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RVICES\SI\ECHANGES\6- SUJETS - PROGRAMMES\02- FONDS CHALEUR\Docs instruction\2022\Volet technique de demande d'aide CF et CF+Réseau\VTech_CF et RC\"/>
    </mc:Choice>
  </mc:AlternateContent>
  <bookViews>
    <workbookView xWindow="0" yWindow="0" windowWidth="23040" windowHeight="9210" activeTab="5"/>
  </bookViews>
  <sheets>
    <sheet name="accueil" sheetId="11" r:id="rId1"/>
    <sheet name="1. Abonnés et raccordements" sheetId="4" r:id="rId2"/>
    <sheet name="2. Impact aide sur prix vente" sheetId="6" r:id="rId3"/>
    <sheet name="3. Synthèse du projet" sheetId="13" r:id="rId4"/>
    <sheet name="4. Tableau des DN" sheetId="3" r:id="rId5"/>
    <sheet name="5. Invest RC" sheetId="9" r:id="rId6"/>
    <sheet name="6. CEP modèle ADEME" sheetId="10" r:id="rId7"/>
    <sheet name="Choix multiples" sheetId="2" state="hidden" r:id="rId8"/>
  </sheets>
  <externalReferences>
    <externalReference r:id="rId9"/>
    <externalReference r:id="rId10"/>
  </externalReferences>
  <definedNames>
    <definedName name="_Toc527460541" localSheetId="3">'3. Synthèse du projet'!$A$1</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 localSheetId="3">'[2]Choix multiples'!$B$5:$B$9</definedName>
    <definedName name="Fluide">'Choix multiples'!$B$5:$B$9</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3" l="1"/>
  <c r="D13" i="13"/>
  <c r="D19" i="3" l="1"/>
  <c r="D16" i="3"/>
  <c r="D26" i="3" s="1"/>
  <c r="D13" i="3"/>
  <c r="D5" i="3"/>
  <c r="D49" i="13"/>
  <c r="N15" i="4"/>
  <c r="M15" i="4"/>
  <c r="L15" i="4"/>
  <c r="K15" i="4"/>
  <c r="J15" i="4"/>
  <c r="I15" i="4"/>
  <c r="N10" i="4"/>
  <c r="M10" i="4"/>
  <c r="L10" i="4"/>
  <c r="K10" i="4"/>
  <c r="O10" i="4" s="1"/>
  <c r="J10" i="4"/>
  <c r="I10" i="4"/>
  <c r="N14" i="4"/>
  <c r="O14" i="4"/>
  <c r="M14" i="4"/>
  <c r="L14" i="4"/>
  <c r="K14" i="4"/>
  <c r="J14" i="4"/>
  <c r="O13" i="4"/>
  <c r="O12" i="4"/>
  <c r="O11" i="4"/>
  <c r="O9" i="4"/>
  <c r="O8" i="4"/>
  <c r="O7" i="4"/>
  <c r="I14" i="4"/>
  <c r="E30" i="13" l="1"/>
  <c r="D30" i="13"/>
  <c r="E28" i="13"/>
  <c r="D28" i="13"/>
  <c r="E27" i="13"/>
  <c r="D27" i="13"/>
  <c r="F6" i="13"/>
  <c r="F5" i="13"/>
  <c r="D31" i="13" l="1"/>
  <c r="F27" i="13"/>
  <c r="F30" i="13"/>
  <c r="E49" i="13"/>
  <c r="F49" i="13" s="1"/>
  <c r="D47" i="13"/>
  <c r="E47" i="13"/>
  <c r="D17" i="13"/>
  <c r="E32" i="13"/>
  <c r="F32" i="13" s="1"/>
  <c r="F24" i="13"/>
  <c r="E23" i="13"/>
  <c r="D23" i="13"/>
  <c r="F22" i="13"/>
  <c r="F21" i="13"/>
  <c r="F18" i="13"/>
  <c r="E17" i="13"/>
  <c r="F16" i="13"/>
  <c r="F15" i="13"/>
  <c r="F46" i="13"/>
  <c r="F44" i="13"/>
  <c r="F43" i="13"/>
  <c r="F41" i="13"/>
  <c r="F37" i="13"/>
  <c r="F47" i="13" l="1"/>
  <c r="E25" i="13"/>
  <c r="E8" i="13"/>
  <c r="D25" i="13"/>
  <c r="D8" i="13"/>
  <c r="F28" i="13"/>
  <c r="D50" i="13"/>
  <c r="E50" i="13"/>
  <c r="D19" i="13"/>
  <c r="E31" i="13"/>
  <c r="E19" i="13"/>
  <c r="F8" i="13"/>
  <c r="F31" i="13" l="1"/>
  <c r="Z41" i="10"/>
  <c r="Y41" i="10"/>
  <c r="X41" i="10"/>
  <c r="W41" i="10"/>
  <c r="V41" i="10"/>
  <c r="U41" i="10"/>
  <c r="T41" i="10"/>
  <c r="S41" i="10"/>
  <c r="R41" i="10"/>
  <c r="Q41" i="10"/>
  <c r="P41" i="10"/>
  <c r="O41" i="10"/>
  <c r="N41" i="10"/>
  <c r="M41" i="10"/>
  <c r="L41" i="10"/>
  <c r="K41" i="10"/>
  <c r="J41" i="10"/>
  <c r="I41" i="10"/>
  <c r="H41" i="10"/>
  <c r="G41" i="10"/>
  <c r="F41" i="10"/>
  <c r="E41" i="10"/>
  <c r="D41" i="10"/>
  <c r="C41" i="10"/>
  <c r="B41"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K51" i="10" s="1"/>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V16" i="10"/>
  <c r="U16" i="10"/>
  <c r="U28" i="10" s="1"/>
  <c r="T16" i="10"/>
  <c r="S16" i="10"/>
  <c r="R16" i="10"/>
  <c r="Q16" i="10"/>
  <c r="Q28" i="10" s="1"/>
  <c r="P16" i="10"/>
  <c r="O16" i="10"/>
  <c r="N16" i="10"/>
  <c r="M16" i="10"/>
  <c r="M28" i="10" s="1"/>
  <c r="L16" i="10"/>
  <c r="K16" i="10"/>
  <c r="J16" i="10"/>
  <c r="I16" i="10"/>
  <c r="I28" i="10" s="1"/>
  <c r="H16" i="10"/>
  <c r="G16" i="10"/>
  <c r="F16" i="10"/>
  <c r="E16" i="10"/>
  <c r="E28" i="10" s="1"/>
  <c r="D16" i="10"/>
  <c r="C16" i="10"/>
  <c r="B16" i="10"/>
  <c r="E51" i="10" l="1"/>
  <c r="I51" i="10"/>
  <c r="I52" i="10" s="1"/>
  <c r="M51" i="10"/>
  <c r="Q51" i="10"/>
  <c r="Q52" i="10" s="1"/>
  <c r="U51" i="10"/>
  <c r="Y51" i="10"/>
  <c r="Y52" i="10" s="1"/>
  <c r="O51" i="10"/>
  <c r="C28" i="10"/>
  <c r="G28" i="10"/>
  <c r="K28" i="10"/>
  <c r="K52" i="10" s="1"/>
  <c r="O28" i="10"/>
  <c r="S28" i="10"/>
  <c r="W28" i="10"/>
  <c r="C51" i="10"/>
  <c r="G51" i="10"/>
  <c r="S51" i="10"/>
  <c r="W51" i="10"/>
  <c r="O52" i="10"/>
  <c r="B51" i="10"/>
  <c r="F51" i="10"/>
  <c r="J51" i="10"/>
  <c r="N51" i="10"/>
  <c r="R51" i="10"/>
  <c r="V51" i="10"/>
  <c r="Z51" i="10"/>
  <c r="E52" i="10"/>
  <c r="M52" i="10"/>
  <c r="U52" i="10"/>
  <c r="D28" i="10"/>
  <c r="H28" i="10"/>
  <c r="L28" i="10"/>
  <c r="L52" i="10" s="1"/>
  <c r="P28" i="10"/>
  <c r="T28" i="10"/>
  <c r="X28" i="10"/>
  <c r="B28" i="10"/>
  <c r="B52" i="10" s="1"/>
  <c r="F28" i="10"/>
  <c r="J28" i="10"/>
  <c r="N28" i="10"/>
  <c r="R28" i="10"/>
  <c r="R52" i="10" s="1"/>
  <c r="V28" i="10"/>
  <c r="Z28" i="10"/>
  <c r="D51" i="10"/>
  <c r="H51" i="10"/>
  <c r="L51" i="10"/>
  <c r="P51" i="10"/>
  <c r="T51" i="10"/>
  <c r="X51" i="10"/>
  <c r="S52" i="10" l="1"/>
  <c r="C52" i="10"/>
  <c r="W52" i="10"/>
  <c r="G52" i="10"/>
  <c r="N52" i="10"/>
  <c r="X52" i="10"/>
  <c r="H52" i="10"/>
  <c r="Z52" i="10"/>
  <c r="J52" i="10"/>
  <c r="T52" i="10"/>
  <c r="D52" i="10"/>
  <c r="V52" i="10"/>
  <c r="F52" i="10"/>
  <c r="P52" i="10"/>
</calcChain>
</file>

<file path=xl/sharedStrings.xml><?xml version="1.0" encoding="utf-8"?>
<sst xmlns="http://schemas.openxmlformats.org/spreadsheetml/2006/main" count="261" uniqueCount="243">
  <si>
    <t>Type de fluide caloporteur</t>
  </si>
  <si>
    <t>Vapeur</t>
  </si>
  <si>
    <t>Eau surchauffée (T&gt;105°C)</t>
  </si>
  <si>
    <t>Eau chaude</t>
  </si>
  <si>
    <t>Fluide</t>
  </si>
  <si>
    <t>Eau glacée</t>
  </si>
  <si>
    <t>Autres</t>
  </si>
  <si>
    <t>DN</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</si>
  <si>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</si>
  <si>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</si>
  <si>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</si>
  <si>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</si>
  <si>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</si>
  <si>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</si>
  <si>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</si>
  <si>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</si>
  <si>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</si>
  <si>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</si>
  <si>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</si>
  <si>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</si>
  <si>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</si>
  <si>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</si>
  <si>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</si>
  <si>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</si>
  <si>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</si>
  <si>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</si>
  <si>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</si>
  <si>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</si>
  <si>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</si>
  <si>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</si>
  <si>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</si>
  <si>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</si>
  <si>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</si>
  <si>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</si>
  <si>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</si>
  <si>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</si>
  <si>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</si>
  <si>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</si>
  <si>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</si>
  <si>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</si>
  <si>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Besoins avant réhabilitation / démarches énergétique</t>
  </si>
  <si>
    <t xml:space="preserve">MWh </t>
  </si>
  <si>
    <t>Besoins après réhabilitation / démarches énergétique</t>
  </si>
  <si>
    <t xml:space="preserve"> MWh</t>
  </si>
  <si>
    <t>pris en compte pour le dimensionnement</t>
  </si>
  <si>
    <t>dont Besoins chauffage</t>
  </si>
  <si>
    <t>dont Besoins ECS</t>
  </si>
  <si>
    <t>P Souscrite</t>
  </si>
  <si>
    <t>kW</t>
  </si>
  <si>
    <t>Classe énerg.</t>
  </si>
  <si>
    <t>(A, B, C, …)</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</si>
  <si>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</si>
  <si>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</si>
  <si>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</si>
  <si>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</si>
  <si>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</si>
  <si>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</si>
  <si>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</si>
  <si>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</si>
  <si>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</si>
  <si>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</si>
  <si>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</si>
  <si>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</si>
  <si>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</si>
  <si>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</si>
  <si>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</si>
  <si>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</si>
  <si>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</si>
  <si>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</si>
  <si>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</si>
  <si>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</si>
  <si>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</si>
  <si>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</si>
  <si>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</si>
  <si>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</si>
  <si>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</si>
  <si>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</si>
  <si>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Insérer un graphique de répartition des besoins (camembert) par type d'usager (tertiaire, santé, éducation logement… colonne G en fonction de la colonne K)</t>
  </si>
  <si>
    <t>Total</t>
  </si>
  <si>
    <t xml:space="preserve">Année </t>
  </si>
  <si>
    <t>Energie vendue en sous-station (MWh)</t>
  </si>
  <si>
    <t>Nombre de Ss stations</t>
  </si>
  <si>
    <t>Puissance souscrite (kW)</t>
  </si>
  <si>
    <t>Mixité EnR &amp;R</t>
  </si>
  <si>
    <t>Quantités d’EnR&amp;R injectées</t>
  </si>
  <si>
    <t>1. Abonnés</t>
  </si>
  <si>
    <t>2. Montée en charge des raccordements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</si>
  <si>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</si>
  <si>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</si>
  <si>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</si>
  <si>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</si>
  <si>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</si>
  <si>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</si>
  <si>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</si>
  <si>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</si>
  <si>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</si>
  <si>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</si>
  <si>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</si>
  <si>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</si>
  <si>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</si>
  <si>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</si>
  <si>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</si>
  <si>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</si>
  <si>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</si>
  <si>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</si>
  <si>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</si>
  <si>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</si>
  <si>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</si>
  <si>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</si>
  <si>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</si>
  <si>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</si>
  <si>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</si>
  <si>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</si>
  <si>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</si>
  <si>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</si>
  <si>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</si>
  <si>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</si>
  <si>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</si>
  <si>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</si>
  <si>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</si>
  <si>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</si>
  <si>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</si>
  <si>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</si>
  <si>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</si>
  <si>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</si>
  <si>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</si>
  <si>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</si>
  <si>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CEP: Présentation type fonds chaleur, Réseaux de chaleur.</t>
  </si>
  <si>
    <t>Nom du projet:</t>
  </si>
  <si>
    <t xml:space="preserve">périmètre du CEP: </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</si>
  <si>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</si>
  <si>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</si>
  <si>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</si>
  <si>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</si>
  <si>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</si>
  <si>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</si>
  <si>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</si>
  <si>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</si>
  <si>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</si>
  <si>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</si>
  <si>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</si>
  <si>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</si>
  <si>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</si>
  <si>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</si>
  <si>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</si>
  <si>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</si>
  <si>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</si>
  <si>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</si>
  <si>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</si>
  <si>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</si>
  <si>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</si>
  <si>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</si>
  <si>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</si>
  <si>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</si>
  <si>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</si>
  <si>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</si>
  <si>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</si>
  <si>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</si>
  <si>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</si>
  <si>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</si>
  <si>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</si>
  <si>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Taxes locales</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</si>
  <si>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</si>
  <si>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</si>
  <si>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Sous total autres charges</t>
  </si>
  <si>
    <t>TOTAL Charges hors amortissements, hors charges financière liée au plan de financement</t>
  </si>
  <si>
    <t>Excédent Brut d'Exploitation (EBE) en k€</t>
  </si>
  <si>
    <t>Ile de France</t>
  </si>
  <si>
    <t>Midi-Pyrénées</t>
  </si>
  <si>
    <t>Nord-Pas de Calais</t>
  </si>
  <si>
    <t>Pays de la Loire</t>
  </si>
  <si>
    <t>Poitou-Charentes</t>
  </si>
  <si>
    <t>Provence-Alpes-Côte d'Azur</t>
  </si>
  <si>
    <t>Rhône-Alpes</t>
  </si>
  <si>
    <t>France</t>
  </si>
  <si>
    <r>
      <rPr>
        <b/>
        <sz val="10"/>
        <rFont val="Arial"/>
        <family val="2"/>
      </rPr>
      <t xml:space="preserve">NOM du projet </t>
    </r>
    <r>
      <rPr>
        <sz val="10"/>
        <rFont val="Arial"/>
        <family val="2"/>
      </rPr>
      <t>:</t>
    </r>
  </si>
  <si>
    <t xml:space="preserve">Maitre d'ouvrage : </t>
  </si>
  <si>
    <t>Abonnés actuels ou extension</t>
  </si>
  <si>
    <t>Abonné actuel</t>
  </si>
  <si>
    <t>Extension phase 1</t>
  </si>
  <si>
    <t>Extension phase 2</t>
  </si>
  <si>
    <t>Extension phase 3</t>
  </si>
  <si>
    <t>Chaleur vendu en sous-stations MWh/an</t>
  </si>
  <si>
    <t>Chaleur EnR&amp;R vendu en sous-stations MWh/an</t>
  </si>
  <si>
    <t>* les données de production et consommations MWh sont annuelles</t>
  </si>
  <si>
    <t xml:space="preserve"> Projet Fonds Chaleur
(ou différence vs actuelle)</t>
  </si>
  <si>
    <t>PRODUCTION</t>
  </si>
  <si>
    <t>Consommation MWh entrée chaudière</t>
  </si>
  <si>
    <t>mixité MWh/an %</t>
  </si>
  <si>
    <t>Combustible Appoint</t>
  </si>
  <si>
    <t>Production GN MWh</t>
  </si>
  <si>
    <t>Rendement chaudière GN</t>
  </si>
  <si>
    <t>Puissance GN  MW</t>
  </si>
  <si>
    <t>Combustible 3</t>
  </si>
  <si>
    <t>Production YY MWh</t>
  </si>
  <si>
    <t>Rendement production YY</t>
  </si>
  <si>
    <t>Puissance YY MW</t>
  </si>
  <si>
    <t>Puissance totale MW</t>
  </si>
  <si>
    <t>Commentaires - détails complémentaires</t>
  </si>
  <si>
    <t>Dont 
: +…MWh EnR&amp;R injecté dans l'extension
+…MWhEnR&amp;R injecté dans l'existant</t>
  </si>
  <si>
    <t>Synthèse des caractéristiques principales de la production et du réseau de chaleur</t>
  </si>
  <si>
    <t>Coûts totaux</t>
  </si>
  <si>
    <t>Montants éligibles à justifier</t>
  </si>
  <si>
    <t>Référence du CEP contractuel:</t>
  </si>
  <si>
    <t>Détail des coûts réseau de chaleur</t>
  </si>
  <si>
    <t>Chaleur de récupération</t>
  </si>
  <si>
    <t>Vendue</t>
  </si>
  <si>
    <t>Autoconsommée</t>
  </si>
  <si>
    <t>TABLEAUX INSTRUCTION DOSSIER FONDS CHALEUR RECUPERATION DE CHALEUR FATALE ET RESEAU DE CHALEUR (le cas échéant)</t>
  </si>
  <si>
    <t>TOTAL Abonnés</t>
  </si>
  <si>
    <t>TOTAL Extension</t>
  </si>
  <si>
    <t>Besoins MWh / m2</t>
  </si>
  <si>
    <t>TOTAL Abonnés + Extension</t>
  </si>
  <si>
    <t>Si UIOM ou UIDD, rendement global EEMA</t>
  </si>
  <si>
    <t>Si UIOM ou UIDD, énergie électrique  produite MWh/an :</t>
  </si>
  <si>
    <r>
      <t xml:space="preserve">Tonnes de CO2/an produites </t>
    </r>
    <r>
      <rPr>
        <sz val="7"/>
        <color theme="1"/>
        <rFont val="Arial"/>
        <family val="2"/>
      </rPr>
      <t xml:space="preserve">(ref. base carbone ADEME) </t>
    </r>
  </si>
  <si>
    <r>
      <t xml:space="preserve">Total production MWh
</t>
    </r>
    <r>
      <rPr>
        <i/>
        <sz val="8"/>
        <color theme="1"/>
        <rFont val="Arial"/>
        <family val="2"/>
      </rPr>
      <t xml:space="preserve">( </t>
    </r>
    <r>
      <rPr>
        <b/>
        <i/>
        <sz val="8"/>
        <color rgb="FFFF0000"/>
        <rFont val="Arial"/>
        <family val="2"/>
      </rPr>
      <t>chaleur injectée dans le RC</t>
    </r>
    <r>
      <rPr>
        <i/>
        <sz val="8"/>
        <color theme="1"/>
        <rFont val="Arial"/>
        <family val="2"/>
      </rPr>
      <t>)</t>
    </r>
  </si>
  <si>
    <r>
      <t xml:space="preserve">Total production EnR&amp;R MWh
</t>
    </r>
    <r>
      <rPr>
        <i/>
        <sz val="8"/>
        <color theme="1"/>
        <rFont val="Arial"/>
        <family val="2"/>
      </rPr>
      <t>(chaleur EnR&amp;R injectée dans le RC)</t>
    </r>
  </si>
  <si>
    <r>
      <t xml:space="preserve">Taux EnR&amp;R 
</t>
    </r>
    <r>
      <rPr>
        <i/>
        <sz val="7"/>
        <color theme="1"/>
        <rFont val="Arial"/>
        <family val="2"/>
      </rPr>
      <t>(</t>
    </r>
    <r>
      <rPr>
        <b/>
        <i/>
        <sz val="7"/>
        <color rgb="FFFF0000"/>
        <rFont val="Arial"/>
        <family val="2"/>
      </rPr>
      <t>Taux EnR&amp;R injecté dans le RC, Eligibilité &gt; 50%, recommandé &gt; 65%</t>
    </r>
    <r>
      <rPr>
        <i/>
        <sz val="7"/>
        <color theme="1"/>
        <rFont val="Arial"/>
        <family val="2"/>
      </rPr>
      <t>)</t>
    </r>
  </si>
  <si>
    <r>
      <t xml:space="preserve">CO2 évité (tonnes) :
</t>
    </r>
    <r>
      <rPr>
        <i/>
        <sz val="8"/>
        <color theme="1"/>
        <rFont val="Arial"/>
        <family val="2"/>
      </rPr>
      <t>réf: base carbone ADEME</t>
    </r>
  </si>
  <si>
    <t>Puissance thermique récupérée (MW)</t>
  </si>
  <si>
    <t>Quantité de chaleur fatale valorisée (point de livraison ou en entrée machine thermodynamique) MWh/an :</t>
  </si>
  <si>
    <t>Si UIOM ou UIDD, E.entrée (énergie en entrée de centrale calculée sur la base du pouvoir calorifique inférieur des entrants) MWh/an</t>
  </si>
  <si>
    <t>Si UIOM ou UIDD, R1 français(=Pe)</t>
  </si>
  <si>
    <t>Tableau 6 : Compte d'Exploitation Prévisionnel</t>
  </si>
  <si>
    <t>Tableau 1.1 et 1.2 : Besoins du réseau et montée en charge des besoins</t>
  </si>
  <si>
    <t>Tableau 2 :  Impact aide sur le prix de la chaleur</t>
  </si>
  <si>
    <t>Tableau 3 : Synthèse du projet</t>
  </si>
  <si>
    <t>Tableau 4 : Tableau des DN</t>
  </si>
  <si>
    <t>Tableau 5 : Détails des coûts RC</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</si>
  <si>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</si>
  <si>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</si>
  <si>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</si>
  <si>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</si>
  <si>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</si>
  <si>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</si>
  <si>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</si>
  <si>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</si>
  <si>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</si>
  <si>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</si>
  <si>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</si>
  <si>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</si>
  <si>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fiche_instrcution_chaleur fatale_fds_chal_2022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</si>
</sst>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00&quot; points&quot;"/>
    <numFmt numFmtId="169" formatCode="0&quot; MWh EnR&amp;R sup. produits&quot;"/>
  </numFmts>
  <fonts count="43"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theme="1"/>
      <name val="Calibri"/>
      <family val="2"/>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11"/>
      <color theme="1"/>
      <name val="Calibri"/>
      <family val="2"/>
      <scheme val="minor"/>
    </font>
    <font>
      <sz val="8"/>
      <color rgb="FF0000FF"/>
      <name val="Arial"/>
      <family val="2"/>
    </font>
    <font>
      <b/>
      <sz val="8"/>
      <color rgb="FF000000"/>
      <name val="Arial"/>
      <family val="2"/>
    </font>
    <font>
      <b/>
      <sz val="11"/>
      <color theme="1"/>
      <name val="Calibri"/>
      <family val="2"/>
    </font>
    <font>
      <i/>
      <sz val="11"/>
      <color theme="1"/>
      <name val="Calibri"/>
      <family val="2"/>
    </font>
    <font>
      <b/>
      <i/>
      <sz val="11"/>
      <color theme="1"/>
      <name val="Calibri"/>
      <family val="2"/>
    </font>
    <font>
      <sz val="11"/>
      <color theme="1"/>
      <name val="Times New Roman"/>
      <family val="1"/>
    </font>
    <font>
      <i/>
      <sz val="11"/>
      <color theme="1"/>
      <name val="Times New Roman"/>
      <family val="1"/>
    </font>
    <font>
      <sz val="7"/>
      <color theme="1"/>
      <name val="Times New Roman"/>
      <family val="1"/>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u/>
      <sz val="11"/>
      <color theme="10"/>
      <name val="Arial"/>
      <family val="2"/>
    </font>
    <font>
      <b/>
      <i/>
      <sz val="8"/>
      <color rgb="FF000000"/>
      <name val="Arial"/>
      <family val="2"/>
    </font>
    <font>
      <sz val="8"/>
      <color rgb="FF000000"/>
      <name val="Arial"/>
      <family val="2"/>
    </font>
    <font>
      <i/>
      <sz val="8"/>
      <color rgb="FF000000"/>
      <name val="Arial"/>
      <family val="2"/>
    </font>
    <font>
      <sz val="9"/>
      <color theme="1"/>
      <name val="Arial"/>
      <family val="2"/>
    </font>
    <font>
      <i/>
      <sz val="9"/>
      <color theme="1"/>
      <name val="Arial"/>
      <family val="2"/>
    </font>
    <font>
      <sz val="10"/>
      <color theme="1"/>
      <name val="Arial"/>
      <family val="2"/>
    </font>
    <font>
      <i/>
      <sz val="10"/>
      <color theme="1"/>
      <name val="Arial"/>
      <family val="2"/>
    </font>
    <font>
      <i/>
      <sz val="7"/>
      <color theme="1"/>
      <name val="Arial"/>
      <family val="2"/>
    </font>
    <font>
      <b/>
      <i/>
      <sz val="8"/>
      <color theme="1"/>
      <name val="Arial"/>
      <family val="2"/>
    </font>
    <font>
      <b/>
      <sz val="10"/>
      <color theme="1"/>
      <name val="Arial"/>
      <family val="2"/>
    </font>
    <font>
      <sz val="7"/>
      <color theme="1"/>
      <name val="Arial"/>
      <family val="2"/>
    </font>
    <font>
      <b/>
      <i/>
      <sz val="8"/>
      <color rgb="FFFF0000"/>
      <name val="Arial"/>
      <family val="2"/>
    </font>
    <font>
      <b/>
      <i/>
      <sz val="7"/>
      <color rgb="FFFF0000"/>
      <name val="Arial"/>
      <family val="2"/>
    </font>
    <font>
      <b/>
      <u/>
      <sz val="12"/>
      <color theme="1"/>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B7DEE8"/>
        <bgColor indexed="64"/>
      </patternFill>
    </fill>
    <fill>
      <patternFill patternType="solid">
        <fgColor rgb="FF9BBB59"/>
        <bgColor indexed="64"/>
      </patternFill>
    </fill>
    <fill>
      <patternFill patternType="solid">
        <fgColor rgb="FFC6E0B4"/>
        <bgColor indexed="64"/>
      </patternFill>
    </fill>
    <fill>
      <patternFill patternType="solid">
        <fgColor theme="4"/>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24" fillId="0" borderId="0" applyNumberFormat="0" applyFill="0" applyBorder="0" applyAlignment="0" applyProtection="0"/>
  </cellStyleXfs>
  <cellXfs count="262">
    <xf numFmtId="0" fontId="0" fillId="0" borderId="0" xfId="0"/>
    <xf numFmtId="0" fontId="3" fillId="2" borderId="0" xfId="0" applyFont="1" applyFill="1"/>
    <xf numFmtId="0" fontId="0" fillId="4" borderId="0" xfId="0" applyFill="1"/>
    <xf numFmtId="0" fontId="9" fillId="15" borderId="2"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2" fillId="4" borderId="35" xfId="0" applyFont="1" applyFill="1" applyBorder="1" applyAlignment="1">
      <alignment vertical="center" wrapText="1"/>
    </xf>
    <xf numFmtId="0" fontId="12" fillId="4" borderId="12" xfId="0" applyFont="1" applyFill="1" applyBorder="1" applyAlignment="1">
      <alignment vertical="center" wrapText="1"/>
    </xf>
    <xf numFmtId="0" fontId="13" fillId="4" borderId="41" xfId="0" applyFont="1" applyFill="1" applyBorder="1" applyAlignment="1">
      <alignment vertical="center" wrapText="1"/>
    </xf>
    <xf numFmtId="0" fontId="13" fillId="4" borderId="2" xfId="0" applyFont="1" applyFill="1" applyBorder="1" applyAlignment="1">
      <alignment vertical="center" wrapText="1"/>
    </xf>
    <xf numFmtId="0" fontId="12" fillId="4" borderId="23" xfId="0" applyFont="1" applyFill="1" applyBorder="1" applyAlignment="1">
      <alignment vertical="center" wrapText="1"/>
    </xf>
    <xf numFmtId="0" fontId="12" fillId="4" borderId="2" xfId="0" applyFont="1" applyFill="1" applyBorder="1" applyAlignment="1">
      <alignment vertical="center" wrapText="1"/>
    </xf>
    <xf numFmtId="0" fontId="11" fillId="18" borderId="0" xfId="0" applyFont="1" applyFill="1" applyAlignment="1">
      <alignment wrapText="1"/>
    </xf>
    <xf numFmtId="0" fontId="0" fillId="0" borderId="0" xfId="0" applyAlignment="1">
      <alignment wrapText="1"/>
    </xf>
    <xf numFmtId="0" fontId="14" fillId="5" borderId="18" xfId="0" applyFont="1" applyFill="1" applyBorder="1" applyAlignment="1">
      <alignment horizontal="center" vertical="center" wrapText="1"/>
    </xf>
    <xf numFmtId="0" fontId="0" fillId="4" borderId="0" xfId="0" applyFill="1" applyBorder="1" applyAlignment="1">
      <alignment horizontal="center"/>
    </xf>
    <xf numFmtId="0" fontId="14" fillId="5" borderId="3" xfId="0" applyFont="1" applyFill="1" applyBorder="1" applyAlignment="1">
      <alignment horizontal="left" vertical="center" wrapText="1"/>
    </xf>
    <xf numFmtId="0" fontId="0" fillId="4" borderId="0" xfId="0" applyFill="1" applyBorder="1"/>
    <xf numFmtId="0" fontId="15" fillId="4" borderId="5" xfId="0" applyFont="1" applyFill="1" applyBorder="1" applyAlignment="1">
      <alignment horizontal="left" vertical="center" wrapText="1"/>
    </xf>
    <xf numFmtId="0" fontId="0" fillId="4" borderId="1" xfId="0" applyFill="1" applyBorder="1" applyAlignment="1"/>
    <xf numFmtId="0" fontId="0" fillId="4" borderId="6" xfId="0" applyFill="1" applyBorder="1" applyAlignment="1"/>
    <xf numFmtId="0" fontId="15" fillId="5" borderId="5"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4" fillId="5" borderId="3" xfId="0" applyFont="1" applyFill="1" applyBorder="1" applyAlignment="1">
      <alignment horizontal="left" vertical="center" wrapText="1"/>
    </xf>
    <xf numFmtId="0" fontId="15" fillId="18" borderId="5"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18" fillId="18" borderId="5" xfId="0" applyFont="1" applyFill="1" applyBorder="1" applyAlignment="1">
      <alignment horizontal="left" vertical="center" wrapText="1"/>
    </xf>
    <xf numFmtId="0" fontId="17" fillId="4" borderId="43" xfId="0" applyFont="1" applyFill="1" applyBorder="1" applyAlignment="1">
      <alignment horizontal="left" vertical="center" wrapText="1"/>
    </xf>
    <xf numFmtId="0" fontId="17" fillId="4" borderId="5" xfId="0" quotePrefix="1" applyFont="1" applyFill="1" applyBorder="1" applyAlignment="1">
      <alignment horizontal="left" vertical="center" wrapText="1"/>
    </xf>
    <xf numFmtId="0" fontId="17" fillId="4" borderId="30"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0" fillId="4" borderId="0" xfId="0" applyFill="1" applyBorder="1" applyAlignment="1">
      <alignment wrapText="1"/>
    </xf>
    <xf numFmtId="0" fontId="20" fillId="0" borderId="0" xfId="3" applyFont="1" applyBorder="1"/>
    <xf numFmtId="0" fontId="21" fillId="0" borderId="0" xfId="3" applyFont="1" applyBorder="1"/>
    <xf numFmtId="0" fontId="22" fillId="0" borderId="0" xfId="3" applyFont="1" applyBorder="1" applyAlignment="1">
      <alignment horizontal="right" vertical="center" wrapText="1"/>
    </xf>
    <xf numFmtId="0" fontId="5" fillId="0" borderId="0" xfId="3"/>
    <xf numFmtId="0" fontId="23" fillId="19" borderId="0" xfId="3" applyFont="1" applyFill="1" applyBorder="1" applyAlignment="1">
      <alignment horizontal="center" vertical="center" wrapText="1"/>
    </xf>
    <xf numFmtId="0" fontId="20" fillId="0" borderId="0" xfId="3" applyFont="1"/>
    <xf numFmtId="0" fontId="25" fillId="0" borderId="0" xfId="3" applyFont="1" applyBorder="1"/>
    <xf numFmtId="0" fontId="13" fillId="5" borderId="2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27" fillId="4" borderId="24" xfId="0" applyFont="1" applyFill="1" applyBorder="1" applyAlignment="1">
      <alignment vertical="center" wrapText="1"/>
    </xf>
    <xf numFmtId="0" fontId="5" fillId="4" borderId="39" xfId="0" applyFont="1" applyFill="1" applyBorder="1" applyAlignment="1">
      <alignment vertical="center" wrapText="1"/>
    </xf>
    <xf numFmtId="0" fontId="27" fillId="4" borderId="39" xfId="0" applyFont="1" applyFill="1" applyBorder="1" applyAlignment="1">
      <alignment vertical="center" wrapText="1"/>
    </xf>
    <xf numFmtId="0" fontId="2" fillId="0" borderId="0" xfId="0" applyFont="1" applyAlignment="1">
      <alignment wrapText="1"/>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4" borderId="42" xfId="0" applyFont="1" applyFill="1" applyBorder="1" applyAlignment="1">
      <alignment horizontal="center" vertical="center"/>
    </xf>
    <xf numFmtId="0" fontId="0" fillId="4" borderId="42" xfId="0" applyFill="1" applyBorder="1" applyAlignment="1">
      <alignment horizontal="center" vertical="center"/>
    </xf>
    <xf numFmtId="0" fontId="0" fillId="4" borderId="4" xfId="0" applyFill="1" applyBorder="1" applyAlignment="1">
      <alignment horizontal="center" vertical="center"/>
    </xf>
    <xf numFmtId="0" fontId="14" fillId="4"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14" fillId="4" borderId="47" xfId="0" applyFont="1" applyFill="1" applyBorder="1" applyAlignment="1">
      <alignment horizontal="center" vertical="center"/>
    </xf>
    <xf numFmtId="0" fontId="0" fillId="4" borderId="25" xfId="0" applyFill="1" applyBorder="1" applyAlignment="1">
      <alignment horizontal="center" vertical="center"/>
    </xf>
    <xf numFmtId="0" fontId="0" fillId="4" borderId="31" xfId="0" applyFill="1" applyBorder="1" applyAlignment="1">
      <alignment horizontal="center" vertical="center"/>
    </xf>
    <xf numFmtId="0" fontId="0" fillId="5" borderId="19" xfId="0" applyFill="1" applyBorder="1" applyAlignment="1">
      <alignment horizontal="center" vertical="center"/>
    </xf>
    <xf numFmtId="0" fontId="0" fillId="18" borderId="1"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18" borderId="6" xfId="0" applyFill="1" applyBorder="1" applyAlignment="1">
      <alignment horizontal="center" vertical="center"/>
    </xf>
    <xf numFmtId="0" fontId="28" fillId="0" borderId="1" xfId="4" applyFont="1" applyBorder="1" applyAlignment="1">
      <alignment horizontal="left" vertical="center"/>
    </xf>
    <xf numFmtId="0" fontId="7" fillId="0" borderId="0" xfId="0" applyFont="1"/>
    <xf numFmtId="0" fontId="8" fillId="0" borderId="0" xfId="0" applyFont="1"/>
    <xf numFmtId="0" fontId="13" fillId="10" borderId="16"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7" fillId="10" borderId="13" xfId="0" applyFont="1" applyFill="1" applyBorder="1" applyAlignment="1">
      <alignment vertical="center" wrapText="1"/>
    </xf>
    <xf numFmtId="0" fontId="13" fillId="11" borderId="13" xfId="0" applyFont="1" applyFill="1" applyBorder="1" applyAlignment="1">
      <alignment horizontal="center" vertical="center" wrapText="1"/>
    </xf>
    <xf numFmtId="0" fontId="7" fillId="6" borderId="13" xfId="0" applyFont="1" applyFill="1" applyBorder="1" applyAlignment="1">
      <alignment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3" fontId="30"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20" borderId="12" xfId="0" applyFont="1" applyFill="1" applyBorder="1" applyAlignment="1">
      <alignment horizontal="center" vertical="center" wrapText="1"/>
    </xf>
    <xf numFmtId="0" fontId="13" fillId="20" borderId="13" xfId="0" applyFont="1" applyFill="1" applyBorder="1" applyAlignment="1">
      <alignment horizontal="center" vertical="center" wrapText="1"/>
    </xf>
    <xf numFmtId="0" fontId="30" fillId="20" borderId="13" xfId="0" applyFont="1" applyFill="1" applyBorder="1" applyAlignment="1">
      <alignment horizontal="center" vertical="center" wrapText="1"/>
    </xf>
    <xf numFmtId="0" fontId="34" fillId="12" borderId="16" xfId="0" applyFont="1" applyFill="1" applyBorder="1" applyAlignment="1">
      <alignment horizontal="center" vertical="center" wrapText="1"/>
    </xf>
    <xf numFmtId="0" fontId="34" fillId="12" borderId="13" xfId="0" applyFont="1" applyFill="1" applyBorder="1" applyAlignment="1">
      <alignment horizontal="center" vertical="center" wrapText="1"/>
    </xf>
    <xf numFmtId="9" fontId="34" fillId="0" borderId="12" xfId="0" applyNumberFormat="1" applyFont="1" applyBorder="1" applyAlignment="1">
      <alignment horizontal="center" vertical="center"/>
    </xf>
    <xf numFmtId="164" fontId="34" fillId="0" borderId="13" xfId="1" applyNumberFormat="1" applyFont="1" applyBorder="1" applyAlignment="1">
      <alignment horizontal="center" vertical="center"/>
    </xf>
    <xf numFmtId="0" fontId="34" fillId="0" borderId="13" xfId="0" applyFont="1" applyBorder="1" applyAlignment="1">
      <alignment horizontal="center" vertical="center"/>
    </xf>
    <xf numFmtId="0" fontId="35" fillId="0" borderId="13" xfId="0" applyFont="1" applyBorder="1" applyAlignment="1">
      <alignment horizontal="center" vertical="center"/>
    </xf>
    <xf numFmtId="0" fontId="5" fillId="4" borderId="26" xfId="0" applyFont="1" applyFill="1" applyBorder="1"/>
    <xf numFmtId="0" fontId="5" fillId="4" borderId="48" xfId="0" applyFont="1" applyFill="1" applyBorder="1"/>
    <xf numFmtId="0" fontId="36" fillId="4" borderId="27" xfId="0" applyFont="1" applyFill="1" applyBorder="1" applyAlignment="1">
      <alignment wrapText="1"/>
    </xf>
    <xf numFmtId="0" fontId="37" fillId="17" borderId="27" xfId="0" applyFont="1" applyFill="1" applyBorder="1" applyAlignment="1">
      <alignment horizontal="center" vertical="center" wrapText="1"/>
    </xf>
    <xf numFmtId="0" fontId="37" fillId="17" borderId="28" xfId="0" applyFont="1" applyFill="1" applyBorder="1" applyAlignment="1">
      <alignment horizontal="center" vertical="center" wrapText="1"/>
    </xf>
    <xf numFmtId="1" fontId="5" fillId="4" borderId="27" xfId="0" applyNumberFormat="1" applyFont="1" applyFill="1" applyBorder="1" applyAlignment="1">
      <alignment horizontal="center" vertical="center"/>
    </xf>
    <xf numFmtId="1" fontId="5" fillId="4" borderId="28" xfId="0" applyNumberFormat="1" applyFont="1" applyFill="1" applyBorder="1" applyAlignment="1">
      <alignment horizontal="center" vertical="center"/>
    </xf>
    <xf numFmtId="166" fontId="5" fillId="4" borderId="44" xfId="0" applyNumberFormat="1" applyFont="1" applyFill="1" applyBorder="1" applyAlignment="1">
      <alignment horizontal="left" vertical="center"/>
    </xf>
    <xf numFmtId="166" fontId="5" fillId="4" borderId="44" xfId="0" applyNumberFormat="1" applyFont="1" applyFill="1" applyBorder="1" applyAlignment="1">
      <alignment horizontal="center" vertical="center"/>
    </xf>
    <xf numFmtId="166" fontId="5" fillId="4" borderId="45" xfId="0" applyNumberFormat="1" applyFont="1" applyFill="1" applyBorder="1" applyAlignment="1">
      <alignment horizontal="center" vertical="center"/>
    </xf>
    <xf numFmtId="166" fontId="5" fillId="4" borderId="52" xfId="0" applyNumberFormat="1" applyFont="1" applyFill="1" applyBorder="1" applyAlignment="1">
      <alignment horizontal="left" vertical="center"/>
    </xf>
    <xf numFmtId="166" fontId="5" fillId="4" borderId="52" xfId="0" applyNumberFormat="1" applyFont="1" applyFill="1" applyBorder="1" applyAlignment="1">
      <alignment horizontal="center" vertical="center"/>
    </xf>
    <xf numFmtId="166" fontId="5" fillId="4" borderId="52" xfId="0" applyNumberFormat="1" applyFont="1" applyFill="1" applyBorder="1" applyAlignment="1">
      <alignment horizontal="left" vertical="center" wrapText="1"/>
    </xf>
    <xf numFmtId="1" fontId="5" fillId="4" borderId="52" xfId="0" applyNumberFormat="1" applyFont="1" applyFill="1" applyBorder="1" applyAlignment="1">
      <alignment horizontal="left" vertical="center"/>
    </xf>
    <xf numFmtId="167" fontId="6" fillId="4" borderId="1" xfId="2" applyNumberFormat="1" applyFont="1" applyFill="1" applyBorder="1" applyAlignment="1">
      <alignment horizontal="center" vertical="center"/>
    </xf>
    <xf numFmtId="168" fontId="6" fillId="17" borderId="6" xfId="0" applyNumberFormat="1" applyFont="1" applyFill="1" applyBorder="1" applyAlignment="1">
      <alignment horizontal="center" vertical="center"/>
    </xf>
    <xf numFmtId="0" fontId="5" fillId="4" borderId="50" xfId="0" applyFont="1" applyFill="1" applyBorder="1" applyAlignment="1">
      <alignment horizontal="left" vertical="center"/>
    </xf>
    <xf numFmtId="166" fontId="5" fillId="4" borderId="1" xfId="0" applyNumberFormat="1" applyFont="1" applyFill="1" applyBorder="1" applyAlignment="1">
      <alignment horizontal="center" vertical="center"/>
    </xf>
    <xf numFmtId="0" fontId="26" fillId="4" borderId="49" xfId="0" applyFont="1" applyFill="1" applyBorder="1" applyAlignment="1">
      <alignment horizontal="left"/>
    </xf>
    <xf numFmtId="1" fontId="5" fillId="4" borderId="42" xfId="0" applyNumberFormat="1" applyFont="1" applyFill="1" applyBorder="1" applyAlignment="1">
      <alignment horizontal="center" vertical="center"/>
    </xf>
    <xf numFmtId="1" fontId="5" fillId="4" borderId="4" xfId="0" applyNumberFormat="1" applyFont="1" applyFill="1" applyBorder="1" applyAlignment="1">
      <alignment horizontal="center" vertical="center"/>
    </xf>
    <xf numFmtId="0" fontId="5" fillId="4" borderId="10" xfId="0" applyFont="1" applyFill="1" applyBorder="1" applyAlignment="1">
      <alignment horizontal="left"/>
    </xf>
    <xf numFmtId="1" fontId="5" fillId="4" borderId="1" xfId="0" applyNumberFormat="1" applyFont="1" applyFill="1" applyBorder="1" applyAlignment="1">
      <alignment horizontal="center" vertical="center"/>
    </xf>
    <xf numFmtId="1" fontId="5" fillId="4" borderId="6" xfId="0" applyNumberFormat="1" applyFont="1" applyFill="1" applyBorder="1" applyAlignment="1">
      <alignment horizontal="center" vertical="center"/>
    </xf>
    <xf numFmtId="9" fontId="5" fillId="4" borderId="1" xfId="2" applyFont="1" applyFill="1" applyBorder="1" applyAlignment="1">
      <alignment horizontal="center" vertical="center"/>
    </xf>
    <xf numFmtId="166" fontId="5" fillId="4" borderId="6" xfId="0" applyNumberFormat="1" applyFont="1" applyFill="1" applyBorder="1" applyAlignment="1">
      <alignment horizontal="center" vertical="center"/>
    </xf>
    <xf numFmtId="166" fontId="5" fillId="17" borderId="6" xfId="0" applyNumberFormat="1" applyFont="1" applyFill="1" applyBorder="1" applyAlignment="1">
      <alignment horizontal="center" vertical="center"/>
    </xf>
    <xf numFmtId="0" fontId="7" fillId="0" borderId="21" xfId="0" applyFont="1" applyBorder="1" applyAlignment="1">
      <alignment vertical="center"/>
    </xf>
    <xf numFmtId="166" fontId="5" fillId="17" borderId="8" xfId="0" applyNumberFormat="1" applyFont="1" applyFill="1" applyBorder="1" applyAlignment="1">
      <alignment horizontal="center" vertical="center"/>
    </xf>
    <xf numFmtId="166" fontId="5" fillId="0" borderId="6" xfId="0" applyNumberFormat="1" applyFont="1" applyFill="1" applyBorder="1" applyAlignment="1">
      <alignment horizontal="center" vertical="center"/>
    </xf>
    <xf numFmtId="0" fontId="26" fillId="4" borderId="3" xfId="0" applyFont="1" applyFill="1" applyBorder="1" applyAlignment="1">
      <alignment horizontal="left" vertical="center" wrapText="1"/>
    </xf>
    <xf numFmtId="1" fontId="26" fillId="4" borderId="42"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169" fontId="33" fillId="4" borderId="6" xfId="0" applyNumberFormat="1" applyFont="1" applyFill="1" applyBorder="1" applyAlignment="1">
      <alignment horizontal="center" vertical="center"/>
    </xf>
    <xf numFmtId="1" fontId="32" fillId="4" borderId="6" xfId="0" applyNumberFormat="1" applyFont="1" applyFill="1" applyBorder="1" applyAlignment="1">
      <alignment horizontal="center" vertical="center" wrapText="1"/>
    </xf>
    <xf numFmtId="0" fontId="26" fillId="4" borderId="5" xfId="0" applyFont="1" applyFill="1" applyBorder="1" applyAlignment="1">
      <alignment horizontal="left" wrapText="1"/>
    </xf>
    <xf numFmtId="1" fontId="26" fillId="4" borderId="52" xfId="0" applyNumberFormat="1" applyFont="1" applyFill="1" applyBorder="1" applyAlignment="1">
      <alignment horizontal="center" vertical="center"/>
    </xf>
    <xf numFmtId="1" fontId="6" fillId="4" borderId="6" xfId="0" applyNumberFormat="1" applyFont="1" applyFill="1" applyBorder="1" applyAlignment="1">
      <alignment horizontal="center" vertical="center"/>
    </xf>
    <xf numFmtId="0" fontId="26" fillId="4" borderId="5" xfId="0" applyFont="1" applyFill="1" applyBorder="1" applyAlignment="1">
      <alignment horizontal="left" vertical="center" wrapText="1"/>
    </xf>
    <xf numFmtId="167" fontId="26" fillId="4" borderId="52" xfId="2" applyNumberFormat="1" applyFont="1" applyFill="1" applyBorder="1" applyAlignment="1">
      <alignment horizontal="center" vertical="center"/>
    </xf>
    <xf numFmtId="167" fontId="26" fillId="4" borderId="55" xfId="2" applyNumberFormat="1" applyFont="1" applyFill="1" applyBorder="1" applyAlignment="1">
      <alignment horizontal="center" vertical="center"/>
    </xf>
    <xf numFmtId="0" fontId="26" fillId="4" borderId="30" xfId="0" applyFont="1" applyFill="1" applyBorder="1" applyAlignment="1">
      <alignment horizontal="left" vertical="center" wrapText="1"/>
    </xf>
    <xf numFmtId="1" fontId="26" fillId="4" borderId="53" xfId="0" applyNumberFormat="1" applyFont="1" applyFill="1" applyBorder="1" applyAlignment="1">
      <alignment horizontal="center" vertical="center"/>
    </xf>
    <xf numFmtId="1" fontId="6" fillId="4" borderId="31" xfId="0" applyNumberFormat="1" applyFont="1" applyFill="1" applyBorder="1" applyAlignment="1">
      <alignment horizontal="center" vertical="center"/>
    </xf>
    <xf numFmtId="0" fontId="6" fillId="4" borderId="7" xfId="0" applyFont="1" applyFill="1" applyBorder="1" applyAlignment="1">
      <alignment vertical="center" wrapText="1"/>
    </xf>
    <xf numFmtId="1" fontId="6" fillId="4" borderId="21" xfId="0" applyNumberFormat="1" applyFont="1" applyFill="1" applyBorder="1" applyAlignment="1">
      <alignment horizontal="center" vertical="center"/>
    </xf>
    <xf numFmtId="1" fontId="36" fillId="4" borderId="21" xfId="0" applyNumberFormat="1" applyFont="1" applyFill="1" applyBorder="1" applyAlignment="1">
      <alignment horizontal="center" vertical="center" wrapText="1"/>
    </xf>
    <xf numFmtId="1" fontId="6" fillId="4" borderId="8" xfId="0" applyNumberFormat="1" applyFont="1" applyFill="1" applyBorder="1" applyAlignment="1">
      <alignment horizontal="center" vertical="center"/>
    </xf>
    <xf numFmtId="0" fontId="7" fillId="0" borderId="0" xfId="0" applyFont="1" applyAlignment="1">
      <alignment vertical="center"/>
    </xf>
    <xf numFmtId="0" fontId="6" fillId="4" borderId="3" xfId="0" applyFont="1" applyFill="1" applyBorder="1" applyAlignment="1">
      <alignment horizontal="left" wrapText="1"/>
    </xf>
    <xf numFmtId="2" fontId="26" fillId="4" borderId="25" xfId="0" applyNumberFormat="1" applyFont="1" applyFill="1" applyBorder="1" applyAlignment="1">
      <alignment horizontal="center" vertical="center"/>
    </xf>
    <xf numFmtId="2" fontId="6" fillId="4" borderId="31" xfId="0" applyNumberFormat="1" applyFont="1" applyFill="1" applyBorder="1" applyAlignment="1">
      <alignment horizontal="center" vertical="center"/>
    </xf>
    <xf numFmtId="0" fontId="26" fillId="4" borderId="5" xfId="0" applyFont="1" applyFill="1" applyBorder="1" applyAlignment="1">
      <alignment horizontal="left" vertical="center"/>
    </xf>
    <xf numFmtId="1" fontId="26" fillId="4" borderId="1" xfId="0" applyNumberFormat="1" applyFont="1" applyFill="1" applyBorder="1" applyAlignment="1">
      <alignment horizontal="center" vertical="center"/>
    </xf>
    <xf numFmtId="165" fontId="6" fillId="4" borderId="6" xfId="0" applyNumberFormat="1" applyFont="1" applyFill="1" applyBorder="1" applyAlignment="1">
      <alignment horizontal="center" vertical="center"/>
    </xf>
    <xf numFmtId="0" fontId="6" fillId="4" borderId="5" xfId="0" applyFont="1" applyFill="1" applyBorder="1" applyAlignment="1">
      <alignment horizontal="left" vertical="center" indent="1"/>
    </xf>
    <xf numFmtId="1" fontId="6" fillId="4" borderId="1" xfId="0" applyNumberFormat="1" applyFont="1" applyFill="1" applyBorder="1" applyAlignment="1">
      <alignment horizontal="center" vertical="center"/>
    </xf>
    <xf numFmtId="1" fontId="6" fillId="4" borderId="6" xfId="0" applyNumberFormat="1" applyFont="1" applyFill="1" applyBorder="1" applyAlignment="1">
      <alignment horizontal="center" vertical="center" wrapText="1"/>
    </xf>
    <xf numFmtId="2" fontId="26" fillId="4" borderId="1" xfId="0" applyNumberFormat="1" applyFont="1" applyFill="1" applyBorder="1" applyAlignment="1">
      <alignment horizontal="center" vertical="center"/>
    </xf>
    <xf numFmtId="2" fontId="6" fillId="4" borderId="6" xfId="0" applyNumberFormat="1" applyFont="1" applyFill="1" applyBorder="1" applyAlignment="1">
      <alignment horizontal="center" vertical="center"/>
    </xf>
    <xf numFmtId="9" fontId="26" fillId="4" borderId="1" xfId="2" applyFont="1" applyFill="1" applyBorder="1" applyAlignment="1">
      <alignment horizontal="center" vertical="center"/>
    </xf>
    <xf numFmtId="1" fontId="6" fillId="20" borderId="6" xfId="0" applyNumberFormat="1" applyFont="1" applyFill="1" applyBorder="1" applyAlignment="1">
      <alignment horizontal="center" vertical="center"/>
    </xf>
    <xf numFmtId="0" fontId="26" fillId="4" borderId="30" xfId="0" applyFont="1" applyFill="1" applyBorder="1" applyAlignment="1">
      <alignment horizontal="left" vertical="center"/>
    </xf>
    <xf numFmtId="0" fontId="7" fillId="4" borderId="0" xfId="0" applyFont="1" applyFill="1"/>
    <xf numFmtId="0" fontId="7" fillId="5" borderId="18"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7" borderId="3" xfId="0" applyFont="1" applyFill="1" applyBorder="1" applyAlignment="1">
      <alignment horizontal="left" vertical="center"/>
    </xf>
    <xf numFmtId="0" fontId="7" fillId="7" borderId="22" xfId="0" applyFont="1" applyFill="1" applyBorder="1" applyAlignment="1">
      <alignment horizontal="center" vertical="center"/>
    </xf>
    <xf numFmtId="0" fontId="7" fillId="7" borderId="5" xfId="0" applyFont="1" applyFill="1" applyBorder="1" applyAlignment="1">
      <alignment horizontal="left" vertical="center"/>
    </xf>
    <xf numFmtId="0" fontId="7" fillId="7" borderId="9" xfId="0" applyFont="1" applyFill="1" applyBorder="1" applyAlignment="1">
      <alignment horizontal="center" vertical="center"/>
    </xf>
    <xf numFmtId="0" fontId="7" fillId="7" borderId="7" xfId="0" applyFont="1" applyFill="1" applyBorder="1" applyAlignment="1">
      <alignment horizontal="left" vertical="center"/>
    </xf>
    <xf numFmtId="0" fontId="7" fillId="7" borderId="36" xfId="0" applyFont="1" applyFill="1" applyBorder="1" applyAlignment="1">
      <alignment horizontal="center" vertical="center"/>
    </xf>
    <xf numFmtId="0" fontId="7" fillId="8" borderId="3" xfId="0" applyFont="1" applyFill="1" applyBorder="1" applyAlignment="1">
      <alignment horizontal="left" vertical="center"/>
    </xf>
    <xf numFmtId="0" fontId="7" fillId="8" borderId="22" xfId="0" applyFont="1" applyFill="1" applyBorder="1" applyAlignment="1">
      <alignment horizontal="center" vertical="center"/>
    </xf>
    <xf numFmtId="0" fontId="7" fillId="8" borderId="5" xfId="0" applyFont="1" applyFill="1" applyBorder="1" applyAlignment="1">
      <alignment horizontal="left" vertical="center"/>
    </xf>
    <xf numFmtId="0" fontId="7" fillId="8" borderId="9" xfId="0" applyFont="1" applyFill="1" applyBorder="1" applyAlignment="1">
      <alignment horizontal="center" vertical="center"/>
    </xf>
    <xf numFmtId="0" fontId="7" fillId="8" borderId="7" xfId="0" applyFont="1" applyFill="1" applyBorder="1" applyAlignment="1">
      <alignment horizontal="left" vertical="center"/>
    </xf>
    <xf numFmtId="0" fontId="7" fillId="8" borderId="36" xfId="0" applyFont="1" applyFill="1" applyBorder="1" applyAlignment="1">
      <alignment horizontal="center" vertical="center"/>
    </xf>
    <xf numFmtId="0" fontId="7" fillId="3" borderId="3" xfId="0" applyFont="1" applyFill="1" applyBorder="1" applyAlignment="1">
      <alignment horizontal="left" vertical="center"/>
    </xf>
    <xf numFmtId="0" fontId="7" fillId="3" borderId="22" xfId="0" applyFont="1" applyFill="1" applyBorder="1" applyAlignment="1">
      <alignment horizontal="center" vertical="center"/>
    </xf>
    <xf numFmtId="0" fontId="7" fillId="3" borderId="5" xfId="0" applyFont="1" applyFill="1" applyBorder="1" applyAlignment="1">
      <alignment horizontal="left" vertical="center"/>
    </xf>
    <xf numFmtId="0" fontId="7" fillId="3" borderId="9" xfId="0" applyFont="1" applyFill="1" applyBorder="1" applyAlignment="1">
      <alignment horizontal="center" vertical="center"/>
    </xf>
    <xf numFmtId="0" fontId="7" fillId="3" borderId="7" xfId="0" applyFont="1" applyFill="1" applyBorder="1" applyAlignment="1">
      <alignment horizontal="left" vertical="center"/>
    </xf>
    <xf numFmtId="0" fontId="7" fillId="3" borderId="36" xfId="0" applyFont="1" applyFill="1" applyBorder="1" applyAlignment="1">
      <alignment horizontal="center" vertical="center"/>
    </xf>
    <xf numFmtId="0" fontId="7" fillId="9" borderId="3" xfId="0" applyFont="1" applyFill="1" applyBorder="1" applyAlignment="1">
      <alignment horizontal="left" vertical="center"/>
    </xf>
    <xf numFmtId="0" fontId="7" fillId="9" borderId="22" xfId="0" applyFont="1" applyFill="1" applyBorder="1" applyAlignment="1">
      <alignment horizontal="center" vertical="center"/>
    </xf>
    <xf numFmtId="0" fontId="7" fillId="9" borderId="5" xfId="0" applyFont="1" applyFill="1" applyBorder="1" applyAlignment="1">
      <alignment horizontal="left" vertical="center"/>
    </xf>
    <xf numFmtId="0" fontId="7" fillId="9" borderId="9" xfId="0" applyFont="1" applyFill="1" applyBorder="1" applyAlignment="1">
      <alignment horizontal="center" vertical="center"/>
    </xf>
    <xf numFmtId="0" fontId="7" fillId="9" borderId="7" xfId="0" applyFont="1" applyFill="1" applyBorder="1" applyAlignment="1">
      <alignment horizontal="left" vertical="center"/>
    </xf>
    <xf numFmtId="0" fontId="7" fillId="9" borderId="53" xfId="0" applyFont="1" applyFill="1" applyBorder="1" applyAlignment="1">
      <alignment horizontal="center" vertical="center"/>
    </xf>
    <xf numFmtId="0" fontId="7" fillId="13" borderId="18" xfId="0" applyFont="1" applyFill="1" applyBorder="1" applyAlignment="1">
      <alignment horizontal="center" vertical="center"/>
    </xf>
    <xf numFmtId="0" fontId="7" fillId="13" borderId="20" xfId="0" applyFont="1" applyFill="1" applyBorder="1" applyAlignment="1">
      <alignment horizontal="center" vertical="center"/>
    </xf>
    <xf numFmtId="0" fontId="42" fillId="0" borderId="0" xfId="0" applyFont="1"/>
    <xf numFmtId="0" fontId="15" fillId="4" borderId="7" xfId="0" applyFont="1" applyFill="1" applyBorder="1" applyAlignment="1">
      <alignment horizontal="left" vertical="center" wrapText="1"/>
    </xf>
    <xf numFmtId="0" fontId="0" fillId="4" borderId="21" xfId="0" applyFill="1" applyBorder="1" applyAlignment="1">
      <alignment horizontal="center" vertical="center"/>
    </xf>
    <xf numFmtId="0" fontId="0" fillId="4" borderId="8" xfId="0" applyFill="1" applyBorder="1" applyAlignment="1">
      <alignment horizontal="center" vertical="center"/>
    </xf>
    <xf numFmtId="0" fontId="28" fillId="0" borderId="1" xfId="4" applyFont="1" applyBorder="1" applyAlignment="1">
      <alignment vertical="center"/>
    </xf>
    <xf numFmtId="1" fontId="26" fillId="4" borderId="27" xfId="0" applyNumberFormat="1" applyFont="1" applyFill="1" applyBorder="1" applyAlignment="1">
      <alignment horizontal="left" vertical="center" wrapText="1"/>
    </xf>
    <xf numFmtId="166" fontId="5" fillId="4" borderId="55" xfId="0" applyNumberFormat="1" applyFont="1" applyFill="1" applyBorder="1" applyAlignment="1">
      <alignment horizontal="center" vertical="center"/>
    </xf>
    <xf numFmtId="1" fontId="5" fillId="4" borderId="1" xfId="0" applyNumberFormat="1" applyFont="1" applyFill="1" applyBorder="1" applyAlignment="1">
      <alignment horizontal="left" vertical="center"/>
    </xf>
    <xf numFmtId="1" fontId="5" fillId="4" borderId="27" xfId="0" applyNumberFormat="1" applyFont="1" applyFill="1" applyBorder="1" applyAlignment="1">
      <alignment horizontal="left" vertical="center"/>
    </xf>
    <xf numFmtId="166" fontId="26" fillId="4" borderId="1" xfId="0" applyNumberFormat="1" applyFont="1" applyFill="1" applyBorder="1" applyAlignment="1">
      <alignment horizontal="left" vertical="center"/>
    </xf>
    <xf numFmtId="166" fontId="26" fillId="4" borderId="1" xfId="0" applyNumberFormat="1" applyFont="1" applyFill="1" applyBorder="1" applyAlignment="1">
      <alignment horizontal="center" vertical="center"/>
    </xf>
    <xf numFmtId="166" fontId="26" fillId="4" borderId="6" xfId="0" applyNumberFormat="1" applyFont="1" applyFill="1" applyBorder="1" applyAlignment="1">
      <alignment horizontal="center" vertical="center"/>
    </xf>
    <xf numFmtId="0" fontId="26" fillId="4" borderId="57" xfId="0" applyFont="1" applyFill="1" applyBorder="1" applyAlignment="1">
      <alignment horizontal="left" vertical="center"/>
    </xf>
    <xf numFmtId="167" fontId="37" fillId="4" borderId="47" xfId="2" applyNumberFormat="1" applyFont="1" applyFill="1" applyBorder="1" applyAlignment="1">
      <alignment horizontal="center" vertical="center"/>
    </xf>
    <xf numFmtId="167" fontId="37" fillId="4" borderId="56" xfId="2"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xf numFmtId="0" fontId="13" fillId="6" borderId="1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7" fillId="0" borderId="1" xfId="0" applyFont="1" applyBorder="1" applyAlignment="1">
      <alignment horizontal="center" vertical="center" wrapText="1"/>
    </xf>
    <xf numFmtId="0" fontId="34" fillId="12" borderId="15" xfId="0" applyFont="1" applyFill="1" applyBorder="1" applyAlignment="1">
      <alignment horizontal="center" vertical="center" wrapText="1"/>
    </xf>
    <xf numFmtId="0" fontId="34" fillId="12" borderId="12" xfId="0" applyFont="1" applyFill="1" applyBorder="1" applyAlignment="1">
      <alignment horizontal="center" vertical="center" wrapText="1"/>
    </xf>
    <xf numFmtId="0" fontId="35" fillId="0" borderId="23" xfId="0" applyFont="1" applyBorder="1" applyAlignment="1">
      <alignment horizontal="center" vertical="center" wrapText="1"/>
    </xf>
    <xf numFmtId="0" fontId="35" fillId="0" borderId="11" xfId="0" applyFont="1" applyBorder="1" applyAlignment="1">
      <alignment horizontal="center" vertical="center" wrapText="1"/>
    </xf>
    <xf numFmtId="0" fontId="26" fillId="4" borderId="30" xfId="0" applyFont="1" applyFill="1" applyBorder="1" applyAlignment="1">
      <alignment horizontal="left" vertical="center" wrapText="1"/>
    </xf>
    <xf numFmtId="0" fontId="26" fillId="4" borderId="32" xfId="0" applyFont="1" applyFill="1" applyBorder="1" applyAlignment="1">
      <alignment horizontal="left" vertical="center" wrapText="1"/>
    </xf>
    <xf numFmtId="1" fontId="26" fillId="4" borderId="25" xfId="0" applyNumberFormat="1" applyFont="1" applyFill="1" applyBorder="1" applyAlignment="1">
      <alignment horizontal="center" vertical="center"/>
    </xf>
    <xf numFmtId="1" fontId="26" fillId="4" borderId="52" xfId="0" applyNumberFormat="1" applyFont="1" applyFill="1" applyBorder="1" applyAlignment="1">
      <alignment horizontal="center" vertical="center"/>
    </xf>
    <xf numFmtId="0" fontId="8" fillId="0" borderId="0" xfId="0" applyFont="1" applyAlignment="1">
      <alignment horizontal="center" vertical="center"/>
    </xf>
    <xf numFmtId="0" fontId="38" fillId="14" borderId="15" xfId="0" applyFont="1" applyFill="1" applyBorder="1" applyAlignment="1">
      <alignment horizontal="center" vertical="center" textRotation="90" wrapText="1"/>
    </xf>
    <xf numFmtId="0" fontId="38" fillId="14" borderId="14" xfId="0" applyFont="1" applyFill="1" applyBorder="1" applyAlignment="1">
      <alignment horizontal="center" vertical="center" textRotation="90" wrapText="1"/>
    </xf>
    <xf numFmtId="0" fontId="38" fillId="14" borderId="12" xfId="0" applyFont="1" applyFill="1" applyBorder="1" applyAlignment="1">
      <alignment horizontal="center" vertical="center" textRotation="90" wrapText="1"/>
    </xf>
    <xf numFmtId="0" fontId="34" fillId="4" borderId="3" xfId="0" applyFont="1" applyFill="1" applyBorder="1" applyAlignment="1">
      <alignment horizontal="center" vertical="center" textRotation="90" wrapText="1"/>
    </xf>
    <xf numFmtId="0" fontId="34" fillId="4" borderId="5" xfId="0" applyFont="1" applyFill="1" applyBorder="1" applyAlignment="1">
      <alignment horizontal="center" vertical="center" textRotation="90" wrapText="1"/>
    </xf>
    <xf numFmtId="0" fontId="34" fillId="4" borderId="7" xfId="0" applyFont="1" applyFill="1" applyBorder="1" applyAlignment="1">
      <alignment horizontal="center" vertical="center" textRotation="90" wrapText="1"/>
    </xf>
    <xf numFmtId="0" fontId="34" fillId="4" borderId="51" xfId="0" applyFont="1" applyFill="1" applyBorder="1" applyAlignment="1">
      <alignment horizontal="center" vertical="center" textRotation="90" wrapText="1"/>
    </xf>
    <xf numFmtId="0" fontId="34" fillId="4" borderId="43" xfId="0" applyFont="1" applyFill="1" applyBorder="1" applyAlignment="1">
      <alignment horizontal="center" vertical="center" textRotation="90" wrapText="1"/>
    </xf>
    <xf numFmtId="0" fontId="34" fillId="4" borderId="46" xfId="0" applyFont="1" applyFill="1" applyBorder="1" applyAlignment="1">
      <alignment horizontal="center" vertical="center" textRotation="90" wrapText="1"/>
    </xf>
    <xf numFmtId="0" fontId="34" fillId="4" borderId="54" xfId="0" applyFont="1" applyFill="1" applyBorder="1" applyAlignment="1">
      <alignment horizontal="center" vertical="center" textRotation="90" wrapText="1"/>
    </xf>
    <xf numFmtId="0" fontId="34" fillId="4" borderId="33" xfId="0" applyFont="1" applyFill="1" applyBorder="1" applyAlignment="1">
      <alignment horizontal="center" vertical="center" textRotation="90" wrapText="1"/>
    </xf>
    <xf numFmtId="0" fontId="34" fillId="4" borderId="37" xfId="0" applyFont="1" applyFill="1" applyBorder="1" applyAlignment="1">
      <alignment horizontal="center" vertical="center" textRotation="90" wrapText="1"/>
    </xf>
    <xf numFmtId="0" fontId="38" fillId="16" borderId="26" xfId="0" applyFont="1" applyFill="1" applyBorder="1" applyAlignment="1">
      <alignment horizontal="center" vertical="center" textRotation="90" wrapText="1"/>
    </xf>
    <xf numFmtId="0" fontId="38" fillId="16" borderId="16" xfId="0" applyFont="1" applyFill="1" applyBorder="1" applyAlignment="1">
      <alignment horizontal="center" vertical="center" textRotation="90" wrapText="1"/>
    </xf>
    <xf numFmtId="0" fontId="38" fillId="16" borderId="29" xfId="0" applyFont="1" applyFill="1" applyBorder="1" applyAlignment="1">
      <alignment horizontal="center" vertical="center" textRotation="90" wrapText="1"/>
    </xf>
    <xf numFmtId="0" fontId="38" fillId="16" borderId="17" xfId="0" applyFont="1" applyFill="1" applyBorder="1" applyAlignment="1">
      <alignment horizontal="center" vertical="center" textRotation="90" wrapText="1"/>
    </xf>
    <xf numFmtId="0" fontId="38" fillId="16" borderId="35" xfId="0" applyFont="1" applyFill="1" applyBorder="1" applyAlignment="1">
      <alignment horizontal="center" vertical="center" textRotation="90" wrapText="1"/>
    </xf>
    <xf numFmtId="0" fontId="38" fillId="16" borderId="13" xfId="0" applyFont="1" applyFill="1" applyBorder="1" applyAlignment="1">
      <alignment horizontal="center" vertical="center" textRotation="90" wrapText="1"/>
    </xf>
    <xf numFmtId="2" fontId="6" fillId="4" borderId="9" xfId="0" applyNumberFormat="1" applyFont="1" applyFill="1" applyBorder="1" applyAlignment="1">
      <alignment horizontal="center" vertical="center"/>
    </xf>
    <xf numFmtId="2" fontId="6" fillId="4" borderId="33" xfId="0" applyNumberFormat="1" applyFont="1" applyFill="1" applyBorder="1" applyAlignment="1">
      <alignment horizontal="center" vertical="center"/>
    </xf>
    <xf numFmtId="2" fontId="6" fillId="4" borderId="34" xfId="0" applyNumberFormat="1" applyFont="1" applyFill="1" applyBorder="1" applyAlignment="1">
      <alignment horizontal="center" vertical="center"/>
    </xf>
    <xf numFmtId="1" fontId="5" fillId="4" borderId="9" xfId="0" applyNumberFormat="1" applyFont="1" applyFill="1" applyBorder="1" applyAlignment="1">
      <alignment horizontal="center" vertical="center"/>
    </xf>
    <xf numFmtId="1" fontId="5" fillId="4" borderId="33" xfId="0" applyNumberFormat="1" applyFont="1" applyFill="1" applyBorder="1" applyAlignment="1">
      <alignment horizontal="center" vertical="center"/>
    </xf>
    <xf numFmtId="1" fontId="5" fillId="4" borderId="34" xfId="0" applyNumberFormat="1" applyFont="1" applyFill="1" applyBorder="1" applyAlignment="1">
      <alignment horizontal="center" vertical="center"/>
    </xf>
    <xf numFmtId="2" fontId="6" fillId="4" borderId="36" xfId="0" applyNumberFormat="1" applyFont="1" applyFill="1" applyBorder="1" applyAlignment="1">
      <alignment horizontal="center" vertical="center"/>
    </xf>
    <xf numFmtId="2" fontId="6" fillId="4" borderId="37" xfId="0" applyNumberFormat="1" applyFont="1" applyFill="1" applyBorder="1" applyAlignment="1">
      <alignment horizontal="center" vertical="center"/>
    </xf>
    <xf numFmtId="2" fontId="6" fillId="4" borderId="38" xfId="0" applyNumberFormat="1" applyFont="1" applyFill="1" applyBorder="1" applyAlignment="1">
      <alignment horizontal="center" vertical="center"/>
    </xf>
    <xf numFmtId="0" fontId="34" fillId="9" borderId="15" xfId="0" applyFont="1" applyFill="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11" xfId="0" applyFont="1" applyBorder="1" applyAlignment="1">
      <alignment horizontal="center" vertical="center"/>
    </xf>
    <xf numFmtId="0" fontId="34" fillId="7" borderId="15" xfId="0" applyFont="1" applyFill="1" applyBorder="1" applyAlignment="1">
      <alignment horizontal="center" vertical="center"/>
    </xf>
    <xf numFmtId="0" fontId="34" fillId="8" borderId="15" xfId="0" applyFont="1" applyFill="1" applyBorder="1" applyAlignment="1">
      <alignment horizontal="center" vertical="center"/>
    </xf>
    <xf numFmtId="0" fontId="34" fillId="3"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40"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400050</xdr:colOff>
      <xdr:row>1</xdr:row>
      <xdr:rowOff>133350</xdr:rowOff>
    </xdr:from>
    <xdr:to>
      <xdr:col>2</xdr:col>
      <xdr:colOff>974090</xdr:colOff>
      <xdr:row>4</xdr:row>
      <xdr:rowOff>139065</xdr:rowOff>
    </xdr:to>
    <xdr:pic>
      <xdr:nvPicPr>
        <xdr:cNvPr id="4" name="Image 3" descr="Z:\PROJETS\FONDS_CHALEUR_DAR_DERRME\5 Communication\Logo Fonds Chaleur\JPG_Quadri_RVB_72dpi\logofc_ADEME_rvb_72dpi.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95275"/>
          <a:ext cx="1497965" cy="5105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1"/>
  <sheetViews>
    <sheetView showGridLines="0" topLeftCell="B1" workbookViewId="0">
      <selection activeCell="C3" sqref="C3"/>
    </sheetView>
  </sheetViews>
  <sheetFormatPr baseColWidth="10" defaultColWidth="0" defaultRowHeight="12.75" customHeight="1" zeroHeight="1" x14ac:dyDescent="0.25"/>
  <cols>
    <col min="1" max="1" width="6" style="35" hidden="1" customWidth="1"/>
    <col min="2" max="2" width="13.81640625" style="35" customWidth="1"/>
    <col min="3" max="3" width="86.26953125" style="35" customWidth="1"/>
    <col min="4" max="4" width="11.453125" style="35" customWidth="1"/>
    <col min="5" max="256" width="0" style="35" hidden="1"/>
    <col min="257" max="257" width="0" style="35" hidden="1" customWidth="1"/>
    <col min="258" max="258" width="13.81640625" style="35" hidden="1" customWidth="1"/>
    <col min="259" max="259" width="86.26953125" style="35" hidden="1" customWidth="1"/>
    <col min="260" max="260" width="11.453125" style="35" hidden="1" customWidth="1"/>
    <col min="261" max="512" width="0" style="35" hidden="1"/>
    <col min="513" max="513" width="0" style="35" hidden="1" customWidth="1"/>
    <col min="514" max="514" width="13.81640625" style="35" hidden="1" customWidth="1"/>
    <col min="515" max="515" width="86.26953125" style="35" hidden="1" customWidth="1"/>
    <col min="516" max="516" width="11.453125" style="35" hidden="1" customWidth="1"/>
    <col min="517" max="768" width="0" style="35" hidden="1"/>
    <col min="769" max="769" width="0" style="35" hidden="1" customWidth="1"/>
    <col min="770" max="770" width="13.81640625" style="35" hidden="1" customWidth="1"/>
    <col min="771" max="771" width="86.26953125" style="35" hidden="1" customWidth="1"/>
    <col min="772" max="772" width="11.453125" style="35" hidden="1" customWidth="1"/>
    <col min="773" max="1024" width="0" style="35" hidden="1"/>
    <col min="1025" max="1025" width="0" style="35" hidden="1" customWidth="1"/>
    <col min="1026" max="1026" width="13.81640625" style="35" hidden="1" customWidth="1"/>
    <col min="1027" max="1027" width="86.26953125" style="35" hidden="1" customWidth="1"/>
    <col min="1028" max="1028" width="11.453125" style="35" hidden="1" customWidth="1"/>
    <col min="1029" max="1280" width="0" style="35" hidden="1"/>
    <col min="1281" max="1281" width="0" style="35" hidden="1" customWidth="1"/>
    <col min="1282" max="1282" width="13.81640625" style="35" hidden="1" customWidth="1"/>
    <col min="1283" max="1283" width="86.26953125" style="35" hidden="1" customWidth="1"/>
    <col min="1284" max="1284" width="11.453125" style="35" hidden="1" customWidth="1"/>
    <col min="1285" max="1536" width="0" style="35" hidden="1"/>
    <col min="1537" max="1537" width="0" style="35" hidden="1" customWidth="1"/>
    <col min="1538" max="1538" width="13.81640625" style="35" hidden="1" customWidth="1"/>
    <col min="1539" max="1539" width="86.26953125" style="35" hidden="1" customWidth="1"/>
    <col min="1540" max="1540" width="11.453125" style="35" hidden="1" customWidth="1"/>
    <col min="1541" max="1792" width="0" style="35" hidden="1"/>
    <col min="1793" max="1793" width="0" style="35" hidden="1" customWidth="1"/>
    <col min="1794" max="1794" width="13.81640625" style="35" hidden="1" customWidth="1"/>
    <col min="1795" max="1795" width="86.26953125" style="35" hidden="1" customWidth="1"/>
    <col min="1796" max="1796" width="11.453125" style="35" hidden="1" customWidth="1"/>
    <col min="1797" max="2048" width="0" style="35" hidden="1"/>
    <col min="2049" max="2049" width="0" style="35" hidden="1" customWidth="1"/>
    <col min="2050" max="2050" width="13.81640625" style="35" hidden="1" customWidth="1"/>
    <col min="2051" max="2051" width="86.26953125" style="35" hidden="1" customWidth="1"/>
    <col min="2052" max="2052" width="11.453125" style="35" hidden="1" customWidth="1"/>
    <col min="2053" max="2304" width="0" style="35" hidden="1"/>
    <col min="2305" max="2305" width="0" style="35" hidden="1" customWidth="1"/>
    <col min="2306" max="2306" width="13.81640625" style="35" hidden="1" customWidth="1"/>
    <col min="2307" max="2307" width="86.26953125" style="35" hidden="1" customWidth="1"/>
    <col min="2308" max="2308" width="11.453125" style="35" hidden="1" customWidth="1"/>
    <col min="2309" max="2560" width="0" style="35" hidden="1"/>
    <col min="2561" max="2561" width="0" style="35" hidden="1" customWidth="1"/>
    <col min="2562" max="2562" width="13.81640625" style="35" hidden="1" customWidth="1"/>
    <col min="2563" max="2563" width="86.26953125" style="35" hidden="1" customWidth="1"/>
    <col min="2564" max="2564" width="11.453125" style="35" hidden="1" customWidth="1"/>
    <col min="2565" max="2816" width="0" style="35" hidden="1"/>
    <col min="2817" max="2817" width="0" style="35" hidden="1" customWidth="1"/>
    <col min="2818" max="2818" width="13.81640625" style="35" hidden="1" customWidth="1"/>
    <col min="2819" max="2819" width="86.26953125" style="35" hidden="1" customWidth="1"/>
    <col min="2820" max="2820" width="11.453125" style="35" hidden="1" customWidth="1"/>
    <col min="2821" max="3072" width="0" style="35" hidden="1"/>
    <col min="3073" max="3073" width="0" style="35" hidden="1" customWidth="1"/>
    <col min="3074" max="3074" width="13.81640625" style="35" hidden="1" customWidth="1"/>
    <col min="3075" max="3075" width="86.26953125" style="35" hidden="1" customWidth="1"/>
    <col min="3076" max="3076" width="11.453125" style="35" hidden="1" customWidth="1"/>
    <col min="3077" max="3328" width="0" style="35" hidden="1"/>
    <col min="3329" max="3329" width="0" style="35" hidden="1" customWidth="1"/>
    <col min="3330" max="3330" width="13.81640625" style="35" hidden="1" customWidth="1"/>
    <col min="3331" max="3331" width="86.26953125" style="35" hidden="1" customWidth="1"/>
    <col min="3332" max="3332" width="11.453125" style="35" hidden="1" customWidth="1"/>
    <col min="3333" max="3584" width="0" style="35" hidden="1"/>
    <col min="3585" max="3585" width="0" style="35" hidden="1" customWidth="1"/>
    <col min="3586" max="3586" width="13.81640625" style="35" hidden="1" customWidth="1"/>
    <col min="3587" max="3587" width="86.26953125" style="35" hidden="1" customWidth="1"/>
    <col min="3588" max="3588" width="11.453125" style="35" hidden="1" customWidth="1"/>
    <col min="3589" max="3840" width="0" style="35" hidden="1"/>
    <col min="3841" max="3841" width="0" style="35" hidden="1" customWidth="1"/>
    <col min="3842" max="3842" width="13.81640625" style="35" hidden="1" customWidth="1"/>
    <col min="3843" max="3843" width="86.26953125" style="35" hidden="1" customWidth="1"/>
    <col min="3844" max="3844" width="11.453125" style="35" hidden="1" customWidth="1"/>
    <col min="3845" max="4096" width="0" style="35" hidden="1"/>
    <col min="4097" max="4097" width="0" style="35" hidden="1" customWidth="1"/>
    <col min="4098" max="4098" width="13.81640625" style="35" hidden="1" customWidth="1"/>
    <col min="4099" max="4099" width="86.26953125" style="35" hidden="1" customWidth="1"/>
    <col min="4100" max="4100" width="11.453125" style="35" hidden="1" customWidth="1"/>
    <col min="4101" max="4352" width="0" style="35" hidden="1"/>
    <col min="4353" max="4353" width="0" style="35" hidden="1" customWidth="1"/>
    <col min="4354" max="4354" width="13.81640625" style="35" hidden="1" customWidth="1"/>
    <col min="4355" max="4355" width="86.26953125" style="35" hidden="1" customWidth="1"/>
    <col min="4356" max="4356" width="11.453125" style="35" hidden="1" customWidth="1"/>
    <col min="4357" max="4608" width="0" style="35" hidden="1"/>
    <col min="4609" max="4609" width="0" style="35" hidden="1" customWidth="1"/>
    <col min="4610" max="4610" width="13.81640625" style="35" hidden="1" customWidth="1"/>
    <col min="4611" max="4611" width="86.26953125" style="35" hidden="1" customWidth="1"/>
    <col min="4612" max="4612" width="11.453125" style="35" hidden="1" customWidth="1"/>
    <col min="4613" max="4864" width="0" style="35" hidden="1"/>
    <col min="4865" max="4865" width="0" style="35" hidden="1" customWidth="1"/>
    <col min="4866" max="4866" width="13.81640625" style="35" hidden="1" customWidth="1"/>
    <col min="4867" max="4867" width="86.26953125" style="35" hidden="1" customWidth="1"/>
    <col min="4868" max="4868" width="11.453125" style="35" hidden="1" customWidth="1"/>
    <col min="4869" max="5120" width="0" style="35" hidden="1"/>
    <col min="5121" max="5121" width="0" style="35" hidden="1" customWidth="1"/>
    <col min="5122" max="5122" width="13.81640625" style="35" hidden="1" customWidth="1"/>
    <col min="5123" max="5123" width="86.26953125" style="35" hidden="1" customWidth="1"/>
    <col min="5124" max="5124" width="11.453125" style="35" hidden="1" customWidth="1"/>
    <col min="5125" max="5376" width="0" style="35" hidden="1"/>
    <col min="5377" max="5377" width="0" style="35" hidden="1" customWidth="1"/>
    <col min="5378" max="5378" width="13.81640625" style="35" hidden="1" customWidth="1"/>
    <col min="5379" max="5379" width="86.26953125" style="35" hidden="1" customWidth="1"/>
    <col min="5380" max="5380" width="11.453125" style="35" hidden="1" customWidth="1"/>
    <col min="5381" max="5632" width="0" style="35" hidden="1"/>
    <col min="5633" max="5633" width="0" style="35" hidden="1" customWidth="1"/>
    <col min="5634" max="5634" width="13.81640625" style="35" hidden="1" customWidth="1"/>
    <col min="5635" max="5635" width="86.26953125" style="35" hidden="1" customWidth="1"/>
    <col min="5636" max="5636" width="11.453125" style="35" hidden="1" customWidth="1"/>
    <col min="5637" max="5888" width="0" style="35" hidden="1"/>
    <col min="5889" max="5889" width="0" style="35" hidden="1" customWidth="1"/>
    <col min="5890" max="5890" width="13.81640625" style="35" hidden="1" customWidth="1"/>
    <col min="5891" max="5891" width="86.26953125" style="35" hidden="1" customWidth="1"/>
    <col min="5892" max="5892" width="11.453125" style="35" hidden="1" customWidth="1"/>
    <col min="5893" max="6144" width="0" style="35" hidden="1"/>
    <col min="6145" max="6145" width="0" style="35" hidden="1" customWidth="1"/>
    <col min="6146" max="6146" width="13.81640625" style="35" hidden="1" customWidth="1"/>
    <col min="6147" max="6147" width="86.26953125" style="35" hidden="1" customWidth="1"/>
    <col min="6148" max="6148" width="11.453125" style="35" hidden="1" customWidth="1"/>
    <col min="6149" max="6400" width="0" style="35" hidden="1"/>
    <col min="6401" max="6401" width="0" style="35" hidden="1" customWidth="1"/>
    <col min="6402" max="6402" width="13.81640625" style="35" hidden="1" customWidth="1"/>
    <col min="6403" max="6403" width="86.26953125" style="35" hidden="1" customWidth="1"/>
    <col min="6404" max="6404" width="11.453125" style="35" hidden="1" customWidth="1"/>
    <col min="6405" max="6656" width="0" style="35" hidden="1"/>
    <col min="6657" max="6657" width="0" style="35" hidden="1" customWidth="1"/>
    <col min="6658" max="6658" width="13.81640625" style="35" hidden="1" customWidth="1"/>
    <col min="6659" max="6659" width="86.26953125" style="35" hidden="1" customWidth="1"/>
    <col min="6660" max="6660" width="11.453125" style="35" hidden="1" customWidth="1"/>
    <col min="6661" max="6912" width="0" style="35" hidden="1"/>
    <col min="6913" max="6913" width="0" style="35" hidden="1" customWidth="1"/>
    <col min="6914" max="6914" width="13.81640625" style="35" hidden="1" customWidth="1"/>
    <col min="6915" max="6915" width="86.26953125" style="35" hidden="1" customWidth="1"/>
    <col min="6916" max="6916" width="11.453125" style="35" hidden="1" customWidth="1"/>
    <col min="6917" max="7168" width="0" style="35" hidden="1"/>
    <col min="7169" max="7169" width="0" style="35" hidden="1" customWidth="1"/>
    <col min="7170" max="7170" width="13.81640625" style="35" hidden="1" customWidth="1"/>
    <col min="7171" max="7171" width="86.26953125" style="35" hidden="1" customWidth="1"/>
    <col min="7172" max="7172" width="11.453125" style="35" hidden="1" customWidth="1"/>
    <col min="7173" max="7424" width="0" style="35" hidden="1"/>
    <col min="7425" max="7425" width="0" style="35" hidden="1" customWidth="1"/>
    <col min="7426" max="7426" width="13.81640625" style="35" hidden="1" customWidth="1"/>
    <col min="7427" max="7427" width="86.26953125" style="35" hidden="1" customWidth="1"/>
    <col min="7428" max="7428" width="11.453125" style="35" hidden="1" customWidth="1"/>
    <col min="7429" max="7680" width="0" style="35" hidden="1"/>
    <col min="7681" max="7681" width="0" style="35" hidden="1" customWidth="1"/>
    <col min="7682" max="7682" width="13.81640625" style="35" hidden="1" customWidth="1"/>
    <col min="7683" max="7683" width="86.26953125" style="35" hidden="1" customWidth="1"/>
    <col min="7684" max="7684" width="11.453125" style="35" hidden="1" customWidth="1"/>
    <col min="7685" max="7936" width="0" style="35" hidden="1"/>
    <col min="7937" max="7937" width="0" style="35" hidden="1" customWidth="1"/>
    <col min="7938" max="7938" width="13.81640625" style="35" hidden="1" customWidth="1"/>
    <col min="7939" max="7939" width="86.26953125" style="35" hidden="1" customWidth="1"/>
    <col min="7940" max="7940" width="11.453125" style="35" hidden="1" customWidth="1"/>
    <col min="7941" max="8192" width="0" style="35" hidden="1"/>
    <col min="8193" max="8193" width="0" style="35" hidden="1" customWidth="1"/>
    <col min="8194" max="8194" width="13.81640625" style="35" hidden="1" customWidth="1"/>
    <col min="8195" max="8195" width="86.26953125" style="35" hidden="1" customWidth="1"/>
    <col min="8196" max="8196" width="11.453125" style="35" hidden="1" customWidth="1"/>
    <col min="8197" max="8448" width="0" style="35" hidden="1"/>
    <col min="8449" max="8449" width="0" style="35" hidden="1" customWidth="1"/>
    <col min="8450" max="8450" width="13.81640625" style="35" hidden="1" customWidth="1"/>
    <col min="8451" max="8451" width="86.26953125" style="35" hidden="1" customWidth="1"/>
    <col min="8452" max="8452" width="11.453125" style="35" hidden="1" customWidth="1"/>
    <col min="8453" max="8704" width="0" style="35" hidden="1"/>
    <col min="8705" max="8705" width="0" style="35" hidden="1" customWidth="1"/>
    <col min="8706" max="8706" width="13.81640625" style="35" hidden="1" customWidth="1"/>
    <col min="8707" max="8707" width="86.26953125" style="35" hidden="1" customWidth="1"/>
    <col min="8708" max="8708" width="11.453125" style="35" hidden="1" customWidth="1"/>
    <col min="8709" max="8960" width="0" style="35" hidden="1"/>
    <col min="8961" max="8961" width="0" style="35" hidden="1" customWidth="1"/>
    <col min="8962" max="8962" width="13.81640625" style="35" hidden="1" customWidth="1"/>
    <col min="8963" max="8963" width="86.26953125" style="35" hidden="1" customWidth="1"/>
    <col min="8964" max="8964" width="11.453125" style="35" hidden="1" customWidth="1"/>
    <col min="8965" max="9216" width="0" style="35" hidden="1"/>
    <col min="9217" max="9217" width="0" style="35" hidden="1" customWidth="1"/>
    <col min="9218" max="9218" width="13.81640625" style="35" hidden="1" customWidth="1"/>
    <col min="9219" max="9219" width="86.26953125" style="35" hidden="1" customWidth="1"/>
    <col min="9220" max="9220" width="11.453125" style="35" hidden="1" customWidth="1"/>
    <col min="9221" max="9472" width="0" style="35" hidden="1"/>
    <col min="9473" max="9473" width="0" style="35" hidden="1" customWidth="1"/>
    <col min="9474" max="9474" width="13.81640625" style="35" hidden="1" customWidth="1"/>
    <col min="9475" max="9475" width="86.26953125" style="35" hidden="1" customWidth="1"/>
    <col min="9476" max="9476" width="11.453125" style="35" hidden="1" customWidth="1"/>
    <col min="9477" max="9728" width="0" style="35" hidden="1"/>
    <col min="9729" max="9729" width="0" style="35" hidden="1" customWidth="1"/>
    <col min="9730" max="9730" width="13.81640625" style="35" hidden="1" customWidth="1"/>
    <col min="9731" max="9731" width="86.26953125" style="35" hidden="1" customWidth="1"/>
    <col min="9732" max="9732" width="11.453125" style="35" hidden="1" customWidth="1"/>
    <col min="9733" max="9984" width="0" style="35" hidden="1"/>
    <col min="9985" max="9985" width="0" style="35" hidden="1" customWidth="1"/>
    <col min="9986" max="9986" width="13.81640625" style="35" hidden="1" customWidth="1"/>
    <col min="9987" max="9987" width="86.26953125" style="35" hidden="1" customWidth="1"/>
    <col min="9988" max="9988" width="11.453125" style="35" hidden="1" customWidth="1"/>
    <col min="9989" max="10240" width="0" style="35" hidden="1"/>
    <col min="10241" max="10241" width="0" style="35" hidden="1" customWidth="1"/>
    <col min="10242" max="10242" width="13.81640625" style="35" hidden="1" customWidth="1"/>
    <col min="10243" max="10243" width="86.26953125" style="35" hidden="1" customWidth="1"/>
    <col min="10244" max="10244" width="11.453125" style="35" hidden="1" customWidth="1"/>
    <col min="10245" max="10496" width="0" style="35" hidden="1"/>
    <col min="10497" max="10497" width="0" style="35" hidden="1" customWidth="1"/>
    <col min="10498" max="10498" width="13.81640625" style="35" hidden="1" customWidth="1"/>
    <col min="10499" max="10499" width="86.26953125" style="35" hidden="1" customWidth="1"/>
    <col min="10500" max="10500" width="11.453125" style="35" hidden="1" customWidth="1"/>
    <col min="10501" max="10752" width="0" style="35" hidden="1"/>
    <col min="10753" max="10753" width="0" style="35" hidden="1" customWidth="1"/>
    <col min="10754" max="10754" width="13.81640625" style="35" hidden="1" customWidth="1"/>
    <col min="10755" max="10755" width="86.26953125" style="35" hidden="1" customWidth="1"/>
    <col min="10756" max="10756" width="11.453125" style="35" hidden="1" customWidth="1"/>
    <col min="10757" max="11008" width="0" style="35" hidden="1"/>
    <col min="11009" max="11009" width="0" style="35" hidden="1" customWidth="1"/>
    <col min="11010" max="11010" width="13.81640625" style="35" hidden="1" customWidth="1"/>
    <col min="11011" max="11011" width="86.26953125" style="35" hidden="1" customWidth="1"/>
    <col min="11012" max="11012" width="11.453125" style="35" hidden="1" customWidth="1"/>
    <col min="11013" max="11264" width="0" style="35" hidden="1"/>
    <col min="11265" max="11265" width="0" style="35" hidden="1" customWidth="1"/>
    <col min="11266" max="11266" width="13.81640625" style="35" hidden="1" customWidth="1"/>
    <col min="11267" max="11267" width="86.26953125" style="35" hidden="1" customWidth="1"/>
    <col min="11268" max="11268" width="11.453125" style="35" hidden="1" customWidth="1"/>
    <col min="11269" max="11520" width="0" style="35" hidden="1"/>
    <col min="11521" max="11521" width="0" style="35" hidden="1" customWidth="1"/>
    <col min="11522" max="11522" width="13.81640625" style="35" hidden="1" customWidth="1"/>
    <col min="11523" max="11523" width="86.26953125" style="35" hidden="1" customWidth="1"/>
    <col min="11524" max="11524" width="11.453125" style="35" hidden="1" customWidth="1"/>
    <col min="11525" max="11776" width="0" style="35" hidden="1"/>
    <col min="11777" max="11777" width="0" style="35" hidden="1" customWidth="1"/>
    <col min="11778" max="11778" width="13.81640625" style="35" hidden="1" customWidth="1"/>
    <col min="11779" max="11779" width="86.26953125" style="35" hidden="1" customWidth="1"/>
    <col min="11780" max="11780" width="11.453125" style="35" hidden="1" customWidth="1"/>
    <col min="11781" max="12032" width="0" style="35" hidden="1"/>
    <col min="12033" max="12033" width="0" style="35" hidden="1" customWidth="1"/>
    <col min="12034" max="12034" width="13.81640625" style="35" hidden="1" customWidth="1"/>
    <col min="12035" max="12035" width="86.26953125" style="35" hidden="1" customWidth="1"/>
    <col min="12036" max="12036" width="11.453125" style="35" hidden="1" customWidth="1"/>
    <col min="12037" max="12288" width="0" style="35" hidden="1"/>
    <col min="12289" max="12289" width="0" style="35" hidden="1" customWidth="1"/>
    <col min="12290" max="12290" width="13.81640625" style="35" hidden="1" customWidth="1"/>
    <col min="12291" max="12291" width="86.26953125" style="35" hidden="1" customWidth="1"/>
    <col min="12292" max="12292" width="11.453125" style="35" hidden="1" customWidth="1"/>
    <col min="12293" max="12544" width="0" style="35" hidden="1"/>
    <col min="12545" max="12545" width="0" style="35" hidden="1" customWidth="1"/>
    <col min="12546" max="12546" width="13.81640625" style="35" hidden="1" customWidth="1"/>
    <col min="12547" max="12547" width="86.26953125" style="35" hidden="1" customWidth="1"/>
    <col min="12548" max="12548" width="11.453125" style="35" hidden="1" customWidth="1"/>
    <col min="12549" max="12800" width="0" style="35" hidden="1"/>
    <col min="12801" max="12801" width="0" style="35" hidden="1" customWidth="1"/>
    <col min="12802" max="12802" width="13.81640625" style="35" hidden="1" customWidth="1"/>
    <col min="12803" max="12803" width="86.26953125" style="35" hidden="1" customWidth="1"/>
    <col min="12804" max="12804" width="11.453125" style="35" hidden="1" customWidth="1"/>
    <col min="12805" max="13056" width="0" style="35" hidden="1"/>
    <col min="13057" max="13057" width="0" style="35" hidden="1" customWidth="1"/>
    <col min="13058" max="13058" width="13.81640625" style="35" hidden="1" customWidth="1"/>
    <col min="13059" max="13059" width="86.26953125" style="35" hidden="1" customWidth="1"/>
    <col min="13060" max="13060" width="11.453125" style="35" hidden="1" customWidth="1"/>
    <col min="13061" max="13312" width="0" style="35" hidden="1"/>
    <col min="13313" max="13313" width="0" style="35" hidden="1" customWidth="1"/>
    <col min="13314" max="13314" width="13.81640625" style="35" hidden="1" customWidth="1"/>
    <col min="13315" max="13315" width="86.26953125" style="35" hidden="1" customWidth="1"/>
    <col min="13316" max="13316" width="11.453125" style="35" hidden="1" customWidth="1"/>
    <col min="13317" max="13568" width="0" style="35" hidden="1"/>
    <col min="13569" max="13569" width="0" style="35" hidden="1" customWidth="1"/>
    <col min="13570" max="13570" width="13.81640625" style="35" hidden="1" customWidth="1"/>
    <col min="13571" max="13571" width="86.26953125" style="35" hidden="1" customWidth="1"/>
    <col min="13572" max="13572" width="11.453125" style="35" hidden="1" customWidth="1"/>
    <col min="13573" max="13824" width="0" style="35" hidden="1"/>
    <col min="13825" max="13825" width="0" style="35" hidden="1" customWidth="1"/>
    <col min="13826" max="13826" width="13.81640625" style="35" hidden="1" customWidth="1"/>
    <col min="13827" max="13827" width="86.26953125" style="35" hidden="1" customWidth="1"/>
    <col min="13828" max="13828" width="11.453125" style="35" hidden="1" customWidth="1"/>
    <col min="13829" max="14080" width="0" style="35" hidden="1"/>
    <col min="14081" max="14081" width="0" style="35" hidden="1" customWidth="1"/>
    <col min="14082" max="14082" width="13.81640625" style="35" hidden="1" customWidth="1"/>
    <col min="14083" max="14083" width="86.26953125" style="35" hidden="1" customWidth="1"/>
    <col min="14084" max="14084" width="11.453125" style="35" hidden="1" customWidth="1"/>
    <col min="14085" max="14336" width="0" style="35" hidden="1"/>
    <col min="14337" max="14337" width="0" style="35" hidden="1" customWidth="1"/>
    <col min="14338" max="14338" width="13.81640625" style="35" hidden="1" customWidth="1"/>
    <col min="14339" max="14339" width="86.26953125" style="35" hidden="1" customWidth="1"/>
    <col min="14340" max="14340" width="11.453125" style="35" hidden="1" customWidth="1"/>
    <col min="14341" max="14592" width="0" style="35" hidden="1"/>
    <col min="14593" max="14593" width="0" style="35" hidden="1" customWidth="1"/>
    <col min="14594" max="14594" width="13.81640625" style="35" hidden="1" customWidth="1"/>
    <col min="14595" max="14595" width="86.26953125" style="35" hidden="1" customWidth="1"/>
    <col min="14596" max="14596" width="11.453125" style="35" hidden="1" customWidth="1"/>
    <col min="14597" max="14848" width="0" style="35" hidden="1"/>
    <col min="14849" max="14849" width="0" style="35" hidden="1" customWidth="1"/>
    <col min="14850" max="14850" width="13.81640625" style="35" hidden="1" customWidth="1"/>
    <col min="14851" max="14851" width="86.26953125" style="35" hidden="1" customWidth="1"/>
    <col min="14852" max="14852" width="11.453125" style="35" hidden="1" customWidth="1"/>
    <col min="14853" max="15104" width="0" style="35" hidden="1"/>
    <col min="15105" max="15105" width="0" style="35" hidden="1" customWidth="1"/>
    <col min="15106" max="15106" width="13.81640625" style="35" hidden="1" customWidth="1"/>
    <col min="15107" max="15107" width="86.26953125" style="35" hidden="1" customWidth="1"/>
    <col min="15108" max="15108" width="11.453125" style="35" hidden="1" customWidth="1"/>
    <col min="15109" max="15360" width="0" style="35" hidden="1"/>
    <col min="15361" max="15361" width="0" style="35" hidden="1" customWidth="1"/>
    <col min="15362" max="15362" width="13.81640625" style="35" hidden="1" customWidth="1"/>
    <col min="15363" max="15363" width="86.26953125" style="35" hidden="1" customWidth="1"/>
    <col min="15364" max="15364" width="11.453125" style="35" hidden="1" customWidth="1"/>
    <col min="15365" max="15616" width="0" style="35" hidden="1"/>
    <col min="15617" max="15617" width="0" style="35" hidden="1" customWidth="1"/>
    <col min="15618" max="15618" width="13.81640625" style="35" hidden="1" customWidth="1"/>
    <col min="15619" max="15619" width="86.26953125" style="35" hidden="1" customWidth="1"/>
    <col min="15620" max="15620" width="11.453125" style="35" hidden="1" customWidth="1"/>
    <col min="15621" max="15872" width="0" style="35" hidden="1"/>
    <col min="15873" max="15873" width="0" style="35" hidden="1" customWidth="1"/>
    <col min="15874" max="15874" width="13.81640625" style="35" hidden="1" customWidth="1"/>
    <col min="15875" max="15875" width="86.26953125" style="35" hidden="1" customWidth="1"/>
    <col min="15876" max="15876" width="11.453125" style="35" hidden="1" customWidth="1"/>
    <col min="15877" max="16128" width="0" style="35" hidden="1"/>
    <col min="16129" max="16129" width="0" style="35" hidden="1" customWidth="1"/>
    <col min="16130" max="16130" width="13.81640625" style="35" hidden="1" customWidth="1"/>
    <col min="16131" max="16131" width="86.26953125" style="35" hidden="1" customWidth="1"/>
    <col min="16132" max="16132" width="11.453125" style="35" hidden="1" customWidth="1"/>
    <col min="16133" max="16383" width="0" style="35" hidden="1"/>
    <col min="16384" max="16384" width="7.81640625" style="35" hidden="1" customWidth="1"/>
  </cols>
  <sheetData>
    <row r="1" spans="1:3" ht="12.5" x14ac:dyDescent="0.25">
      <c r="A1" s="34"/>
    </row>
    <row r="2" spans="1:3" ht="12.5" x14ac:dyDescent="0.25">
      <c r="A2" s="34"/>
    </row>
    <row r="3" spans="1:3" ht="14.5" x14ac:dyDescent="0.25">
      <c r="A3" s="34"/>
      <c r="C3" s="36" t="s">
        <v>242</v>
      </c>
    </row>
    <row r="4" spans="1:3" ht="12.5" x14ac:dyDescent="0.25">
      <c r="A4" s="34"/>
      <c r="B4" s="37"/>
    </row>
    <row r="5" spans="1:3" ht="12.5" x14ac:dyDescent="0.25">
      <c r="A5" s="34"/>
    </row>
    <row r="6" spans="1:3" ht="25.5" customHeight="1" x14ac:dyDescent="0.25">
      <c r="A6" s="34"/>
      <c r="C6" s="34"/>
    </row>
    <row r="7" spans="1:3" ht="54" x14ac:dyDescent="0.25">
      <c r="A7" s="34"/>
      <c r="C7" s="38" t="s">
        <v>208</v>
      </c>
    </row>
    <row r="8" spans="1:3" ht="12.5" x14ac:dyDescent="0.25">
      <c r="A8" s="34"/>
    </row>
    <row r="9" spans="1:3" ht="19.5" customHeight="1" x14ac:dyDescent="0.25">
      <c r="A9" s="39" t="s">
        <v>167</v>
      </c>
    </row>
    <row r="10" spans="1:3" ht="19.5" customHeight="1" x14ac:dyDescent="0.25">
      <c r="A10" s="39" t="s">
        <v>168</v>
      </c>
      <c r="C10" s="189" t="s">
        <v>225</v>
      </c>
    </row>
    <row r="11" spans="1:3" ht="19.5" customHeight="1" x14ac:dyDescent="0.25">
      <c r="A11" s="39" t="s">
        <v>169</v>
      </c>
      <c r="C11" s="63" t="s">
        <v>226</v>
      </c>
    </row>
    <row r="12" spans="1:3" ht="19.5" customHeight="1" x14ac:dyDescent="0.25">
      <c r="A12" s="39" t="s">
        <v>170</v>
      </c>
      <c r="C12" s="63" t="s">
        <v>227</v>
      </c>
    </row>
    <row r="13" spans="1:3" ht="19.5" customHeight="1" x14ac:dyDescent="0.25">
      <c r="A13" s="39"/>
      <c r="C13" s="63" t="s">
        <v>228</v>
      </c>
    </row>
    <row r="14" spans="1:3" ht="19.5" customHeight="1" x14ac:dyDescent="0.25">
      <c r="A14" s="39" t="s">
        <v>171</v>
      </c>
      <c r="C14" s="63" t="s">
        <v>229</v>
      </c>
    </row>
    <row r="15" spans="1:3" ht="19.5" customHeight="1" x14ac:dyDescent="0.25">
      <c r="A15" s="39" t="s">
        <v>172</v>
      </c>
      <c r="C15" s="63" t="s">
        <v>224</v>
      </c>
    </row>
    <row r="16" spans="1:3" ht="19.5" customHeight="1" x14ac:dyDescent="0.25">
      <c r="A16" s="39" t="s">
        <v>173</v>
      </c>
    </row>
    <row r="17" spans="1:3" ht="19.5" customHeight="1" x14ac:dyDescent="0.25">
      <c r="A17" s="39" t="s">
        <v>174</v>
      </c>
    </row>
    <row r="18" spans="1:3" ht="19.5" customHeight="1" x14ac:dyDescent="0.3">
      <c r="C18" s="35" t="s">
        <v>175</v>
      </c>
    </row>
    <row r="19" spans="1:3" ht="19.5" customHeight="1" x14ac:dyDescent="0.25"/>
    <row r="20" spans="1:3" ht="19.5" customHeight="1" x14ac:dyDescent="0.3">
      <c r="C20" s="40" t="s">
        <v>176</v>
      </c>
    </row>
    <row r="21" spans="1:3" ht="19.5" customHeight="1" x14ac:dyDescent="0.25"/>
    <row r="22" spans="1:3" ht="19.5" customHeight="1" x14ac:dyDescent="0.25"/>
    <row r="23" spans="1:3" ht="19.5" customHeight="1" x14ac:dyDescent="0.25"/>
    <row r="24" spans="1:3" ht="19.5" customHeight="1" x14ac:dyDescent="0.25"/>
    <row r="25" spans="1:3" ht="19.5" customHeight="1" x14ac:dyDescent="0.25"/>
    <row r="26" spans="1:3" ht="12.75" customHeight="1" x14ac:dyDescent="0.25"/>
    <row r="27" spans="1:3" ht="12.75" customHeight="1" x14ac:dyDescent="0.25"/>
    <row r="28" spans="1:3" ht="12.75" customHeight="1" x14ac:dyDescent="0.25"/>
    <row r="29" spans="1:3" ht="12.75" customHeight="1" x14ac:dyDescent="0.25"/>
    <row r="30" spans="1:3" ht="12.75" customHeight="1" x14ac:dyDescent="0.25"/>
    <row r="31" spans="1:3" ht="12.75" customHeight="1" x14ac:dyDescent="0.25"/>
    <row r="32" spans="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sheetData>
  <dataValidations count="1">
    <dataValidation type="list" allowBlank="1" showInputMessage="1" showErrorMessage="1" sqref="WVK983023 WLO983023 WBS983023 VRW983023 VIA983023 UYE983023 UOI983023 UEM983023 TUQ983023 TKU983023 TAY983023 SRC983023 SHG983023 RXK983023 RNO983023 RDS983023 QTW983023 QKA983023 QAE983023 PQI983023 PGM983023 OWQ983023 OMU983023 OCY983023 NTC983023 NJG983023 MZK983023 MPO983023 MFS983023 LVW983023 LMA983023 LCE983023 KSI983023 KIM983023 JYQ983023 JOU983023 JEY983023 IVC983023 ILG983023 IBK983023 HRO983023 HHS983023 GXW983023 GOA983023 GEE983023 FUI983023 FKM983023 FAQ983023 EQU983023 EGY983023 DXC983023 DNG983023 DDK983023 CTO983023 CJS983023 BZW983023 BQA983023 BGE983023 AWI983023 AMM983023 ACQ983023 SU983023 IY983023 C983023 WVK917487 WLO917487 WBS917487 VRW917487 VIA917487 UYE917487 UOI917487 UEM917487 TUQ917487 TKU917487 TAY917487 SRC917487 SHG917487 RXK917487 RNO917487 RDS917487 QTW917487 QKA917487 QAE917487 PQI917487 PGM917487 OWQ917487 OMU917487 OCY917487 NTC917487 NJG917487 MZK917487 MPO917487 MFS917487 LVW917487 LMA917487 LCE917487 KSI917487 KIM917487 JYQ917487 JOU917487 JEY917487 IVC917487 ILG917487 IBK917487 HRO917487 HHS917487 GXW917487 GOA917487 GEE917487 FUI917487 FKM917487 FAQ917487 EQU917487 EGY917487 DXC917487 DNG917487 DDK917487 CTO917487 CJS917487 BZW917487 BQA917487 BGE917487 AWI917487 AMM917487 ACQ917487 SU917487 IY917487 C917487 WVK851951 WLO851951 WBS851951 VRW851951 VIA851951 UYE851951 UOI851951 UEM851951 TUQ851951 TKU851951 TAY851951 SRC851951 SHG851951 RXK851951 RNO851951 RDS851951 QTW851951 QKA851951 QAE851951 PQI851951 PGM851951 OWQ851951 OMU851951 OCY851951 NTC851951 NJG851951 MZK851951 MPO851951 MFS851951 LVW851951 LMA851951 LCE851951 KSI851951 KIM851951 JYQ851951 JOU851951 JEY851951 IVC851951 ILG851951 IBK851951 HRO851951 HHS851951 GXW851951 GOA851951 GEE851951 FUI851951 FKM851951 FAQ851951 EQU851951 EGY851951 DXC851951 DNG851951 DDK851951 CTO851951 CJS851951 BZW851951 BQA851951 BGE851951 AWI851951 AMM851951 ACQ851951 SU851951 IY851951 C851951 WVK786415 WLO786415 WBS786415 VRW786415 VIA786415 UYE786415 UOI786415 UEM786415 TUQ786415 TKU786415 TAY786415 SRC786415 SHG786415 RXK786415 RNO786415 RDS786415 QTW786415 QKA786415 QAE786415 PQI786415 PGM786415 OWQ786415 OMU786415 OCY786415 NTC786415 NJG786415 MZK786415 MPO786415 MFS786415 LVW786415 LMA786415 LCE786415 KSI786415 KIM786415 JYQ786415 JOU786415 JEY786415 IVC786415 ILG786415 IBK786415 HRO786415 HHS786415 GXW786415 GOA786415 GEE786415 FUI786415 FKM786415 FAQ786415 EQU786415 EGY786415 DXC786415 DNG786415 DDK786415 CTO786415 CJS786415 BZW786415 BQA786415 BGE786415 AWI786415 AMM786415 ACQ786415 SU786415 IY786415 C786415 WVK720879 WLO720879 WBS720879 VRW720879 VIA720879 UYE720879 UOI720879 UEM720879 TUQ720879 TKU720879 TAY720879 SRC720879 SHG720879 RXK720879 RNO720879 RDS720879 QTW720879 QKA720879 QAE720879 PQI720879 PGM720879 OWQ720879 OMU720879 OCY720879 NTC720879 NJG720879 MZK720879 MPO720879 MFS720879 LVW720879 LMA720879 LCE720879 KSI720879 KIM720879 JYQ720879 JOU720879 JEY720879 IVC720879 ILG720879 IBK720879 HRO720879 HHS720879 GXW720879 GOA720879 GEE720879 FUI720879 FKM720879 FAQ720879 EQU720879 EGY720879 DXC720879 DNG720879 DDK720879 CTO720879 CJS720879 BZW720879 BQA720879 BGE720879 AWI720879 AMM720879 ACQ720879 SU720879 IY720879 C720879 WVK655343 WLO655343 WBS655343 VRW655343 VIA655343 UYE655343 UOI655343 UEM655343 TUQ655343 TKU655343 TAY655343 SRC655343 SHG655343 RXK655343 RNO655343 RDS655343 QTW655343 QKA655343 QAE655343 PQI655343 PGM655343 OWQ655343 OMU655343 OCY655343 NTC655343 NJG655343 MZK655343 MPO655343 MFS655343 LVW655343 LMA655343 LCE655343 KSI655343 KIM655343 JYQ655343 JOU655343 JEY655343 IVC655343 ILG655343 IBK655343 HRO655343 HHS655343 GXW655343 GOA655343 GEE655343 FUI655343 FKM655343 FAQ655343 EQU655343 EGY655343 DXC655343 DNG655343 DDK655343 CTO655343 CJS655343 BZW655343 BQA655343 BGE655343 AWI655343 AMM655343 ACQ655343 SU655343 IY655343 C655343 WVK589807 WLO589807 WBS589807 VRW589807 VIA589807 UYE589807 UOI589807 UEM589807 TUQ589807 TKU589807 TAY589807 SRC589807 SHG589807 RXK589807 RNO589807 RDS589807 QTW589807 QKA589807 QAE589807 PQI589807 PGM589807 OWQ589807 OMU589807 OCY589807 NTC589807 NJG589807 MZK589807 MPO589807 MFS589807 LVW589807 LMA589807 LCE589807 KSI589807 KIM589807 JYQ589807 JOU589807 JEY589807 IVC589807 ILG589807 IBK589807 HRO589807 HHS589807 GXW589807 GOA589807 GEE589807 FUI589807 FKM589807 FAQ589807 EQU589807 EGY589807 DXC589807 DNG589807 DDK589807 CTO589807 CJS589807 BZW589807 BQA589807 BGE589807 AWI589807 AMM589807 ACQ589807 SU589807 IY589807 C589807 WVK524271 WLO524271 WBS524271 VRW524271 VIA524271 UYE524271 UOI524271 UEM524271 TUQ524271 TKU524271 TAY524271 SRC524271 SHG524271 RXK524271 RNO524271 RDS524271 QTW524271 QKA524271 QAE524271 PQI524271 PGM524271 OWQ524271 OMU524271 OCY524271 NTC524271 NJG524271 MZK524271 MPO524271 MFS524271 LVW524271 LMA524271 LCE524271 KSI524271 KIM524271 JYQ524271 JOU524271 JEY524271 IVC524271 ILG524271 IBK524271 HRO524271 HHS524271 GXW524271 GOA524271 GEE524271 FUI524271 FKM524271 FAQ524271 EQU524271 EGY524271 DXC524271 DNG524271 DDK524271 CTO524271 CJS524271 BZW524271 BQA524271 BGE524271 AWI524271 AMM524271 ACQ524271 SU524271 IY524271 C524271 WVK458735 WLO458735 WBS458735 VRW458735 VIA458735 UYE458735 UOI458735 UEM458735 TUQ458735 TKU458735 TAY458735 SRC458735 SHG458735 RXK458735 RNO458735 RDS458735 QTW458735 QKA458735 QAE458735 PQI458735 PGM458735 OWQ458735 OMU458735 OCY458735 NTC458735 NJG458735 MZK458735 MPO458735 MFS458735 LVW458735 LMA458735 LCE458735 KSI458735 KIM458735 JYQ458735 JOU458735 JEY458735 IVC458735 ILG458735 IBK458735 HRO458735 HHS458735 GXW458735 GOA458735 GEE458735 FUI458735 FKM458735 FAQ458735 EQU458735 EGY458735 DXC458735 DNG458735 DDK458735 CTO458735 CJS458735 BZW458735 BQA458735 BGE458735 AWI458735 AMM458735 ACQ458735 SU458735 IY458735 C458735 WVK393199 WLO393199 WBS393199 VRW393199 VIA393199 UYE393199 UOI393199 UEM393199 TUQ393199 TKU393199 TAY393199 SRC393199 SHG393199 RXK393199 RNO393199 RDS393199 QTW393199 QKA393199 QAE393199 PQI393199 PGM393199 OWQ393199 OMU393199 OCY393199 NTC393199 NJG393199 MZK393199 MPO393199 MFS393199 LVW393199 LMA393199 LCE393199 KSI393199 KIM393199 JYQ393199 JOU393199 JEY393199 IVC393199 ILG393199 IBK393199 HRO393199 HHS393199 GXW393199 GOA393199 GEE393199 FUI393199 FKM393199 FAQ393199 EQU393199 EGY393199 DXC393199 DNG393199 DDK393199 CTO393199 CJS393199 BZW393199 BQA393199 BGE393199 AWI393199 AMM393199 ACQ393199 SU393199 IY393199 C393199 WVK327663 WLO327663 WBS327663 VRW327663 VIA327663 UYE327663 UOI327663 UEM327663 TUQ327663 TKU327663 TAY327663 SRC327663 SHG327663 RXK327663 RNO327663 RDS327663 QTW327663 QKA327663 QAE327663 PQI327663 PGM327663 OWQ327663 OMU327663 OCY327663 NTC327663 NJG327663 MZK327663 MPO327663 MFS327663 LVW327663 LMA327663 LCE327663 KSI327663 KIM327663 JYQ327663 JOU327663 JEY327663 IVC327663 ILG327663 IBK327663 HRO327663 HHS327663 GXW327663 GOA327663 GEE327663 FUI327663 FKM327663 FAQ327663 EQU327663 EGY327663 DXC327663 DNG327663 DDK327663 CTO327663 CJS327663 BZW327663 BQA327663 BGE327663 AWI327663 AMM327663 ACQ327663 SU327663 IY327663 C327663 WVK262127 WLO262127 WBS262127 VRW262127 VIA262127 UYE262127 UOI262127 UEM262127 TUQ262127 TKU262127 TAY262127 SRC262127 SHG262127 RXK262127 RNO262127 RDS262127 QTW262127 QKA262127 QAE262127 PQI262127 PGM262127 OWQ262127 OMU262127 OCY262127 NTC262127 NJG262127 MZK262127 MPO262127 MFS262127 LVW262127 LMA262127 LCE262127 KSI262127 KIM262127 JYQ262127 JOU262127 JEY262127 IVC262127 ILG262127 IBK262127 HRO262127 HHS262127 GXW262127 GOA262127 GEE262127 FUI262127 FKM262127 FAQ262127 EQU262127 EGY262127 DXC262127 DNG262127 DDK262127 CTO262127 CJS262127 BZW262127 BQA262127 BGE262127 AWI262127 AMM262127 ACQ262127 SU262127 IY262127 C262127 WVK196591 WLO196591 WBS196591 VRW196591 VIA196591 UYE196591 UOI196591 UEM196591 TUQ196591 TKU196591 TAY196591 SRC196591 SHG196591 RXK196591 RNO196591 RDS196591 QTW196591 QKA196591 QAE196591 PQI196591 PGM196591 OWQ196591 OMU196591 OCY196591 NTC196591 NJG196591 MZK196591 MPO196591 MFS196591 LVW196591 LMA196591 LCE196591 KSI196591 KIM196591 JYQ196591 JOU196591 JEY196591 IVC196591 ILG196591 IBK196591 HRO196591 HHS196591 GXW196591 GOA196591 GEE196591 FUI196591 FKM196591 FAQ196591 EQU196591 EGY196591 DXC196591 DNG196591 DDK196591 CTO196591 CJS196591 BZW196591 BQA196591 BGE196591 AWI196591 AMM196591 ACQ196591 SU196591 IY196591 C196591 WVK131055 WLO131055 WBS131055 VRW131055 VIA131055 UYE131055 UOI131055 UEM131055 TUQ131055 TKU131055 TAY131055 SRC131055 SHG131055 RXK131055 RNO131055 RDS131055 QTW131055 QKA131055 QAE131055 PQI131055 PGM131055 OWQ131055 OMU131055 OCY131055 NTC131055 NJG131055 MZK131055 MPO131055 MFS131055 LVW131055 LMA131055 LCE131055 KSI131055 KIM131055 JYQ131055 JOU131055 JEY131055 IVC131055 ILG131055 IBK131055 HRO131055 HHS131055 GXW131055 GOA131055 GEE131055 FUI131055 FKM131055 FAQ131055 EQU131055 EGY131055 DXC131055 DNG131055 DDK131055 CTO131055 CJS131055 BZW131055 BQA131055 BGE131055 AWI131055 AMM131055 ACQ131055 SU131055 IY131055 C131055 WVK65519 WLO65519 WBS65519 VRW65519 VIA65519 UYE65519 UOI65519 UEM65519 TUQ65519 TKU65519 TAY65519 SRC65519 SHG65519 RXK65519 RNO65519 RDS65519 QTW65519 QKA65519 QAE65519 PQI65519 PGM65519 OWQ65519 OMU65519 OCY65519 NTC65519 NJG65519 MZK65519 MPO65519 MFS65519 LVW65519 LMA65519 LCE65519 KSI65519 KIM65519 JYQ65519 JOU65519 JEY65519 IVC65519 ILG65519 IBK65519 HRO65519 HHS65519 GXW65519 GOA65519 GEE65519 FUI65519 FKM65519 FAQ65519 EQU65519 EGY65519 DXC65519 DNG65519 DDK65519 CTO65519 CJS65519 BZW65519 BQA65519 BGE65519 AWI65519 AMM65519 ACQ65519 SU65519 IY65519 C65519">
      <formula1>$A$9:$A$17</formula1>
    </dataValidation>
  </dataValidations>
  <hyperlinks>
    <hyperlink ref="C11" location="'4. Impact aide sur prix vente'!A1" display="Tableau 4 :  Impact aide sur le prix de la chaleur"/>
    <hyperlink ref="C12" location="'5. Synthèse du projet'!A1" display="Tableau 5 : Synthèse du projet"/>
    <hyperlink ref="C14" location="'7. Invest RC'!A1" display="Tableau 7 : Détails des coûts RC"/>
    <hyperlink ref="C15" location="'8. CEP modèle ADEME'!A1" display="Tableau 8 : Compte d'Exploitation Prévisionnel"/>
    <hyperlink ref="C13" location="'6. Tableau des DN'!A1" display="Tableau 6 : Tableau des DN"/>
    <hyperlink ref="C10" location="'3. Abonnés et raccordements'!A1" display="Tableau 3.1 et 3.2 : Besoins du réseau et montée en charge des besoin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workbookViewId="0">
      <selection activeCell="B22" sqref="B22"/>
    </sheetView>
  </sheetViews>
  <sheetFormatPr baseColWidth="10" defaultRowHeight="14.5" x14ac:dyDescent="0.35"/>
  <cols>
    <col min="1" max="1" width="14.1796875" customWidth="1"/>
  </cols>
  <sheetData>
    <row r="2" spans="1:16" x14ac:dyDescent="0.35">
      <c r="A2" s="64"/>
      <c r="B2" s="203" t="s">
        <v>77</v>
      </c>
      <c r="C2" s="203"/>
      <c r="D2" s="203"/>
      <c r="E2" s="203"/>
      <c r="F2" s="203"/>
      <c r="G2" s="203"/>
      <c r="H2" s="203"/>
      <c r="I2" s="203"/>
      <c r="J2" s="203"/>
      <c r="K2" s="203"/>
      <c r="L2" s="203"/>
      <c r="M2" s="204"/>
      <c r="N2" s="204"/>
      <c r="O2" s="204"/>
      <c r="P2" s="64"/>
    </row>
    <row r="3" spans="1:16" ht="15" thickBot="1" x14ac:dyDescent="0.4">
      <c r="A3" s="65" t="s">
        <v>85</v>
      </c>
      <c r="B3" s="64"/>
      <c r="C3" s="64"/>
      <c r="D3" s="64"/>
      <c r="E3" s="64"/>
      <c r="F3" s="64"/>
      <c r="G3" s="64"/>
      <c r="H3" s="64"/>
      <c r="I3" s="64"/>
      <c r="J3" s="64"/>
      <c r="K3" s="64"/>
      <c r="L3" s="64"/>
      <c r="M3" s="64"/>
      <c r="N3" s="64"/>
      <c r="O3" s="64"/>
      <c r="P3" s="64"/>
    </row>
    <row r="4" spans="1:16" ht="42" x14ac:dyDescent="0.35">
      <c r="A4" s="205" t="s">
        <v>177</v>
      </c>
      <c r="B4" s="205" t="s">
        <v>32</v>
      </c>
      <c r="C4" s="205" t="s">
        <v>33</v>
      </c>
      <c r="D4" s="205" t="s">
        <v>34</v>
      </c>
      <c r="E4" s="205" t="s">
        <v>35</v>
      </c>
      <c r="F4" s="205" t="s">
        <v>36</v>
      </c>
      <c r="G4" s="205" t="s">
        <v>37</v>
      </c>
      <c r="H4" s="205" t="s">
        <v>38</v>
      </c>
      <c r="I4" s="205" t="s">
        <v>39</v>
      </c>
      <c r="J4" s="66" t="s">
        <v>40</v>
      </c>
      <c r="K4" s="67" t="s">
        <v>42</v>
      </c>
      <c r="L4" s="208" t="s">
        <v>45</v>
      </c>
      <c r="M4" s="208" t="s">
        <v>46</v>
      </c>
      <c r="N4" s="68" t="s">
        <v>47</v>
      </c>
      <c r="O4" s="205" t="s">
        <v>211</v>
      </c>
      <c r="P4" s="68" t="s">
        <v>49</v>
      </c>
    </row>
    <row r="5" spans="1:16" x14ac:dyDescent="0.35">
      <c r="A5" s="206"/>
      <c r="B5" s="206"/>
      <c r="C5" s="206"/>
      <c r="D5" s="206"/>
      <c r="E5" s="206"/>
      <c r="F5" s="206"/>
      <c r="G5" s="206"/>
      <c r="H5" s="206"/>
      <c r="I5" s="206"/>
      <c r="J5" s="69" t="s">
        <v>41</v>
      </c>
      <c r="K5" s="70" t="s">
        <v>43</v>
      </c>
      <c r="L5" s="209"/>
      <c r="M5" s="209"/>
      <c r="N5" s="71" t="s">
        <v>48</v>
      </c>
      <c r="O5" s="206"/>
      <c r="P5" s="71" t="s">
        <v>50</v>
      </c>
    </row>
    <row r="6" spans="1:16" ht="53" thickBot="1" x14ac:dyDescent="0.4">
      <c r="A6" s="207"/>
      <c r="B6" s="207"/>
      <c r="C6" s="207"/>
      <c r="D6" s="207"/>
      <c r="E6" s="207"/>
      <c r="F6" s="207"/>
      <c r="G6" s="207"/>
      <c r="H6" s="207"/>
      <c r="I6" s="207"/>
      <c r="J6" s="72"/>
      <c r="K6" s="73" t="s">
        <v>44</v>
      </c>
      <c r="L6" s="210"/>
      <c r="M6" s="210"/>
      <c r="N6" s="74"/>
      <c r="O6" s="207"/>
      <c r="P6" s="74"/>
    </row>
    <row r="7" spans="1:16" ht="15" thickBot="1" x14ac:dyDescent="0.4">
      <c r="A7" s="75" t="s">
        <v>178</v>
      </c>
      <c r="B7" s="76" t="s">
        <v>51</v>
      </c>
      <c r="C7" s="76" t="s">
        <v>52</v>
      </c>
      <c r="D7" s="76" t="s">
        <v>53</v>
      </c>
      <c r="E7" s="76" t="s">
        <v>54</v>
      </c>
      <c r="F7" s="77">
        <v>2012</v>
      </c>
      <c r="G7" s="76" t="s">
        <v>55</v>
      </c>
      <c r="H7" s="76"/>
      <c r="I7" s="76"/>
      <c r="J7" s="76"/>
      <c r="K7" s="76"/>
      <c r="L7" s="78"/>
      <c r="M7" s="78"/>
      <c r="N7" s="76"/>
      <c r="O7" s="76" t="e">
        <f t="shared" ref="O7:O14" si="0">K7/I7</f>
        <v>#DIV/0!</v>
      </c>
      <c r="P7" s="76"/>
    </row>
    <row r="8" spans="1:16" ht="15" thickBot="1" x14ac:dyDescent="0.4">
      <c r="A8" s="75" t="s">
        <v>178</v>
      </c>
      <c r="B8" s="76" t="s">
        <v>56</v>
      </c>
      <c r="C8" s="76"/>
      <c r="D8" s="76"/>
      <c r="E8" s="76"/>
      <c r="F8" s="76"/>
      <c r="G8" s="76"/>
      <c r="H8" s="76"/>
      <c r="I8" s="76"/>
      <c r="J8" s="76"/>
      <c r="K8" s="76"/>
      <c r="L8" s="78"/>
      <c r="M8" s="78"/>
      <c r="N8" s="76"/>
      <c r="O8" s="76" t="e">
        <f t="shared" si="0"/>
        <v>#DIV/0!</v>
      </c>
      <c r="P8" s="76"/>
    </row>
    <row r="9" spans="1:16" ht="15" thickBot="1" x14ac:dyDescent="0.4">
      <c r="A9" s="75" t="s">
        <v>178</v>
      </c>
      <c r="B9" s="76"/>
      <c r="C9" s="76"/>
      <c r="D9" s="76"/>
      <c r="E9" s="76"/>
      <c r="F9" s="76"/>
      <c r="G9" s="76"/>
      <c r="H9" s="76"/>
      <c r="I9" s="76"/>
      <c r="J9" s="76"/>
      <c r="K9" s="76"/>
      <c r="L9" s="78"/>
      <c r="M9" s="78"/>
      <c r="N9" s="76"/>
      <c r="O9" s="76" t="e">
        <f t="shared" si="0"/>
        <v>#DIV/0!</v>
      </c>
      <c r="P9" s="76"/>
    </row>
    <row r="10" spans="1:16" ht="18" customHeight="1" thickBot="1" x14ac:dyDescent="0.4">
      <c r="A10" s="79" t="s">
        <v>209</v>
      </c>
      <c r="B10" s="80"/>
      <c r="C10" s="80"/>
      <c r="D10" s="80"/>
      <c r="E10" s="80"/>
      <c r="F10" s="80"/>
      <c r="G10" s="80"/>
      <c r="H10" s="80"/>
      <c r="I10" s="80">
        <f t="shared" ref="I10:N10" si="1">SUM(I7:I9)</f>
        <v>0</v>
      </c>
      <c r="J10" s="81">
        <f t="shared" si="1"/>
        <v>0</v>
      </c>
      <c r="K10" s="82">
        <f t="shared" si="1"/>
        <v>0</v>
      </c>
      <c r="L10" s="80">
        <f t="shared" si="1"/>
        <v>0</v>
      </c>
      <c r="M10" s="80">
        <f t="shared" si="1"/>
        <v>0</v>
      </c>
      <c r="N10" s="80">
        <f t="shared" si="1"/>
        <v>0</v>
      </c>
      <c r="O10" s="80" t="e">
        <f t="shared" si="0"/>
        <v>#DIV/0!</v>
      </c>
      <c r="P10" s="80"/>
    </row>
    <row r="11" spans="1:16" ht="15" thickBot="1" x14ac:dyDescent="0.4">
      <c r="A11" s="75" t="s">
        <v>179</v>
      </c>
      <c r="B11" s="76" t="s">
        <v>57</v>
      </c>
      <c r="C11" s="76" t="s">
        <v>58</v>
      </c>
      <c r="D11" s="76" t="s">
        <v>59</v>
      </c>
      <c r="E11" s="76" t="s">
        <v>54</v>
      </c>
      <c r="F11" s="77">
        <v>2014</v>
      </c>
      <c r="G11" s="76" t="s">
        <v>60</v>
      </c>
      <c r="H11" s="78"/>
      <c r="I11" s="78"/>
      <c r="J11" s="76"/>
      <c r="K11" s="76"/>
      <c r="L11" s="78"/>
      <c r="M11" s="78"/>
      <c r="N11" s="76"/>
      <c r="O11" s="76" t="e">
        <f t="shared" si="0"/>
        <v>#DIV/0!</v>
      </c>
      <c r="P11" s="76"/>
    </row>
    <row r="12" spans="1:16" ht="15" thickBot="1" x14ac:dyDescent="0.4">
      <c r="A12" s="75" t="s">
        <v>180</v>
      </c>
      <c r="B12" s="76"/>
      <c r="C12" s="76" t="s">
        <v>61</v>
      </c>
      <c r="D12" s="76" t="s">
        <v>62</v>
      </c>
      <c r="E12" s="76" t="s">
        <v>63</v>
      </c>
      <c r="F12" s="77">
        <v>2014</v>
      </c>
      <c r="G12" s="76" t="s">
        <v>64</v>
      </c>
      <c r="H12" s="76"/>
      <c r="I12" s="76"/>
      <c r="J12" s="76"/>
      <c r="K12" s="76"/>
      <c r="L12" s="78"/>
      <c r="M12" s="78"/>
      <c r="N12" s="76"/>
      <c r="O12" s="76" t="e">
        <f t="shared" si="0"/>
        <v>#DIV/0!</v>
      </c>
      <c r="P12" s="76"/>
    </row>
    <row r="13" spans="1:16" ht="15" thickBot="1" x14ac:dyDescent="0.4">
      <c r="A13" s="75" t="s">
        <v>181</v>
      </c>
      <c r="B13" s="76"/>
      <c r="C13" s="76"/>
      <c r="D13" s="76"/>
      <c r="E13" s="76"/>
      <c r="F13" s="76"/>
      <c r="G13" s="76"/>
      <c r="H13" s="76"/>
      <c r="I13" s="76"/>
      <c r="J13" s="76"/>
      <c r="K13" s="76"/>
      <c r="L13" s="78"/>
      <c r="M13" s="78"/>
      <c r="N13" s="76"/>
      <c r="O13" s="76" t="e">
        <f t="shared" si="0"/>
        <v>#DIV/0!</v>
      </c>
      <c r="P13" s="76"/>
    </row>
    <row r="14" spans="1:16" ht="15" thickBot="1" x14ac:dyDescent="0.4">
      <c r="A14" s="79" t="s">
        <v>210</v>
      </c>
      <c r="B14" s="80"/>
      <c r="C14" s="80"/>
      <c r="D14" s="80"/>
      <c r="E14" s="80"/>
      <c r="F14" s="80"/>
      <c r="G14" s="80"/>
      <c r="H14" s="80"/>
      <c r="I14" s="80">
        <f t="shared" ref="I14:N14" si="2">SUM(I11:I13)</f>
        <v>0</v>
      </c>
      <c r="J14" s="81">
        <f t="shared" si="2"/>
        <v>0</v>
      </c>
      <c r="K14" s="82">
        <f t="shared" si="2"/>
        <v>0</v>
      </c>
      <c r="L14" s="80">
        <f t="shared" si="2"/>
        <v>0</v>
      </c>
      <c r="M14" s="80">
        <f t="shared" si="2"/>
        <v>0</v>
      </c>
      <c r="N14" s="80">
        <f t="shared" si="2"/>
        <v>0</v>
      </c>
      <c r="O14" s="80" t="e">
        <f t="shared" si="0"/>
        <v>#DIV/0!</v>
      </c>
      <c r="P14" s="80"/>
    </row>
    <row r="15" spans="1:16" ht="23.25" customHeight="1" thickBot="1" x14ac:dyDescent="0.4">
      <c r="A15" s="83" t="s">
        <v>212</v>
      </c>
      <c r="B15" s="84"/>
      <c r="C15" s="84"/>
      <c r="D15" s="84"/>
      <c r="E15" s="84"/>
      <c r="F15" s="84"/>
      <c r="G15" s="84"/>
      <c r="H15" s="84"/>
      <c r="I15" s="84">
        <f t="shared" ref="I15:N15" si="3">I10+I14</f>
        <v>0</v>
      </c>
      <c r="J15" s="81">
        <f t="shared" si="3"/>
        <v>0</v>
      </c>
      <c r="K15" s="82">
        <f t="shared" si="3"/>
        <v>0</v>
      </c>
      <c r="L15" s="84">
        <f t="shared" si="3"/>
        <v>0</v>
      </c>
      <c r="M15" s="84">
        <f t="shared" si="3"/>
        <v>0</v>
      </c>
      <c r="N15" s="84">
        <f t="shared" si="3"/>
        <v>0</v>
      </c>
      <c r="O15" s="85"/>
      <c r="P15" s="84"/>
    </row>
    <row r="16" spans="1:16" x14ac:dyDescent="0.35">
      <c r="A16" s="64"/>
      <c r="B16" s="64"/>
      <c r="C16" s="64"/>
      <c r="D16" s="64"/>
      <c r="E16" s="64"/>
      <c r="F16" s="64"/>
      <c r="G16" s="64"/>
      <c r="H16" s="64"/>
      <c r="I16" s="64"/>
      <c r="J16" s="64"/>
      <c r="K16" s="64"/>
      <c r="L16" s="64"/>
      <c r="M16" s="64"/>
      <c r="N16" s="64"/>
      <c r="O16" s="64"/>
      <c r="P16" s="64"/>
    </row>
    <row r="17" spans="1:16" ht="15" thickBot="1" x14ac:dyDescent="0.4">
      <c r="A17" s="65" t="s">
        <v>86</v>
      </c>
      <c r="B17" s="64"/>
      <c r="C17" s="64"/>
      <c r="D17" s="64"/>
      <c r="E17" s="64"/>
      <c r="F17" s="64"/>
      <c r="G17" s="64"/>
      <c r="H17" s="64"/>
      <c r="I17" s="64"/>
      <c r="J17" s="64"/>
      <c r="K17" s="64"/>
      <c r="L17" s="64"/>
      <c r="M17" s="64"/>
      <c r="N17" s="64"/>
      <c r="O17" s="64"/>
      <c r="P17" s="64"/>
    </row>
    <row r="18" spans="1:16" ht="50.5" thickBot="1" x14ac:dyDescent="0.4">
      <c r="A18" s="3" t="s">
        <v>79</v>
      </c>
      <c r="B18" s="4" t="s">
        <v>80</v>
      </c>
      <c r="C18" s="4" t="s">
        <v>81</v>
      </c>
      <c r="D18" s="4" t="s">
        <v>82</v>
      </c>
      <c r="E18" s="4" t="s">
        <v>83</v>
      </c>
      <c r="F18" s="4" t="s">
        <v>84</v>
      </c>
      <c r="G18" s="64"/>
      <c r="H18" s="64"/>
      <c r="I18" s="64"/>
      <c r="J18" s="64"/>
      <c r="K18" s="64"/>
      <c r="L18" s="64"/>
      <c r="M18" s="64"/>
      <c r="N18" s="64"/>
      <c r="O18" s="64"/>
      <c r="P18" s="64"/>
    </row>
    <row r="19" spans="1:16" ht="15" thickBot="1" x14ac:dyDescent="0.4">
      <c r="A19" s="5"/>
      <c r="B19" s="6"/>
      <c r="C19" s="6"/>
      <c r="D19" s="6"/>
      <c r="E19" s="7"/>
      <c r="F19" s="7"/>
      <c r="G19" s="64"/>
      <c r="H19" s="64"/>
      <c r="I19" s="64"/>
      <c r="J19" s="64"/>
      <c r="K19" s="64"/>
      <c r="L19" s="64"/>
      <c r="M19" s="64"/>
      <c r="N19" s="64"/>
      <c r="O19" s="64"/>
      <c r="P19" s="64"/>
    </row>
    <row r="20" spans="1:16" ht="15" thickBot="1" x14ac:dyDescent="0.4">
      <c r="A20" s="5"/>
      <c r="B20" s="6"/>
      <c r="C20" s="6"/>
      <c r="D20" s="6"/>
      <c r="E20" s="7"/>
      <c r="F20" s="7"/>
      <c r="G20" s="64"/>
      <c r="H20" s="64"/>
      <c r="I20" s="64"/>
      <c r="J20" s="64"/>
      <c r="K20" s="64"/>
      <c r="L20" s="64"/>
      <c r="M20" s="64"/>
      <c r="N20" s="64"/>
      <c r="O20" s="64"/>
      <c r="P20" s="64"/>
    </row>
    <row r="21" spans="1:16" ht="15" thickBot="1" x14ac:dyDescent="0.4">
      <c r="A21" s="5"/>
      <c r="B21" s="6"/>
      <c r="C21" s="6"/>
      <c r="D21" s="6"/>
      <c r="E21" s="7"/>
      <c r="F21" s="7"/>
      <c r="G21" s="64"/>
      <c r="H21" s="64"/>
      <c r="I21" s="64"/>
      <c r="J21" s="64"/>
      <c r="K21" s="64"/>
      <c r="L21" s="64"/>
      <c r="M21" s="64"/>
      <c r="N21" s="64"/>
      <c r="O21" s="64"/>
      <c r="P21" s="64"/>
    </row>
    <row r="22" spans="1:16" ht="15" thickBot="1" x14ac:dyDescent="0.4">
      <c r="A22" s="5"/>
      <c r="B22" s="6"/>
      <c r="C22" s="6"/>
      <c r="D22" s="6"/>
      <c r="E22" s="7"/>
      <c r="F22" s="7"/>
      <c r="G22" s="64"/>
      <c r="H22" s="64"/>
      <c r="I22" s="64"/>
      <c r="J22" s="64"/>
      <c r="K22" s="64"/>
      <c r="L22" s="64"/>
      <c r="M22" s="64"/>
      <c r="N22" s="64"/>
      <c r="O22" s="64"/>
      <c r="P22" s="64"/>
    </row>
    <row r="23" spans="1:16" ht="15" thickBot="1" x14ac:dyDescent="0.4">
      <c r="A23" s="5"/>
      <c r="B23" s="6"/>
      <c r="C23" s="6"/>
      <c r="D23" s="6"/>
      <c r="E23" s="7"/>
      <c r="F23" s="7"/>
      <c r="G23" s="64"/>
      <c r="H23" s="64"/>
      <c r="I23" s="64"/>
      <c r="J23" s="64"/>
      <c r="K23" s="64"/>
      <c r="L23" s="64"/>
      <c r="M23" s="64"/>
      <c r="N23" s="64"/>
      <c r="O23" s="64"/>
      <c r="P23" s="64"/>
    </row>
    <row r="24" spans="1:16" ht="15" thickBot="1" x14ac:dyDescent="0.4">
      <c r="A24" s="5"/>
      <c r="B24" s="6"/>
      <c r="C24" s="6"/>
      <c r="D24" s="6"/>
      <c r="E24" s="6"/>
      <c r="F24" s="6"/>
      <c r="G24" s="64"/>
      <c r="H24" s="64"/>
      <c r="I24" s="64"/>
      <c r="J24" s="64"/>
      <c r="K24" s="64"/>
      <c r="L24" s="64"/>
      <c r="M24" s="64"/>
      <c r="N24" s="64"/>
      <c r="O24" s="64"/>
      <c r="P24" s="64"/>
    </row>
    <row r="25" spans="1:16" x14ac:dyDescent="0.35">
      <c r="A25" s="64"/>
      <c r="B25" s="64"/>
      <c r="C25" s="64"/>
      <c r="D25" s="64"/>
      <c r="E25" s="64"/>
      <c r="F25" s="64"/>
      <c r="G25" s="64"/>
      <c r="H25" s="64"/>
      <c r="I25" s="64"/>
      <c r="J25" s="64"/>
      <c r="K25" s="64"/>
      <c r="L25" s="64"/>
      <c r="M25" s="64"/>
      <c r="N25" s="64"/>
      <c r="O25" s="64"/>
      <c r="P25" s="64"/>
    </row>
    <row r="26" spans="1:16" x14ac:dyDescent="0.35">
      <c r="A26" s="64"/>
      <c r="B26" s="64"/>
      <c r="C26" s="64"/>
      <c r="D26" s="64"/>
      <c r="E26" s="64"/>
      <c r="F26" s="64"/>
      <c r="G26" s="64"/>
      <c r="H26" s="64"/>
      <c r="I26" s="64"/>
      <c r="J26" s="64"/>
      <c r="K26" s="64"/>
      <c r="L26" s="64"/>
      <c r="M26" s="64"/>
      <c r="N26" s="64"/>
      <c r="O26" s="64"/>
      <c r="P26" s="64"/>
    </row>
    <row r="27" spans="1:16" x14ac:dyDescent="0.35">
      <c r="A27" s="64"/>
      <c r="B27" s="64"/>
      <c r="C27" s="64"/>
      <c r="D27" s="64"/>
      <c r="E27" s="64"/>
      <c r="F27" s="64"/>
      <c r="G27" s="64"/>
      <c r="H27" s="64"/>
      <c r="I27" s="64"/>
      <c r="J27" s="64"/>
      <c r="K27" s="64"/>
      <c r="L27" s="64"/>
      <c r="M27" s="64"/>
      <c r="N27" s="64"/>
      <c r="O27" s="64"/>
      <c r="P27" s="64"/>
    </row>
    <row r="28" spans="1:16" x14ac:dyDescent="0.35">
      <c r="A28" s="64"/>
      <c r="B28" s="64"/>
      <c r="C28" s="64"/>
      <c r="D28" s="64"/>
      <c r="E28" s="64"/>
      <c r="F28" s="64"/>
      <c r="G28" s="64"/>
      <c r="H28" s="64"/>
      <c r="I28" s="64"/>
      <c r="J28" s="64"/>
      <c r="K28" s="64"/>
      <c r="L28" s="64"/>
      <c r="M28" s="64"/>
      <c r="N28" s="64"/>
      <c r="O28" s="64"/>
      <c r="P28" s="64"/>
    </row>
    <row r="29" spans="1:16" x14ac:dyDescent="0.35">
      <c r="A29" s="64"/>
      <c r="B29" s="64"/>
      <c r="C29" s="64"/>
      <c r="D29" s="64"/>
      <c r="E29" s="64"/>
      <c r="F29" s="64"/>
      <c r="G29" s="64"/>
      <c r="H29" s="64"/>
      <c r="I29" s="64"/>
      <c r="J29" s="64"/>
      <c r="K29" s="64"/>
      <c r="L29" s="64"/>
      <c r="M29" s="64"/>
      <c r="N29" s="64"/>
      <c r="O29" s="64"/>
      <c r="P29" s="64"/>
    </row>
    <row r="30" spans="1:16" x14ac:dyDescent="0.35">
      <c r="A30" s="64"/>
      <c r="B30" s="64"/>
      <c r="C30" s="64"/>
      <c r="D30" s="64"/>
      <c r="E30" s="64"/>
      <c r="F30" s="64"/>
      <c r="G30" s="64"/>
      <c r="H30" s="64"/>
      <c r="I30" s="64"/>
      <c r="J30" s="64"/>
      <c r="K30" s="64"/>
      <c r="L30" s="64"/>
      <c r="M30" s="64"/>
      <c r="N30" s="64"/>
      <c r="O30" s="64"/>
      <c r="P30" s="64"/>
    </row>
    <row r="31" spans="1:16" x14ac:dyDescent="0.35">
      <c r="A31" s="64"/>
      <c r="B31" s="64"/>
      <c r="C31" s="64"/>
      <c r="D31" s="64"/>
      <c r="E31" s="64"/>
      <c r="F31" s="64"/>
      <c r="G31" s="64"/>
      <c r="H31" s="64"/>
      <c r="I31" s="64"/>
      <c r="J31" s="64"/>
      <c r="K31" s="64"/>
      <c r="L31" s="64"/>
      <c r="M31" s="64"/>
      <c r="N31" s="64"/>
      <c r="O31" s="64"/>
      <c r="P31" s="64"/>
    </row>
  </sheetData>
  <mergeCells count="13">
    <mergeCell ref="B2:O2"/>
    <mergeCell ref="O4:O6"/>
    <mergeCell ref="A4:A6"/>
    <mergeCell ref="B4:B6"/>
    <mergeCell ref="C4:C6"/>
    <mergeCell ref="D4:D6"/>
    <mergeCell ref="E4:E6"/>
    <mergeCell ref="F4:F6"/>
    <mergeCell ref="H4:H6"/>
    <mergeCell ref="I4:I6"/>
    <mergeCell ref="L4:L6"/>
    <mergeCell ref="M4:M6"/>
    <mergeCell ref="G4:G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topLeftCell="A52" workbookViewId="0">
      <selection activeCell="E28" sqref="E28"/>
    </sheetView>
  </sheetViews>
  <sheetFormatPr baseColWidth="10" defaultRowHeight="14.5" x14ac:dyDescent="0.35"/>
  <cols>
    <col min="1" max="1" width="3.26953125" customWidth="1"/>
    <col min="4" max="4" width="14.54296875" customWidth="1"/>
    <col min="5" max="5" width="12.26953125" customWidth="1"/>
  </cols>
  <sheetData>
    <row r="2" spans="2:11" ht="15" thickBot="1" x14ac:dyDescent="0.4"/>
    <row r="3" spans="2:11" ht="25.9" customHeight="1" x14ac:dyDescent="0.35">
      <c r="B3" s="212" t="s">
        <v>65</v>
      </c>
      <c r="C3" s="212" t="s">
        <v>66</v>
      </c>
      <c r="D3" s="212" t="s">
        <v>67</v>
      </c>
      <c r="E3" s="212" t="s">
        <v>68</v>
      </c>
      <c r="F3" s="212" t="s">
        <v>69</v>
      </c>
      <c r="G3" s="212" t="s">
        <v>70</v>
      </c>
      <c r="H3" s="86" t="s">
        <v>71</v>
      </c>
      <c r="I3" s="86" t="s">
        <v>73</v>
      </c>
      <c r="J3" s="86" t="s">
        <v>74</v>
      </c>
      <c r="K3" s="86" t="s">
        <v>75</v>
      </c>
    </row>
    <row r="4" spans="2:11" ht="27.75" customHeight="1" thickBot="1" x14ac:dyDescent="0.4">
      <c r="B4" s="213"/>
      <c r="C4" s="213"/>
      <c r="D4" s="213"/>
      <c r="E4" s="213"/>
      <c r="F4" s="213"/>
      <c r="G4" s="213"/>
      <c r="H4" s="87" t="s">
        <v>72</v>
      </c>
      <c r="I4" s="87" t="s">
        <v>72</v>
      </c>
      <c r="J4" s="87" t="s">
        <v>72</v>
      </c>
      <c r="K4" s="87" t="s">
        <v>72</v>
      </c>
    </row>
    <row r="5" spans="2:11" ht="15" thickBot="1" x14ac:dyDescent="0.4">
      <c r="B5" s="88">
        <v>0</v>
      </c>
      <c r="C5" s="89">
        <v>0</v>
      </c>
      <c r="D5" s="90"/>
      <c r="E5" s="90"/>
      <c r="F5" s="90"/>
      <c r="G5" s="90"/>
      <c r="H5" s="90"/>
      <c r="I5" s="90"/>
      <c r="J5" s="90"/>
      <c r="K5" s="90"/>
    </row>
    <row r="6" spans="2:11" ht="15" thickBot="1" x14ac:dyDescent="0.4">
      <c r="B6" s="88">
        <v>0.05</v>
      </c>
      <c r="C6" s="89"/>
      <c r="D6" s="90"/>
      <c r="E6" s="90"/>
      <c r="F6" s="90"/>
      <c r="G6" s="90"/>
      <c r="H6" s="90"/>
      <c r="I6" s="90"/>
      <c r="J6" s="90"/>
      <c r="K6" s="90"/>
    </row>
    <row r="7" spans="2:11" ht="15" thickBot="1" x14ac:dyDescent="0.4">
      <c r="B7" s="88">
        <v>0.1</v>
      </c>
      <c r="C7" s="89"/>
      <c r="D7" s="90"/>
      <c r="E7" s="90"/>
      <c r="F7" s="90"/>
      <c r="G7" s="90"/>
      <c r="H7" s="90"/>
      <c r="I7" s="90"/>
      <c r="J7" s="90"/>
      <c r="K7" s="90"/>
    </row>
    <row r="8" spans="2:11" ht="15" thickBot="1" x14ac:dyDescent="0.4">
      <c r="B8" s="88">
        <v>0.15</v>
      </c>
      <c r="C8" s="89"/>
      <c r="D8" s="90"/>
      <c r="E8" s="90"/>
      <c r="F8" s="90"/>
      <c r="G8" s="90"/>
      <c r="H8" s="90"/>
      <c r="I8" s="90"/>
      <c r="J8" s="90"/>
      <c r="K8" s="90"/>
    </row>
    <row r="9" spans="2:11" ht="15" thickBot="1" x14ac:dyDescent="0.4">
      <c r="B9" s="88">
        <v>0.2</v>
      </c>
      <c r="C9" s="89"/>
      <c r="D9" s="90"/>
      <c r="E9" s="90"/>
      <c r="F9" s="90"/>
      <c r="G9" s="90"/>
      <c r="H9" s="90"/>
      <c r="I9" s="90"/>
      <c r="J9" s="90"/>
      <c r="K9" s="90"/>
    </row>
    <row r="10" spans="2:11" ht="15" thickBot="1" x14ac:dyDescent="0.4">
      <c r="B10" s="88">
        <v>0.25</v>
      </c>
      <c r="C10" s="89"/>
      <c r="D10" s="90"/>
      <c r="E10" s="90"/>
      <c r="F10" s="90"/>
      <c r="G10" s="90"/>
      <c r="H10" s="90"/>
      <c r="I10" s="90"/>
      <c r="J10" s="90"/>
      <c r="K10" s="90"/>
    </row>
    <row r="11" spans="2:11" ht="15" thickBot="1" x14ac:dyDescent="0.4">
      <c r="B11" s="88">
        <v>0.3</v>
      </c>
      <c r="C11" s="89"/>
      <c r="D11" s="90"/>
      <c r="E11" s="90"/>
      <c r="F11" s="90"/>
      <c r="G11" s="90"/>
      <c r="H11" s="90"/>
      <c r="I11" s="90"/>
      <c r="J11" s="90"/>
      <c r="K11" s="90"/>
    </row>
    <row r="12" spans="2:11" ht="15" thickBot="1" x14ac:dyDescent="0.4">
      <c r="B12" s="88">
        <v>0.35</v>
      </c>
      <c r="C12" s="89"/>
      <c r="D12" s="90"/>
      <c r="E12" s="90"/>
      <c r="F12" s="90"/>
      <c r="G12" s="90"/>
      <c r="H12" s="90"/>
      <c r="I12" s="90"/>
      <c r="J12" s="90"/>
      <c r="K12" s="90"/>
    </row>
    <row r="13" spans="2:11" ht="15" thickBot="1" x14ac:dyDescent="0.4">
      <c r="B13" s="88">
        <v>0.4</v>
      </c>
      <c r="C13" s="89"/>
      <c r="D13" s="90"/>
      <c r="E13" s="90"/>
      <c r="F13" s="90"/>
      <c r="G13" s="90"/>
      <c r="H13" s="90"/>
      <c r="I13" s="90"/>
      <c r="J13" s="90"/>
      <c r="K13" s="90"/>
    </row>
    <row r="14" spans="2:11" ht="15" thickBot="1" x14ac:dyDescent="0.4">
      <c r="B14" s="88">
        <v>0.45</v>
      </c>
      <c r="C14" s="89"/>
      <c r="D14" s="90"/>
      <c r="E14" s="90"/>
      <c r="F14" s="90"/>
      <c r="G14" s="90"/>
      <c r="H14" s="90"/>
      <c r="I14" s="90"/>
      <c r="J14" s="90"/>
      <c r="K14" s="90"/>
    </row>
    <row r="15" spans="2:11" ht="15" thickBot="1" x14ac:dyDescent="0.4">
      <c r="B15" s="88">
        <v>0.5</v>
      </c>
      <c r="C15" s="89"/>
      <c r="D15" s="90"/>
      <c r="E15" s="90"/>
      <c r="F15" s="90"/>
      <c r="G15" s="90"/>
      <c r="H15" s="90"/>
      <c r="I15" s="90"/>
      <c r="J15" s="90"/>
      <c r="K15" s="90"/>
    </row>
    <row r="16" spans="2:11" ht="15" thickBot="1" x14ac:dyDescent="0.4">
      <c r="B16" s="88">
        <v>0.55000000000000004</v>
      </c>
      <c r="C16" s="89"/>
      <c r="D16" s="90"/>
      <c r="E16" s="90"/>
      <c r="F16" s="90"/>
      <c r="G16" s="90"/>
      <c r="H16" s="90"/>
      <c r="I16" s="90"/>
      <c r="J16" s="90"/>
      <c r="K16" s="90"/>
    </row>
    <row r="17" spans="2:11" ht="15" thickBot="1" x14ac:dyDescent="0.4">
      <c r="B17" s="88">
        <v>0.6</v>
      </c>
      <c r="C17" s="89"/>
      <c r="D17" s="90"/>
      <c r="E17" s="90"/>
      <c r="F17" s="90"/>
      <c r="G17" s="90"/>
      <c r="H17" s="90"/>
      <c r="I17" s="90"/>
      <c r="J17" s="90"/>
      <c r="K17" s="90"/>
    </row>
    <row r="18" spans="2:11" ht="15" thickBot="1" x14ac:dyDescent="0.4">
      <c r="B18" s="88">
        <v>0.65</v>
      </c>
      <c r="C18" s="89"/>
      <c r="D18" s="90"/>
      <c r="E18" s="90"/>
      <c r="F18" s="90"/>
      <c r="G18" s="90"/>
      <c r="H18" s="90"/>
      <c r="I18" s="90"/>
      <c r="J18" s="90"/>
      <c r="K18" s="90"/>
    </row>
    <row r="19" spans="2:11" ht="15" thickBot="1" x14ac:dyDescent="0.4">
      <c r="B19" s="88">
        <v>0.7</v>
      </c>
      <c r="C19" s="89"/>
      <c r="D19" s="90"/>
      <c r="E19" s="90"/>
      <c r="F19" s="90"/>
      <c r="G19" s="90"/>
      <c r="H19" s="90"/>
      <c r="I19" s="90"/>
      <c r="J19" s="90"/>
      <c r="K19" s="90"/>
    </row>
    <row r="20" spans="2:11" ht="26.25" customHeight="1" thickBot="1" x14ac:dyDescent="0.4">
      <c r="B20" s="214" t="s">
        <v>76</v>
      </c>
      <c r="C20" s="215"/>
      <c r="D20" s="91"/>
      <c r="E20" s="91"/>
      <c r="F20" s="91"/>
      <c r="G20" s="91"/>
      <c r="H20" s="91"/>
      <c r="I20" s="91"/>
      <c r="J20" s="91"/>
      <c r="K20" s="91"/>
    </row>
    <row r="23" spans="2:11" x14ac:dyDescent="0.35">
      <c r="B23" s="211" t="s">
        <v>230</v>
      </c>
      <c r="C23" s="211"/>
      <c r="D23" s="200"/>
      <c r="E23" s="200"/>
      <c r="F23" s="200"/>
      <c r="G23" s="200"/>
      <c r="H23" s="200"/>
      <c r="I23" s="200"/>
    </row>
    <row r="24" spans="2:11" ht="58" x14ac:dyDescent="0.35">
      <c r="B24" s="211" t="s">
        <v>231</v>
      </c>
      <c r="C24" s="211"/>
      <c r="D24" s="201" t="s">
        <v>232</v>
      </c>
      <c r="E24" s="201" t="s">
        <v>233</v>
      </c>
      <c r="F24" s="201" t="s">
        <v>234</v>
      </c>
      <c r="G24" s="201" t="s">
        <v>234</v>
      </c>
      <c r="H24" s="201" t="s">
        <v>235</v>
      </c>
      <c r="I24" s="201" t="s">
        <v>64</v>
      </c>
    </row>
    <row r="25" spans="2:11" x14ac:dyDescent="0.35">
      <c r="B25" s="211" t="s">
        <v>236</v>
      </c>
      <c r="C25" s="211"/>
      <c r="D25" s="200"/>
      <c r="E25" s="200"/>
      <c r="F25" s="200"/>
      <c r="G25" s="200"/>
      <c r="H25" s="200"/>
      <c r="I25" s="200"/>
    </row>
    <row r="26" spans="2:11" x14ac:dyDescent="0.35">
      <c r="B26" s="211" t="s">
        <v>237</v>
      </c>
      <c r="C26" s="211"/>
      <c r="D26" s="200"/>
      <c r="E26" s="200"/>
      <c r="F26" s="200"/>
      <c r="G26" s="200"/>
      <c r="H26" s="200"/>
      <c r="I26" s="200"/>
    </row>
    <row r="27" spans="2:11" ht="70" x14ac:dyDescent="0.35">
      <c r="B27" s="211" t="s">
        <v>238</v>
      </c>
      <c r="C27" s="202" t="s">
        <v>239</v>
      </c>
      <c r="D27" s="200"/>
      <c r="E27" s="200"/>
      <c r="F27" s="200"/>
      <c r="G27" s="200"/>
      <c r="H27" s="200"/>
      <c r="I27" s="200"/>
    </row>
    <row r="28" spans="2:11" ht="70" x14ac:dyDescent="0.35">
      <c r="B28" s="211"/>
      <c r="C28" s="202" t="s">
        <v>240</v>
      </c>
      <c r="D28" s="200"/>
      <c r="E28" s="200"/>
      <c r="F28" s="200"/>
      <c r="G28" s="200"/>
      <c r="H28" s="200"/>
      <c r="I28" s="200"/>
    </row>
    <row r="29" spans="2:11" ht="196" x14ac:dyDescent="0.35">
      <c r="B29" s="211"/>
      <c r="C29" s="202" t="s">
        <v>241</v>
      </c>
      <c r="D29" s="200"/>
      <c r="E29" s="200"/>
      <c r="F29" s="200"/>
      <c r="G29" s="200"/>
      <c r="H29" s="200"/>
      <c r="I29" s="200"/>
    </row>
  </sheetData>
  <mergeCells count="12">
    <mergeCell ref="F3:F4"/>
    <mergeCell ref="G3:G4"/>
    <mergeCell ref="B20:C20"/>
    <mergeCell ref="B3:B4"/>
    <mergeCell ref="C3:C4"/>
    <mergeCell ref="D3:D4"/>
    <mergeCell ref="E3:E4"/>
    <mergeCell ref="B23:C23"/>
    <mergeCell ref="B24:C24"/>
    <mergeCell ref="B25:C25"/>
    <mergeCell ref="B26:C26"/>
    <mergeCell ref="B27:B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F28" sqref="F28"/>
    </sheetView>
  </sheetViews>
  <sheetFormatPr baseColWidth="10" defaultRowHeight="14.5" x14ac:dyDescent="0.35"/>
  <cols>
    <col min="2" max="2" width="5.453125" customWidth="1"/>
    <col min="3" max="3" width="44" customWidth="1"/>
    <col min="4" max="5" width="20.81640625" customWidth="1"/>
    <col min="6" max="6" width="29.1796875" customWidth="1"/>
  </cols>
  <sheetData>
    <row r="1" spans="1:6" x14ac:dyDescent="0.35">
      <c r="A1" s="220" t="s">
        <v>200</v>
      </c>
      <c r="B1" s="220"/>
      <c r="C1" s="220"/>
      <c r="D1" s="220"/>
      <c r="E1" s="220"/>
      <c r="F1" s="220"/>
    </row>
    <row r="2" spans="1:6" ht="15" thickBot="1" x14ac:dyDescent="0.4"/>
    <row r="3" spans="1:6" ht="20.5" thickBot="1" x14ac:dyDescent="0.4">
      <c r="A3" s="92"/>
      <c r="B3" s="93"/>
      <c r="C3" s="94" t="s">
        <v>184</v>
      </c>
      <c r="D3" s="95" t="s">
        <v>88</v>
      </c>
      <c r="E3" s="95" t="s">
        <v>89</v>
      </c>
      <c r="F3" s="96" t="s">
        <v>185</v>
      </c>
    </row>
    <row r="4" spans="1:6" ht="30.75" customHeight="1" x14ac:dyDescent="0.35">
      <c r="A4" s="221" t="s">
        <v>186</v>
      </c>
      <c r="B4" s="227" t="s">
        <v>205</v>
      </c>
      <c r="C4" s="190" t="s">
        <v>221</v>
      </c>
      <c r="D4" s="97"/>
      <c r="E4" s="97"/>
      <c r="F4" s="98"/>
    </row>
    <row r="5" spans="1:6" ht="15" customHeight="1" x14ac:dyDescent="0.35">
      <c r="A5" s="222"/>
      <c r="B5" s="228"/>
      <c r="C5" s="99" t="s">
        <v>206</v>
      </c>
      <c r="D5" s="100">
        <v>0</v>
      </c>
      <c r="E5" s="100"/>
      <c r="F5" s="101">
        <f>E5-D5</f>
        <v>0</v>
      </c>
    </row>
    <row r="6" spans="1:6" ht="15" customHeight="1" x14ac:dyDescent="0.35">
      <c r="A6" s="222"/>
      <c r="B6" s="228"/>
      <c r="C6" s="102" t="s">
        <v>207</v>
      </c>
      <c r="D6" s="103"/>
      <c r="E6" s="103"/>
      <c r="F6" s="191">
        <f>E6-D6</f>
        <v>0</v>
      </c>
    </row>
    <row r="7" spans="1:6" ht="15" customHeight="1" x14ac:dyDescent="0.35">
      <c r="A7" s="222"/>
      <c r="B7" s="228"/>
      <c r="C7" s="194" t="s">
        <v>220</v>
      </c>
      <c r="D7" s="195"/>
      <c r="E7" s="195"/>
      <c r="F7" s="196"/>
    </row>
    <row r="8" spans="1:6" ht="15" customHeight="1" thickBot="1" x14ac:dyDescent="0.4">
      <c r="A8" s="222"/>
      <c r="B8" s="228"/>
      <c r="C8" s="197" t="s">
        <v>188</v>
      </c>
      <c r="D8" s="198" t="e">
        <f>D5/D27</f>
        <v>#REF!</v>
      </c>
      <c r="E8" s="198" t="e">
        <f>E5/E27</f>
        <v>#REF!</v>
      </c>
      <c r="F8" s="199" t="e">
        <f>F5/F27</f>
        <v>#REF!</v>
      </c>
    </row>
    <row r="9" spans="1:6" ht="17.25" customHeight="1" x14ac:dyDescent="0.35">
      <c r="A9" s="222"/>
      <c r="B9" s="228"/>
      <c r="C9" s="193" t="s">
        <v>214</v>
      </c>
      <c r="D9" s="97"/>
      <c r="E9" s="97"/>
      <c r="F9" s="98"/>
    </row>
    <row r="10" spans="1:6" ht="17.25" customHeight="1" x14ac:dyDescent="0.35">
      <c r="A10" s="222"/>
      <c r="B10" s="228"/>
      <c r="C10" s="99" t="s">
        <v>206</v>
      </c>
      <c r="D10" s="100">
        <v>0</v>
      </c>
      <c r="E10" s="100"/>
      <c r="F10" s="101"/>
    </row>
    <row r="11" spans="1:6" ht="17.25" customHeight="1" x14ac:dyDescent="0.35">
      <c r="A11" s="222"/>
      <c r="B11" s="228"/>
      <c r="C11" s="102" t="s">
        <v>207</v>
      </c>
      <c r="D11" s="103"/>
      <c r="E11" s="103"/>
      <c r="F11" s="191"/>
    </row>
    <row r="12" spans="1:6" ht="37.5" customHeight="1" x14ac:dyDescent="0.35">
      <c r="A12" s="222"/>
      <c r="B12" s="228"/>
      <c r="C12" s="104" t="s">
        <v>222</v>
      </c>
      <c r="D12" s="103"/>
      <c r="E12" s="103"/>
      <c r="F12" s="101"/>
    </row>
    <row r="13" spans="1:6" ht="17.25" customHeight="1" x14ac:dyDescent="0.35">
      <c r="A13" s="222"/>
      <c r="B13" s="228"/>
      <c r="C13" s="105" t="s">
        <v>213</v>
      </c>
      <c r="D13" s="106" t="e">
        <f>(D5+D10)/D12</f>
        <v>#DIV/0!</v>
      </c>
      <c r="E13" s="106" t="e">
        <f>(E5+E10)/E12</f>
        <v>#DIV/0!</v>
      </c>
      <c r="F13" s="107"/>
    </row>
    <row r="14" spans="1:6" ht="17.25" customHeight="1" thickBot="1" x14ac:dyDescent="0.4">
      <c r="A14" s="222"/>
      <c r="B14" s="228"/>
      <c r="C14" s="192" t="s">
        <v>223</v>
      </c>
      <c r="D14" s="106"/>
      <c r="E14" s="106"/>
      <c r="F14" s="107"/>
    </row>
    <row r="15" spans="1:6" x14ac:dyDescent="0.35">
      <c r="A15" s="222"/>
      <c r="B15" s="224" t="s">
        <v>189</v>
      </c>
      <c r="C15" s="110" t="s">
        <v>190</v>
      </c>
      <c r="D15" s="111"/>
      <c r="E15" s="111"/>
      <c r="F15" s="112">
        <f>E15-D15</f>
        <v>0</v>
      </c>
    </row>
    <row r="16" spans="1:6" x14ac:dyDescent="0.35">
      <c r="A16" s="222"/>
      <c r="B16" s="225"/>
      <c r="C16" s="113" t="s">
        <v>187</v>
      </c>
      <c r="D16" s="114"/>
      <c r="E16" s="114"/>
      <c r="F16" s="115">
        <f>E16-D16</f>
        <v>0</v>
      </c>
    </row>
    <row r="17" spans="1:6" x14ac:dyDescent="0.35">
      <c r="A17" s="222"/>
      <c r="B17" s="225"/>
      <c r="C17" s="113" t="s">
        <v>191</v>
      </c>
      <c r="D17" s="116" t="e">
        <f>D15/D16</f>
        <v>#DIV/0!</v>
      </c>
      <c r="E17" s="116" t="e">
        <f>E15/E16</f>
        <v>#DIV/0!</v>
      </c>
      <c r="F17" s="115"/>
    </row>
    <row r="18" spans="1:6" x14ac:dyDescent="0.35">
      <c r="A18" s="222"/>
      <c r="B18" s="225"/>
      <c r="C18" s="113" t="s">
        <v>192</v>
      </c>
      <c r="D18" s="109"/>
      <c r="E18" s="109"/>
      <c r="F18" s="117">
        <f>E18-D18</f>
        <v>0</v>
      </c>
    </row>
    <row r="19" spans="1:6" x14ac:dyDescent="0.35">
      <c r="A19" s="222"/>
      <c r="B19" s="225"/>
      <c r="C19" s="113" t="s">
        <v>188</v>
      </c>
      <c r="D19" s="109" t="e">
        <f>D15/$D$27</f>
        <v>#REF!</v>
      </c>
      <c r="E19" s="109" t="e">
        <f>E15/$E$27</f>
        <v>#REF!</v>
      </c>
      <c r="F19" s="118"/>
    </row>
    <row r="20" spans="1:6" ht="15" thickBot="1" x14ac:dyDescent="0.4">
      <c r="A20" s="222"/>
      <c r="B20" s="226"/>
      <c r="C20" s="108" t="s">
        <v>215</v>
      </c>
      <c r="D20" s="119"/>
      <c r="E20" s="119"/>
      <c r="F20" s="120"/>
    </row>
    <row r="21" spans="1:6" x14ac:dyDescent="0.35">
      <c r="A21" s="222"/>
      <c r="B21" s="227" t="s">
        <v>193</v>
      </c>
      <c r="C21" s="110" t="s">
        <v>194</v>
      </c>
      <c r="D21" s="111">
        <v>0</v>
      </c>
      <c r="E21" s="111">
        <v>0</v>
      </c>
      <c r="F21" s="112">
        <f>E21-D21</f>
        <v>0</v>
      </c>
    </row>
    <row r="22" spans="1:6" x14ac:dyDescent="0.35">
      <c r="A22" s="222"/>
      <c r="B22" s="228"/>
      <c r="C22" s="113" t="s">
        <v>187</v>
      </c>
      <c r="D22" s="114">
        <v>0</v>
      </c>
      <c r="E22" s="114">
        <v>0</v>
      </c>
      <c r="F22" s="115">
        <f>E22-D22</f>
        <v>0</v>
      </c>
    </row>
    <row r="23" spans="1:6" x14ac:dyDescent="0.35">
      <c r="A23" s="222"/>
      <c r="B23" s="228"/>
      <c r="C23" s="113" t="s">
        <v>195</v>
      </c>
      <c r="D23" s="116" t="e">
        <f>D21/D22</f>
        <v>#DIV/0!</v>
      </c>
      <c r="E23" s="116" t="e">
        <f>E21/E22</f>
        <v>#DIV/0!</v>
      </c>
      <c r="F23" s="115"/>
    </row>
    <row r="24" spans="1:6" x14ac:dyDescent="0.35">
      <c r="A24" s="222"/>
      <c r="B24" s="228"/>
      <c r="C24" s="113" t="s">
        <v>196</v>
      </c>
      <c r="D24" s="109">
        <v>0</v>
      </c>
      <c r="E24" s="109">
        <v>0</v>
      </c>
      <c r="F24" s="117">
        <f>E24-D24</f>
        <v>0</v>
      </c>
    </row>
    <row r="25" spans="1:6" x14ac:dyDescent="0.35">
      <c r="A25" s="222"/>
      <c r="B25" s="228"/>
      <c r="C25" s="113" t="s">
        <v>188</v>
      </c>
      <c r="D25" s="109" t="e">
        <f>D21/D27</f>
        <v>#REF!</v>
      </c>
      <c r="E25" s="109" t="e">
        <f>E21/$E$27</f>
        <v>#REF!</v>
      </c>
      <c r="F25" s="118"/>
    </row>
    <row r="26" spans="1:6" ht="15" thickBot="1" x14ac:dyDescent="0.4">
      <c r="A26" s="222"/>
      <c r="B26" s="229"/>
      <c r="C26" s="108" t="s">
        <v>215</v>
      </c>
      <c r="D26" s="119"/>
      <c r="E26" s="119"/>
      <c r="F26" s="121"/>
    </row>
    <row r="27" spans="1:6" ht="20.5" x14ac:dyDescent="0.35">
      <c r="A27" s="222"/>
      <c r="B27" s="230" t="s">
        <v>78</v>
      </c>
      <c r="C27" s="122" t="s">
        <v>216</v>
      </c>
      <c r="D27" s="123" t="e">
        <f>D21+D15+#REF!+D5</f>
        <v>#REF!</v>
      </c>
      <c r="E27" s="123" t="e">
        <f>E21+E15+#REF!+E5</f>
        <v>#REF!</v>
      </c>
      <c r="F27" s="124" t="e">
        <f>E27-D27</f>
        <v>#REF!</v>
      </c>
    </row>
    <row r="28" spans="1:6" ht="27.75" customHeight="1" x14ac:dyDescent="0.35">
      <c r="A28" s="222"/>
      <c r="B28" s="231"/>
      <c r="C28" s="216" t="s">
        <v>217</v>
      </c>
      <c r="D28" s="218" t="e">
        <f>D5+#REF!-#REF!</f>
        <v>#REF!</v>
      </c>
      <c r="E28" s="218" t="e">
        <f>E5+#REF!-#REF!</f>
        <v>#REF!</v>
      </c>
      <c r="F28" s="125" t="e">
        <f>E28-D28</f>
        <v>#REF!</v>
      </c>
    </row>
    <row r="29" spans="1:6" ht="68.25" customHeight="1" x14ac:dyDescent="0.35">
      <c r="A29" s="222"/>
      <c r="B29" s="231"/>
      <c r="C29" s="217"/>
      <c r="D29" s="219"/>
      <c r="E29" s="219"/>
      <c r="F29" s="126" t="s">
        <v>199</v>
      </c>
    </row>
    <row r="30" spans="1:6" x14ac:dyDescent="0.35">
      <c r="A30" s="222"/>
      <c r="B30" s="231"/>
      <c r="C30" s="127" t="s">
        <v>197</v>
      </c>
      <c r="D30" s="128" t="e">
        <f>#REF!+D18+D24+#REF!</f>
        <v>#REF!</v>
      </c>
      <c r="E30" s="128" t="e">
        <f>#REF!+E18+E24+#REF!</f>
        <v>#REF!</v>
      </c>
      <c r="F30" s="129" t="e">
        <f>E30-D30</f>
        <v>#REF!</v>
      </c>
    </row>
    <row r="31" spans="1:6" ht="28.5" x14ac:dyDescent="0.35">
      <c r="A31" s="222"/>
      <c r="B31" s="231"/>
      <c r="C31" s="130" t="s">
        <v>218</v>
      </c>
      <c r="D31" s="131" t="e">
        <f>D28/D27</f>
        <v>#REF!</v>
      </c>
      <c r="E31" s="131" t="e">
        <f t="shared" ref="E31" si="0">E28/E27</f>
        <v>#REF!</v>
      </c>
      <c r="F31" s="132" t="e">
        <f>F28/F27</f>
        <v>#REF!</v>
      </c>
    </row>
    <row r="32" spans="1:6" ht="20.5" x14ac:dyDescent="0.35">
      <c r="A32" s="222"/>
      <c r="B32" s="231"/>
      <c r="C32" s="133" t="s">
        <v>219</v>
      </c>
      <c r="D32" s="134">
        <v>0</v>
      </c>
      <c r="E32" s="134">
        <f>E16*0.204</f>
        <v>0</v>
      </c>
      <c r="F32" s="135">
        <f>E32-D32</f>
        <v>0</v>
      </c>
    </row>
    <row r="33" spans="1:6" ht="24" customHeight="1" thickBot="1" x14ac:dyDescent="0.4">
      <c r="A33" s="223"/>
      <c r="B33" s="232"/>
      <c r="C33" s="136" t="s">
        <v>198</v>
      </c>
      <c r="D33" s="137"/>
      <c r="E33" s="138"/>
      <c r="F33" s="139"/>
    </row>
    <row r="34" spans="1:6" ht="9.75" customHeight="1" thickBot="1" x14ac:dyDescent="0.4">
      <c r="A34" s="64"/>
      <c r="B34" s="64"/>
      <c r="C34" s="64"/>
      <c r="D34" s="140"/>
      <c r="E34" s="140"/>
      <c r="F34" s="140"/>
    </row>
    <row r="35" spans="1:6" ht="20" x14ac:dyDescent="0.35">
      <c r="A35" s="233" t="s">
        <v>87</v>
      </c>
      <c r="B35" s="234"/>
      <c r="C35" s="141"/>
      <c r="D35" s="95" t="s">
        <v>88</v>
      </c>
      <c r="E35" s="95" t="s">
        <v>89</v>
      </c>
      <c r="F35" s="96" t="s">
        <v>90</v>
      </c>
    </row>
    <row r="36" spans="1:6" x14ac:dyDescent="0.35">
      <c r="A36" s="235"/>
      <c r="B36" s="236"/>
      <c r="C36" s="133" t="s">
        <v>0</v>
      </c>
      <c r="D36" s="142"/>
      <c r="E36" s="142"/>
      <c r="F36" s="143"/>
    </row>
    <row r="37" spans="1:6" x14ac:dyDescent="0.35">
      <c r="A37" s="235"/>
      <c r="B37" s="236"/>
      <c r="C37" s="144" t="s">
        <v>91</v>
      </c>
      <c r="D37" s="145"/>
      <c r="E37" s="145"/>
      <c r="F37" s="146">
        <f>E37-D37</f>
        <v>0</v>
      </c>
    </row>
    <row r="38" spans="1:6" x14ac:dyDescent="0.35">
      <c r="A38" s="235"/>
      <c r="B38" s="236"/>
      <c r="C38" s="147" t="s">
        <v>92</v>
      </c>
      <c r="D38" s="148"/>
      <c r="E38" s="148"/>
      <c r="F38" s="129"/>
    </row>
    <row r="39" spans="1:6" x14ac:dyDescent="0.35">
      <c r="A39" s="235"/>
      <c r="B39" s="236"/>
      <c r="C39" s="147" t="s">
        <v>93</v>
      </c>
      <c r="D39" s="148"/>
      <c r="E39" s="148"/>
      <c r="F39" s="129"/>
    </row>
    <row r="40" spans="1:6" x14ac:dyDescent="0.35">
      <c r="A40" s="235"/>
      <c r="B40" s="236"/>
      <c r="C40" s="147" t="s">
        <v>94</v>
      </c>
      <c r="D40" s="148"/>
      <c r="E40" s="148"/>
      <c r="F40" s="129"/>
    </row>
    <row r="41" spans="1:6" x14ac:dyDescent="0.35">
      <c r="A41" s="235"/>
      <c r="B41" s="236"/>
      <c r="C41" s="144" t="s">
        <v>182</v>
      </c>
      <c r="D41" s="145"/>
      <c r="E41" s="145"/>
      <c r="F41" s="129">
        <f>E41-D41</f>
        <v>0</v>
      </c>
    </row>
    <row r="42" spans="1:6" hidden="1" x14ac:dyDescent="0.35">
      <c r="A42" s="235"/>
      <c r="B42" s="236"/>
      <c r="C42" s="144"/>
      <c r="D42" s="145"/>
      <c r="E42" s="145"/>
      <c r="F42" s="129"/>
    </row>
    <row r="43" spans="1:6" x14ac:dyDescent="0.35">
      <c r="A43" s="235"/>
      <c r="B43" s="236"/>
      <c r="C43" s="144" t="s">
        <v>183</v>
      </c>
      <c r="D43" s="145"/>
      <c r="E43" s="145"/>
      <c r="F43" s="129">
        <f>E43-D43</f>
        <v>0</v>
      </c>
    </row>
    <row r="44" spans="1:6" x14ac:dyDescent="0.35">
      <c r="A44" s="235"/>
      <c r="B44" s="236"/>
      <c r="C44" s="144" t="s">
        <v>95</v>
      </c>
      <c r="D44" s="145"/>
      <c r="E44" s="145"/>
      <c r="F44" s="149" t="str">
        <f>E44-D44&amp;" sous stations supplémentaires"</f>
        <v>0 sous stations supplémentaires</v>
      </c>
    </row>
    <row r="45" spans="1:6" x14ac:dyDescent="0.35">
      <c r="A45" s="235"/>
      <c r="B45" s="236"/>
      <c r="C45" s="144" t="s">
        <v>96</v>
      </c>
      <c r="D45" s="148"/>
      <c r="E45" s="148"/>
      <c r="F45" s="129"/>
    </row>
    <row r="46" spans="1:6" x14ac:dyDescent="0.35">
      <c r="A46" s="235"/>
      <c r="B46" s="236"/>
      <c r="C46" s="144" t="s">
        <v>97</v>
      </c>
      <c r="D46" s="148"/>
      <c r="E46" s="148"/>
      <c r="F46" s="129" t="str">
        <f>E46-D46&amp;" eq logts supplémentaires"</f>
        <v>0 eq logts supplémentaires</v>
      </c>
    </row>
    <row r="47" spans="1:6" x14ac:dyDescent="0.35">
      <c r="A47" s="235"/>
      <c r="B47" s="236"/>
      <c r="C47" s="216" t="s">
        <v>98</v>
      </c>
      <c r="D47" s="150" t="e">
        <f>D41/D37</f>
        <v>#DIV/0!</v>
      </c>
      <c r="E47" s="150" t="e">
        <f>E41/E37</f>
        <v>#DIV/0!</v>
      </c>
      <c r="F47" s="151" t="e">
        <f>F41/F37</f>
        <v>#DIV/0!</v>
      </c>
    </row>
    <row r="48" spans="1:6" x14ac:dyDescent="0.35">
      <c r="A48" s="235"/>
      <c r="B48" s="236"/>
      <c r="C48" s="217"/>
      <c r="D48" s="239" t="s">
        <v>99</v>
      </c>
      <c r="E48" s="240"/>
      <c r="F48" s="241"/>
    </row>
    <row r="49" spans="1:6" ht="21" x14ac:dyDescent="0.35">
      <c r="A49" s="235"/>
      <c r="B49" s="236"/>
      <c r="C49" s="130" t="s">
        <v>100</v>
      </c>
      <c r="D49" s="150" t="e">
        <f>D43/D37</f>
        <v>#DIV/0!</v>
      </c>
      <c r="E49" s="150" t="e">
        <f>E43/E37</f>
        <v>#DIV/0!</v>
      </c>
      <c r="F49" s="151" t="e">
        <f>E49-D49</f>
        <v>#DIV/0!</v>
      </c>
    </row>
    <row r="50" spans="1:6" x14ac:dyDescent="0.35">
      <c r="A50" s="235"/>
      <c r="B50" s="236"/>
      <c r="C50" s="144" t="s">
        <v>101</v>
      </c>
      <c r="D50" s="152" t="e">
        <f>D41/D27</f>
        <v>#REF!</v>
      </c>
      <c r="E50" s="152" t="e">
        <f>E41/E27</f>
        <v>#REF!</v>
      </c>
      <c r="F50" s="153"/>
    </row>
    <row r="51" spans="1:6" x14ac:dyDescent="0.35">
      <c r="A51" s="235"/>
      <c r="B51" s="236"/>
      <c r="C51" s="154" t="s">
        <v>102</v>
      </c>
      <c r="D51" s="242">
        <v>2016</v>
      </c>
      <c r="E51" s="243"/>
      <c r="F51" s="244"/>
    </row>
    <row r="52" spans="1:6" ht="24.75" customHeight="1" thickBot="1" x14ac:dyDescent="0.4">
      <c r="A52" s="237"/>
      <c r="B52" s="238"/>
      <c r="C52" s="136" t="s">
        <v>103</v>
      </c>
      <c r="D52" s="245"/>
      <c r="E52" s="246"/>
      <c r="F52" s="247"/>
    </row>
    <row r="53" spans="1:6" x14ac:dyDescent="0.35">
      <c r="A53" s="64"/>
      <c r="B53" s="64"/>
      <c r="C53" s="64"/>
      <c r="D53" s="64"/>
      <c r="E53" s="64"/>
      <c r="F53" s="64"/>
    </row>
    <row r="54" spans="1:6" x14ac:dyDescent="0.35">
      <c r="A54" s="64"/>
      <c r="B54" s="64"/>
      <c r="C54" s="64"/>
      <c r="D54" s="64"/>
      <c r="E54" s="64"/>
      <c r="F54" s="64"/>
    </row>
    <row r="55" spans="1:6" x14ac:dyDescent="0.35">
      <c r="A55" s="64"/>
      <c r="B55" s="64"/>
      <c r="C55" s="64"/>
      <c r="D55" s="64"/>
      <c r="E55" s="64"/>
      <c r="F55" s="64"/>
    </row>
  </sheetData>
  <mergeCells count="14">
    <mergeCell ref="A35:B52"/>
    <mergeCell ref="C47:C48"/>
    <mergeCell ref="D48:F48"/>
    <mergeCell ref="D51:F51"/>
    <mergeCell ref="D52:F52"/>
    <mergeCell ref="C28:C29"/>
    <mergeCell ref="D28:D29"/>
    <mergeCell ref="E28:E29"/>
    <mergeCell ref="A1:F1"/>
    <mergeCell ref="A4:A33"/>
    <mergeCell ref="B15:B20"/>
    <mergeCell ref="B21:B26"/>
    <mergeCell ref="B27:B33"/>
    <mergeCell ref="B4:B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zoomScaleNormal="100" workbookViewId="0">
      <selection activeCell="H27" sqref="H27"/>
    </sheetView>
  </sheetViews>
  <sheetFormatPr baseColWidth="10" defaultColWidth="11.54296875" defaultRowHeight="14.5" x14ac:dyDescent="0.35"/>
  <cols>
    <col min="1" max="1" width="4" style="2" customWidth="1"/>
    <col min="2" max="2" width="19.81640625" style="2" customWidth="1"/>
    <col min="3" max="3" width="28.1796875" style="2" customWidth="1"/>
    <col min="4" max="4" width="27.7265625" style="2" customWidth="1"/>
    <col min="5" max="16384" width="11.54296875" style="2"/>
  </cols>
  <sheetData>
    <row r="1" spans="2:5" ht="15" thickBot="1" x14ac:dyDescent="0.4">
      <c r="B1" s="155"/>
      <c r="C1" s="155"/>
      <c r="D1" s="155"/>
      <c r="E1" s="155"/>
    </row>
    <row r="2" spans="2:5" ht="15" thickBot="1" x14ac:dyDescent="0.4">
      <c r="B2" s="251" t="s">
        <v>31</v>
      </c>
      <c r="C2" s="252"/>
      <c r="D2" s="252"/>
      <c r="E2" s="253"/>
    </row>
    <row r="3" spans="2:5" ht="15" thickBot="1" x14ac:dyDescent="0.4">
      <c r="B3" s="155"/>
      <c r="C3" s="155"/>
      <c r="D3" s="155"/>
      <c r="E3" s="155"/>
    </row>
    <row r="4" spans="2:5" ht="18" customHeight="1" thickBot="1" x14ac:dyDescent="0.4">
      <c r="B4" s="156" t="s">
        <v>7</v>
      </c>
      <c r="C4" s="157" t="s">
        <v>29</v>
      </c>
      <c r="D4" s="158" t="s">
        <v>30</v>
      </c>
      <c r="E4" s="155"/>
    </row>
    <row r="5" spans="2:5" ht="18" customHeight="1" x14ac:dyDescent="0.35">
      <c r="B5" s="159" t="s">
        <v>8</v>
      </c>
      <c r="C5" s="160"/>
      <c r="D5" s="254">
        <f>SUM(C5:C12)</f>
        <v>0</v>
      </c>
      <c r="E5" s="155"/>
    </row>
    <row r="6" spans="2:5" ht="18" customHeight="1" x14ac:dyDescent="0.35">
      <c r="B6" s="161" t="s">
        <v>9</v>
      </c>
      <c r="C6" s="162"/>
      <c r="D6" s="249"/>
      <c r="E6" s="155"/>
    </row>
    <row r="7" spans="2:5" ht="18" customHeight="1" x14ac:dyDescent="0.35">
      <c r="B7" s="161" t="s">
        <v>10</v>
      </c>
      <c r="C7" s="162"/>
      <c r="D7" s="249"/>
      <c r="E7" s="155"/>
    </row>
    <row r="8" spans="2:5" ht="18" customHeight="1" x14ac:dyDescent="0.35">
      <c r="B8" s="161" t="s">
        <v>11</v>
      </c>
      <c r="C8" s="162"/>
      <c r="D8" s="249"/>
      <c r="E8" s="155"/>
    </row>
    <row r="9" spans="2:5" ht="18" customHeight="1" x14ac:dyDescent="0.35">
      <c r="B9" s="161" t="s">
        <v>12</v>
      </c>
      <c r="C9" s="162"/>
      <c r="D9" s="249"/>
      <c r="E9" s="155"/>
    </row>
    <row r="10" spans="2:5" ht="18" customHeight="1" x14ac:dyDescent="0.35">
      <c r="B10" s="161" t="s">
        <v>13</v>
      </c>
      <c r="C10" s="162"/>
      <c r="D10" s="249"/>
      <c r="E10" s="155"/>
    </row>
    <row r="11" spans="2:5" ht="18" customHeight="1" x14ac:dyDescent="0.35">
      <c r="B11" s="161" t="s">
        <v>14</v>
      </c>
      <c r="C11" s="162"/>
      <c r="D11" s="249"/>
      <c r="E11" s="155"/>
    </row>
    <row r="12" spans="2:5" ht="18" customHeight="1" thickBot="1" x14ac:dyDescent="0.4">
      <c r="B12" s="163" t="s">
        <v>15</v>
      </c>
      <c r="C12" s="164"/>
      <c r="D12" s="250"/>
      <c r="E12" s="155"/>
    </row>
    <row r="13" spans="2:5" ht="18" customHeight="1" x14ac:dyDescent="0.35">
      <c r="B13" s="165" t="s">
        <v>16</v>
      </c>
      <c r="C13" s="166"/>
      <c r="D13" s="255">
        <f>SUM(C13:C15)</f>
        <v>0</v>
      </c>
      <c r="E13" s="155"/>
    </row>
    <row r="14" spans="2:5" ht="18" customHeight="1" x14ac:dyDescent="0.35">
      <c r="B14" s="167" t="s">
        <v>17</v>
      </c>
      <c r="C14" s="168"/>
      <c r="D14" s="249"/>
      <c r="E14" s="155"/>
    </row>
    <row r="15" spans="2:5" ht="18" customHeight="1" thickBot="1" x14ac:dyDescent="0.4">
      <c r="B15" s="169" t="s">
        <v>18</v>
      </c>
      <c r="C15" s="170"/>
      <c r="D15" s="250"/>
      <c r="E15" s="155"/>
    </row>
    <row r="16" spans="2:5" ht="18" customHeight="1" x14ac:dyDescent="0.35">
      <c r="B16" s="171" t="s">
        <v>19</v>
      </c>
      <c r="C16" s="172"/>
      <c r="D16" s="256">
        <f>SUM(C16:C18)</f>
        <v>0</v>
      </c>
      <c r="E16" s="155"/>
    </row>
    <row r="17" spans="2:5" ht="18" customHeight="1" x14ac:dyDescent="0.35">
      <c r="B17" s="173" t="s">
        <v>20</v>
      </c>
      <c r="C17" s="174"/>
      <c r="D17" s="249"/>
      <c r="E17" s="155"/>
    </row>
    <row r="18" spans="2:5" ht="18" customHeight="1" thickBot="1" x14ac:dyDescent="0.4">
      <c r="B18" s="175" t="s">
        <v>21</v>
      </c>
      <c r="C18" s="176"/>
      <c r="D18" s="250"/>
      <c r="E18" s="155"/>
    </row>
    <row r="19" spans="2:5" ht="18" customHeight="1" x14ac:dyDescent="0.35">
      <c r="B19" s="177" t="s">
        <v>22</v>
      </c>
      <c r="C19" s="178"/>
      <c r="D19" s="248">
        <f>SUM(C19:C25)</f>
        <v>0</v>
      </c>
      <c r="E19" s="155"/>
    </row>
    <row r="20" spans="2:5" ht="18" customHeight="1" x14ac:dyDescent="0.35">
      <c r="B20" s="179" t="s">
        <v>23</v>
      </c>
      <c r="C20" s="180"/>
      <c r="D20" s="249"/>
      <c r="E20" s="155"/>
    </row>
    <row r="21" spans="2:5" ht="18" customHeight="1" x14ac:dyDescent="0.35">
      <c r="B21" s="179" t="s">
        <v>24</v>
      </c>
      <c r="C21" s="180"/>
      <c r="D21" s="249"/>
      <c r="E21" s="155"/>
    </row>
    <row r="22" spans="2:5" ht="18" customHeight="1" x14ac:dyDescent="0.35">
      <c r="B22" s="179" t="s">
        <v>25</v>
      </c>
      <c r="C22" s="180"/>
      <c r="D22" s="249"/>
      <c r="E22" s="155"/>
    </row>
    <row r="23" spans="2:5" ht="18" customHeight="1" x14ac:dyDescent="0.35">
      <c r="B23" s="179" t="s">
        <v>26</v>
      </c>
      <c r="C23" s="180"/>
      <c r="D23" s="249"/>
      <c r="E23" s="155"/>
    </row>
    <row r="24" spans="2:5" ht="18" customHeight="1" x14ac:dyDescent="0.35">
      <c r="B24" s="179" t="s">
        <v>27</v>
      </c>
      <c r="C24" s="180"/>
      <c r="D24" s="249"/>
      <c r="E24" s="155"/>
    </row>
    <row r="25" spans="2:5" ht="18" customHeight="1" thickBot="1" x14ac:dyDescent="0.4">
      <c r="B25" s="181" t="s">
        <v>28</v>
      </c>
      <c r="C25" s="182"/>
      <c r="D25" s="250"/>
      <c r="E25" s="155"/>
    </row>
    <row r="26" spans="2:5" ht="15" thickBot="1" x14ac:dyDescent="0.4">
      <c r="B26" s="155"/>
      <c r="C26" s="183" t="s">
        <v>78</v>
      </c>
      <c r="D26" s="184">
        <f>SUM(D5:D25)</f>
        <v>0</v>
      </c>
      <c r="E26" s="155"/>
    </row>
  </sheetData>
  <mergeCells count="5">
    <mergeCell ref="D19:D25"/>
    <mergeCell ref="B2:E2"/>
    <mergeCell ref="D5:D12"/>
    <mergeCell ref="D13:D15"/>
    <mergeCell ref="D16: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tabSelected="1" workbookViewId="0">
      <selection activeCell="D9" sqref="D9"/>
    </sheetView>
  </sheetViews>
  <sheetFormatPr baseColWidth="10" defaultColWidth="11.54296875" defaultRowHeight="14.5" x14ac:dyDescent="0.35"/>
  <cols>
    <col min="1" max="1" width="11.54296875" style="2"/>
    <col min="2" max="2" width="48.7265625" style="2" customWidth="1"/>
    <col min="3" max="3" width="15.81640625" style="2" customWidth="1"/>
    <col min="4" max="4" width="15" style="2" customWidth="1"/>
    <col min="5" max="16384" width="11.54296875" style="2"/>
  </cols>
  <sheetData>
    <row r="2" spans="1:4" ht="16" thickBot="1" x14ac:dyDescent="0.4">
      <c r="A2" s="185" t="s">
        <v>204</v>
      </c>
    </row>
    <row r="3" spans="1:4" ht="21.5" thickBot="1" x14ac:dyDescent="0.4">
      <c r="C3" s="41" t="s">
        <v>201</v>
      </c>
      <c r="D3" s="42" t="s">
        <v>202</v>
      </c>
    </row>
    <row r="4" spans="1:4" ht="19.899999999999999" customHeight="1" thickBot="1" x14ac:dyDescent="0.4">
      <c r="A4" s="257" t="s">
        <v>104</v>
      </c>
      <c r="B4" s="43" t="s">
        <v>105</v>
      </c>
      <c r="C4" s="12"/>
      <c r="D4" s="13"/>
    </row>
    <row r="5" spans="1:4" ht="19.899999999999999" customHeight="1" thickBot="1" x14ac:dyDescent="0.4">
      <c r="A5" s="258"/>
      <c r="B5" s="44" t="s">
        <v>106</v>
      </c>
      <c r="C5" s="8"/>
      <c r="D5" s="9"/>
    </row>
    <row r="6" spans="1:4" ht="26.25" customHeight="1" thickBot="1" x14ac:dyDescent="0.4">
      <c r="A6" s="258"/>
      <c r="B6" s="44" t="s">
        <v>107</v>
      </c>
      <c r="C6" s="8"/>
      <c r="D6" s="9"/>
    </row>
    <row r="7" spans="1:4" ht="19.899999999999999" customHeight="1" thickBot="1" x14ac:dyDescent="0.4">
      <c r="A7" s="258"/>
      <c r="B7" s="45" t="s">
        <v>108</v>
      </c>
      <c r="C7" s="8"/>
      <c r="D7" s="9"/>
    </row>
    <row r="8" spans="1:4" ht="19.899999999999999" customHeight="1" thickBot="1" x14ac:dyDescent="0.4">
      <c r="A8" s="258"/>
      <c r="B8" s="44" t="s">
        <v>109</v>
      </c>
      <c r="C8" s="8"/>
      <c r="D8" s="9"/>
    </row>
    <row r="9" spans="1:4" ht="19.899999999999999" customHeight="1" thickBot="1" x14ac:dyDescent="0.4">
      <c r="A9" s="258"/>
      <c r="B9" s="44" t="s">
        <v>110</v>
      </c>
      <c r="C9" s="8"/>
      <c r="D9" s="9"/>
    </row>
    <row r="10" spans="1:4" ht="23.25" customHeight="1" thickBot="1" x14ac:dyDescent="0.4">
      <c r="A10" s="258"/>
      <c r="B10" s="44" t="s">
        <v>111</v>
      </c>
      <c r="C10" s="8"/>
      <c r="D10" s="9"/>
    </row>
    <row r="11" spans="1:4" ht="28.5" customHeight="1" thickBot="1" x14ac:dyDescent="0.4">
      <c r="A11" s="258"/>
      <c r="B11" s="44" t="s">
        <v>112</v>
      </c>
      <c r="C11" s="8"/>
      <c r="D11" s="9"/>
    </row>
    <row r="12" spans="1:4" ht="19.899999999999999" customHeight="1" thickBot="1" x14ac:dyDescent="0.4">
      <c r="A12" s="258"/>
      <c r="B12" s="44" t="s">
        <v>113</v>
      </c>
      <c r="C12" s="8"/>
      <c r="D12" s="9"/>
    </row>
    <row r="13" spans="1:4" ht="19.899999999999999" customHeight="1" thickBot="1" x14ac:dyDescent="0.4">
      <c r="A13" s="258"/>
      <c r="B13" s="45" t="s">
        <v>114</v>
      </c>
      <c r="C13" s="8"/>
      <c r="D13" s="9"/>
    </row>
    <row r="14" spans="1:4" ht="24" customHeight="1" thickBot="1" x14ac:dyDescent="0.4">
      <c r="A14" s="258"/>
      <c r="B14" s="44" t="s">
        <v>115</v>
      </c>
      <c r="C14" s="8"/>
      <c r="D14" s="9"/>
    </row>
    <row r="15" spans="1:4" ht="24.75" customHeight="1" thickBot="1" x14ac:dyDescent="0.4">
      <c r="A15" s="258"/>
      <c r="B15" s="44" t="s">
        <v>116</v>
      </c>
      <c r="C15" s="8"/>
      <c r="D15" s="9"/>
    </row>
    <row r="16" spans="1:4" ht="19.899999999999999" customHeight="1" thickBot="1" x14ac:dyDescent="0.4">
      <c r="A16" s="258"/>
      <c r="B16" s="45" t="s">
        <v>117</v>
      </c>
      <c r="C16" s="8"/>
      <c r="D16" s="9"/>
    </row>
    <row r="17" spans="1:4" ht="19.899999999999999" customHeight="1" thickBot="1" x14ac:dyDescent="0.4">
      <c r="A17" s="258"/>
      <c r="B17" s="44" t="s">
        <v>118</v>
      </c>
      <c r="C17" s="8"/>
      <c r="D17" s="9"/>
    </row>
    <row r="18" spans="1:4" ht="19.899999999999999" customHeight="1" thickBot="1" x14ac:dyDescent="0.4">
      <c r="A18" s="258"/>
      <c r="B18" s="44" t="s">
        <v>119</v>
      </c>
      <c r="C18" s="8"/>
      <c r="D18" s="9"/>
    </row>
    <row r="19" spans="1:4" ht="19.899999999999999" customHeight="1" thickBot="1" x14ac:dyDescent="0.4">
      <c r="A19" s="258"/>
      <c r="B19" s="44" t="s">
        <v>120</v>
      </c>
      <c r="C19" s="8"/>
      <c r="D19" s="9"/>
    </row>
    <row r="20" spans="1:4" ht="24" customHeight="1" thickBot="1" x14ac:dyDescent="0.4">
      <c r="A20" s="258"/>
      <c r="B20" s="44" t="s">
        <v>121</v>
      </c>
      <c r="C20" s="8"/>
      <c r="D20" s="9"/>
    </row>
    <row r="21" spans="1:4" ht="19.899999999999999" customHeight="1" thickBot="1" x14ac:dyDescent="0.4">
      <c r="A21" s="258"/>
      <c r="B21" s="44" t="s">
        <v>122</v>
      </c>
      <c r="C21" s="8"/>
      <c r="D21" s="9"/>
    </row>
    <row r="22" spans="1:4" ht="19.899999999999999" customHeight="1" thickBot="1" x14ac:dyDescent="0.4">
      <c r="A22" s="258"/>
      <c r="B22" s="44" t="s">
        <v>123</v>
      </c>
      <c r="C22" s="8"/>
      <c r="D22" s="9"/>
    </row>
    <row r="23" spans="1:4" ht="19.899999999999999" customHeight="1" thickBot="1" x14ac:dyDescent="0.4">
      <c r="A23" s="258"/>
      <c r="B23" s="44" t="s">
        <v>124</v>
      </c>
      <c r="C23" s="8"/>
      <c r="D23" s="9"/>
    </row>
    <row r="24" spans="1:4" ht="19.899999999999999" customHeight="1" thickBot="1" x14ac:dyDescent="0.4">
      <c r="A24" s="259"/>
      <c r="B24" s="45" t="s">
        <v>125</v>
      </c>
      <c r="C24" s="8"/>
      <c r="D24" s="9"/>
    </row>
    <row r="25" spans="1:4" ht="15" thickBot="1" x14ac:dyDescent="0.4">
      <c r="A25" s="260" t="s">
        <v>126</v>
      </c>
      <c r="B25" s="261"/>
      <c r="C25" s="10"/>
      <c r="D25" s="11"/>
    </row>
  </sheetData>
  <mergeCells count="2">
    <mergeCell ref="A4:A24"/>
    <mergeCell ref="A25:B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opLeftCell="A40" workbookViewId="0">
      <selection activeCell="AA19" sqref="AA19"/>
    </sheetView>
  </sheetViews>
  <sheetFormatPr baseColWidth="10" defaultColWidth="9.1796875" defaultRowHeight="14.5" x14ac:dyDescent="0.35"/>
  <cols>
    <col min="1" max="1" width="57.1796875" style="15" customWidth="1"/>
    <col min="2" max="26" width="5.7265625" customWidth="1"/>
  </cols>
  <sheetData>
    <row r="1" spans="1:26" x14ac:dyDescent="0.35">
      <c r="A1" s="14" t="s">
        <v>127</v>
      </c>
    </row>
    <row r="2" spans="1:26" x14ac:dyDescent="0.35">
      <c r="A2" s="15" t="s">
        <v>128</v>
      </c>
    </row>
    <row r="3" spans="1:26" x14ac:dyDescent="0.35">
      <c r="A3" s="15" t="s">
        <v>129</v>
      </c>
    </row>
    <row r="4" spans="1:26" x14ac:dyDescent="0.35">
      <c r="A4" s="15" t="s">
        <v>203</v>
      </c>
    </row>
    <row r="5" spans="1:26" x14ac:dyDescent="0.35">
      <c r="A5" s="15" t="s">
        <v>130</v>
      </c>
    </row>
    <row r="6" spans="1:26" x14ac:dyDescent="0.35">
      <c r="A6" s="46" t="s">
        <v>131</v>
      </c>
    </row>
    <row r="7" spans="1:26" ht="29" x14ac:dyDescent="0.35">
      <c r="A7" s="15" t="s">
        <v>132</v>
      </c>
    </row>
    <row r="8" spans="1:26" x14ac:dyDescent="0.35">
      <c r="A8" s="15" t="s">
        <v>133</v>
      </c>
    </row>
    <row r="9" spans="1:26" ht="15" thickBot="1" x14ac:dyDescent="0.4"/>
    <row r="10" spans="1:26" s="17" customFormat="1" ht="15" thickBot="1" x14ac:dyDescent="0.4">
      <c r="A10" s="16" t="s">
        <v>134</v>
      </c>
      <c r="B10" s="47">
        <v>1</v>
      </c>
      <c r="C10" s="47">
        <v>2</v>
      </c>
      <c r="D10" s="47">
        <v>3</v>
      </c>
      <c r="E10" s="47">
        <v>4</v>
      </c>
      <c r="F10" s="47">
        <v>5</v>
      </c>
      <c r="G10" s="47">
        <v>6</v>
      </c>
      <c r="H10" s="47">
        <v>7</v>
      </c>
      <c r="I10" s="47">
        <v>8</v>
      </c>
      <c r="J10" s="47">
        <v>9</v>
      </c>
      <c r="K10" s="47">
        <v>10</v>
      </c>
      <c r="L10" s="47">
        <v>11</v>
      </c>
      <c r="M10" s="47">
        <v>12</v>
      </c>
      <c r="N10" s="47">
        <v>13</v>
      </c>
      <c r="O10" s="47">
        <v>14</v>
      </c>
      <c r="P10" s="47">
        <v>15</v>
      </c>
      <c r="Q10" s="47">
        <v>16</v>
      </c>
      <c r="R10" s="47">
        <v>17</v>
      </c>
      <c r="S10" s="47">
        <v>18</v>
      </c>
      <c r="T10" s="47">
        <v>19</v>
      </c>
      <c r="U10" s="47">
        <v>20</v>
      </c>
      <c r="V10" s="47">
        <v>21</v>
      </c>
      <c r="W10" s="47">
        <v>22</v>
      </c>
      <c r="X10" s="47">
        <v>23</v>
      </c>
      <c r="Y10" s="47">
        <v>24</v>
      </c>
      <c r="Z10" s="48">
        <v>25</v>
      </c>
    </row>
    <row r="11" spans="1:26" s="19" customFormat="1" x14ac:dyDescent="0.35">
      <c r="A11" s="18" t="s">
        <v>135</v>
      </c>
      <c r="B11" s="49"/>
      <c r="C11" s="50"/>
      <c r="D11" s="50"/>
      <c r="E11" s="50"/>
      <c r="F11" s="50"/>
      <c r="G11" s="50"/>
      <c r="H11" s="50"/>
      <c r="I11" s="50"/>
      <c r="J11" s="50"/>
      <c r="K11" s="50"/>
      <c r="L11" s="50"/>
      <c r="M11" s="50"/>
      <c r="N11" s="50"/>
      <c r="O11" s="50"/>
      <c r="P11" s="50"/>
      <c r="Q11" s="50"/>
      <c r="R11" s="50"/>
      <c r="S11" s="50"/>
      <c r="T11" s="50"/>
      <c r="U11" s="50"/>
      <c r="V11" s="50"/>
      <c r="W11" s="50"/>
      <c r="X11" s="50"/>
      <c r="Y11" s="50"/>
      <c r="Z11" s="51"/>
    </row>
    <row r="12" spans="1:26" s="19" customFormat="1" ht="72.75" customHeight="1" x14ac:dyDescent="0.35">
      <c r="A12" s="20" t="s">
        <v>136</v>
      </c>
      <c r="B12" s="52"/>
      <c r="C12" s="53"/>
      <c r="D12" s="53"/>
      <c r="E12" s="53"/>
      <c r="F12" s="53"/>
      <c r="G12" s="53"/>
      <c r="H12" s="53"/>
      <c r="I12" s="53"/>
      <c r="J12" s="53"/>
      <c r="K12" s="53"/>
      <c r="L12" s="53"/>
      <c r="M12" s="53"/>
      <c r="N12" s="53"/>
      <c r="O12" s="53"/>
      <c r="P12" s="53"/>
      <c r="Q12" s="53"/>
      <c r="R12" s="53"/>
      <c r="S12" s="53"/>
      <c r="T12" s="53"/>
      <c r="U12" s="53"/>
      <c r="V12" s="53"/>
      <c r="W12" s="53"/>
      <c r="X12" s="53"/>
      <c r="Y12" s="53"/>
      <c r="Z12" s="54"/>
    </row>
    <row r="13" spans="1:26" s="19" customFormat="1" x14ac:dyDescent="0.35">
      <c r="A13" s="20"/>
      <c r="B13" s="52"/>
      <c r="C13" s="53"/>
      <c r="D13" s="53"/>
      <c r="E13" s="53"/>
      <c r="F13" s="53"/>
      <c r="G13" s="53"/>
      <c r="H13" s="53"/>
      <c r="I13" s="53"/>
      <c r="J13" s="53"/>
      <c r="K13" s="53"/>
      <c r="L13" s="53"/>
      <c r="M13" s="53"/>
      <c r="N13" s="53"/>
      <c r="O13" s="53"/>
      <c r="P13" s="53"/>
      <c r="Q13" s="53"/>
      <c r="R13" s="53"/>
      <c r="S13" s="53"/>
      <c r="T13" s="53"/>
      <c r="U13" s="53"/>
      <c r="V13" s="53"/>
      <c r="W13" s="53"/>
      <c r="X13" s="53"/>
      <c r="Y13" s="53"/>
      <c r="Z13" s="54"/>
    </row>
    <row r="14" spans="1:26" s="19" customFormat="1" x14ac:dyDescent="0.35">
      <c r="A14" s="20" t="s">
        <v>137</v>
      </c>
      <c r="B14" s="52"/>
      <c r="C14" s="53"/>
      <c r="D14" s="53"/>
      <c r="E14" s="53"/>
      <c r="F14" s="53"/>
      <c r="G14" s="53"/>
      <c r="H14" s="53"/>
      <c r="I14" s="53"/>
      <c r="J14" s="53"/>
      <c r="K14" s="53"/>
      <c r="L14" s="53"/>
      <c r="M14" s="53"/>
      <c r="N14" s="53"/>
      <c r="O14" s="53"/>
      <c r="P14" s="53"/>
      <c r="Q14" s="53"/>
      <c r="R14" s="53"/>
      <c r="S14" s="53"/>
      <c r="T14" s="53"/>
      <c r="U14" s="53"/>
      <c r="V14" s="53"/>
      <c r="W14" s="53"/>
      <c r="X14" s="53"/>
      <c r="Y14" s="53"/>
      <c r="Z14" s="54"/>
    </row>
    <row r="15" spans="1:26" s="19" customFormat="1" x14ac:dyDescent="0.35">
      <c r="A15" s="20" t="s">
        <v>138</v>
      </c>
      <c r="B15" s="52"/>
      <c r="C15" s="53"/>
      <c r="D15" s="53"/>
      <c r="E15" s="53"/>
      <c r="F15" s="53"/>
      <c r="G15" s="53"/>
      <c r="H15" s="53"/>
      <c r="I15" s="53"/>
      <c r="J15" s="53"/>
      <c r="K15" s="53"/>
      <c r="L15" s="53"/>
      <c r="M15" s="53"/>
      <c r="N15" s="53"/>
      <c r="O15" s="53"/>
      <c r="P15" s="53"/>
      <c r="Q15" s="53"/>
      <c r="R15" s="53"/>
      <c r="S15" s="53"/>
      <c r="T15" s="53"/>
      <c r="U15" s="53"/>
      <c r="V15" s="53"/>
      <c r="W15" s="53"/>
      <c r="X15" s="53"/>
      <c r="Y15" s="53"/>
      <c r="Z15" s="54"/>
    </row>
    <row r="16" spans="1:26" s="19" customFormat="1" x14ac:dyDescent="0.35">
      <c r="A16" s="23" t="s">
        <v>139</v>
      </c>
      <c r="B16" s="53">
        <f t="shared" ref="B16:Z16" si="0">B14*B15</f>
        <v>0</v>
      </c>
      <c r="C16" s="53">
        <f t="shared" si="0"/>
        <v>0</v>
      </c>
      <c r="D16" s="53">
        <f t="shared" si="0"/>
        <v>0</v>
      </c>
      <c r="E16" s="53">
        <f t="shared" si="0"/>
        <v>0</v>
      </c>
      <c r="F16" s="53">
        <f t="shared" si="0"/>
        <v>0</v>
      </c>
      <c r="G16" s="53">
        <f t="shared" si="0"/>
        <v>0</v>
      </c>
      <c r="H16" s="53">
        <f t="shared" si="0"/>
        <v>0</v>
      </c>
      <c r="I16" s="53">
        <f t="shared" si="0"/>
        <v>0</v>
      </c>
      <c r="J16" s="53">
        <f t="shared" si="0"/>
        <v>0</v>
      </c>
      <c r="K16" s="53">
        <f t="shared" si="0"/>
        <v>0</v>
      </c>
      <c r="L16" s="53">
        <f t="shared" si="0"/>
        <v>0</v>
      </c>
      <c r="M16" s="53">
        <f t="shared" si="0"/>
        <v>0</v>
      </c>
      <c r="N16" s="53">
        <f t="shared" si="0"/>
        <v>0</v>
      </c>
      <c r="O16" s="53">
        <f t="shared" si="0"/>
        <v>0</v>
      </c>
      <c r="P16" s="53">
        <f t="shared" si="0"/>
        <v>0</v>
      </c>
      <c r="Q16" s="53">
        <f t="shared" si="0"/>
        <v>0</v>
      </c>
      <c r="R16" s="53">
        <f t="shared" si="0"/>
        <v>0</v>
      </c>
      <c r="S16" s="53">
        <f t="shared" si="0"/>
        <v>0</v>
      </c>
      <c r="T16" s="53">
        <f t="shared" si="0"/>
        <v>0</v>
      </c>
      <c r="U16" s="53">
        <f t="shared" si="0"/>
        <v>0</v>
      </c>
      <c r="V16" s="53">
        <f t="shared" si="0"/>
        <v>0</v>
      </c>
      <c r="W16" s="53">
        <f t="shared" si="0"/>
        <v>0</v>
      </c>
      <c r="X16" s="53">
        <f t="shared" si="0"/>
        <v>0</v>
      </c>
      <c r="Y16" s="53">
        <f t="shared" si="0"/>
        <v>0</v>
      </c>
      <c r="Z16" s="54">
        <f t="shared" si="0"/>
        <v>0</v>
      </c>
    </row>
    <row r="17" spans="1:26" s="19" customFormat="1" x14ac:dyDescent="0.35">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2"/>
    </row>
    <row r="18" spans="1:26" s="19" customFormat="1" x14ac:dyDescent="0.35">
      <c r="A18" s="20" t="s">
        <v>140</v>
      </c>
      <c r="B18" s="53"/>
      <c r="C18" s="53"/>
      <c r="D18" s="53"/>
      <c r="E18" s="53"/>
      <c r="F18" s="53"/>
      <c r="G18" s="53"/>
      <c r="H18" s="53"/>
      <c r="I18" s="53"/>
      <c r="J18" s="53"/>
      <c r="K18" s="53"/>
      <c r="L18" s="53"/>
      <c r="M18" s="53"/>
      <c r="N18" s="53"/>
      <c r="O18" s="53"/>
      <c r="P18" s="53"/>
      <c r="Q18" s="53"/>
      <c r="R18" s="53"/>
      <c r="S18" s="53"/>
      <c r="T18" s="53"/>
      <c r="U18" s="53"/>
      <c r="V18" s="53"/>
      <c r="W18" s="53"/>
      <c r="X18" s="53"/>
      <c r="Y18" s="53"/>
      <c r="Z18" s="54"/>
    </row>
    <row r="19" spans="1:26" s="19" customFormat="1" x14ac:dyDescent="0.35">
      <c r="A19" s="20" t="s">
        <v>141</v>
      </c>
      <c r="B19" s="53"/>
      <c r="C19" s="53"/>
      <c r="D19" s="53"/>
      <c r="E19" s="53"/>
      <c r="F19" s="53"/>
      <c r="G19" s="53"/>
      <c r="H19" s="53"/>
      <c r="I19" s="53"/>
      <c r="J19" s="53"/>
      <c r="K19" s="53"/>
      <c r="L19" s="53"/>
      <c r="M19" s="53"/>
      <c r="N19" s="53"/>
      <c r="O19" s="53"/>
      <c r="P19" s="53"/>
      <c r="Q19" s="53"/>
      <c r="R19" s="53"/>
      <c r="S19" s="53"/>
      <c r="T19" s="53"/>
      <c r="U19" s="53"/>
      <c r="V19" s="53"/>
      <c r="W19" s="53"/>
      <c r="X19" s="53"/>
      <c r="Y19" s="53"/>
      <c r="Z19" s="54"/>
    </row>
    <row r="20" spans="1:26" s="19" customFormat="1" x14ac:dyDescent="0.35">
      <c r="A20" s="20" t="s">
        <v>142</v>
      </c>
      <c r="B20" s="53"/>
      <c r="C20" s="53"/>
      <c r="D20" s="53"/>
      <c r="E20" s="53"/>
      <c r="F20" s="53"/>
      <c r="G20" s="53"/>
      <c r="H20" s="53"/>
      <c r="I20" s="53"/>
      <c r="J20" s="53"/>
      <c r="K20" s="53"/>
      <c r="L20" s="53"/>
      <c r="M20" s="53"/>
      <c r="N20" s="53"/>
      <c r="O20" s="53"/>
      <c r="P20" s="53"/>
      <c r="Q20" s="53"/>
      <c r="R20" s="53"/>
      <c r="S20" s="53"/>
      <c r="T20" s="53"/>
      <c r="U20" s="53"/>
      <c r="V20" s="53"/>
      <c r="W20" s="53"/>
      <c r="X20" s="53"/>
      <c r="Y20" s="53"/>
      <c r="Z20" s="54"/>
    </row>
    <row r="21" spans="1:26" s="19" customFormat="1" x14ac:dyDescent="0.35">
      <c r="A21" s="20" t="s">
        <v>143</v>
      </c>
      <c r="B21" s="53"/>
      <c r="C21" s="53"/>
      <c r="D21" s="53"/>
      <c r="E21" s="53"/>
      <c r="F21" s="53"/>
      <c r="G21" s="53"/>
      <c r="H21" s="53"/>
      <c r="I21" s="53"/>
      <c r="J21" s="53"/>
      <c r="K21" s="53"/>
      <c r="L21" s="53"/>
      <c r="M21" s="53"/>
      <c r="N21" s="53"/>
      <c r="O21" s="53"/>
      <c r="P21" s="53"/>
      <c r="Q21" s="53"/>
      <c r="R21" s="53"/>
      <c r="S21" s="53"/>
      <c r="T21" s="53"/>
      <c r="U21" s="53"/>
      <c r="V21" s="53"/>
      <c r="W21" s="53"/>
      <c r="X21" s="53"/>
      <c r="Y21" s="53"/>
      <c r="Z21" s="54"/>
    </row>
    <row r="22" spans="1:26" s="19" customFormat="1" x14ac:dyDescent="0.35">
      <c r="A22" s="20" t="s">
        <v>144</v>
      </c>
      <c r="B22" s="53"/>
      <c r="C22" s="53"/>
      <c r="D22" s="53"/>
      <c r="E22" s="53"/>
      <c r="F22" s="53"/>
      <c r="G22" s="53"/>
      <c r="H22" s="53"/>
      <c r="I22" s="53"/>
      <c r="J22" s="53"/>
      <c r="K22" s="53"/>
      <c r="L22" s="53"/>
      <c r="M22" s="53"/>
      <c r="N22" s="53"/>
      <c r="O22" s="53"/>
      <c r="P22" s="53"/>
      <c r="Q22" s="53"/>
      <c r="R22" s="53"/>
      <c r="S22" s="53"/>
      <c r="T22" s="53"/>
      <c r="U22" s="53"/>
      <c r="V22" s="53"/>
      <c r="W22" s="53"/>
      <c r="X22" s="53"/>
      <c r="Y22" s="53"/>
      <c r="Z22" s="54"/>
    </row>
    <row r="23" spans="1:26" s="19" customFormat="1" x14ac:dyDescent="0.35">
      <c r="A23" s="20" t="s">
        <v>145</v>
      </c>
      <c r="B23" s="53"/>
      <c r="C23" s="53"/>
      <c r="D23" s="53"/>
      <c r="E23" s="53"/>
      <c r="F23" s="53"/>
      <c r="G23" s="53"/>
      <c r="H23" s="53"/>
      <c r="I23" s="53"/>
      <c r="J23" s="53"/>
      <c r="K23" s="53"/>
      <c r="L23" s="53"/>
      <c r="M23" s="53"/>
      <c r="N23" s="53"/>
      <c r="O23" s="53"/>
      <c r="P23" s="53"/>
      <c r="Q23" s="53"/>
      <c r="R23" s="53"/>
      <c r="S23" s="53"/>
      <c r="T23" s="53"/>
      <c r="U23" s="53"/>
      <c r="V23" s="53"/>
      <c r="W23" s="53"/>
      <c r="X23" s="53"/>
      <c r="Y23" s="53"/>
      <c r="Z23" s="54"/>
    </row>
    <row r="24" spans="1:26" s="19" customFormat="1" x14ac:dyDescent="0.35">
      <c r="A24" s="20" t="s">
        <v>146</v>
      </c>
      <c r="B24" s="53"/>
      <c r="C24" s="53"/>
      <c r="D24" s="53"/>
      <c r="E24" s="53"/>
      <c r="F24" s="53"/>
      <c r="G24" s="53"/>
      <c r="H24" s="53"/>
      <c r="I24" s="53"/>
      <c r="J24" s="53"/>
      <c r="K24" s="53"/>
      <c r="L24" s="53"/>
      <c r="M24" s="53"/>
      <c r="N24" s="53"/>
      <c r="O24" s="53"/>
      <c r="P24" s="53"/>
      <c r="Q24" s="53"/>
      <c r="R24" s="53"/>
      <c r="S24" s="53"/>
      <c r="T24" s="53"/>
      <c r="U24" s="53"/>
      <c r="V24" s="53"/>
      <c r="W24" s="53"/>
      <c r="X24" s="53"/>
      <c r="Y24" s="53"/>
      <c r="Z24" s="54"/>
    </row>
    <row r="25" spans="1:26" s="19" customFormat="1" x14ac:dyDescent="0.35">
      <c r="A25" s="20"/>
      <c r="B25" s="53"/>
      <c r="C25" s="53"/>
      <c r="D25" s="53"/>
      <c r="E25" s="53"/>
      <c r="F25" s="53"/>
      <c r="G25" s="53"/>
      <c r="H25" s="53"/>
      <c r="I25" s="53"/>
      <c r="J25" s="53"/>
      <c r="K25" s="53"/>
      <c r="L25" s="53"/>
      <c r="M25" s="53"/>
      <c r="N25" s="53"/>
      <c r="O25" s="53"/>
      <c r="P25" s="53"/>
      <c r="Q25" s="53"/>
      <c r="R25" s="53"/>
      <c r="S25" s="53"/>
      <c r="T25" s="53"/>
      <c r="U25" s="53"/>
      <c r="V25" s="53"/>
      <c r="W25" s="53"/>
      <c r="X25" s="53"/>
      <c r="Y25" s="53"/>
      <c r="Z25" s="54"/>
    </row>
    <row r="26" spans="1:26" s="19" customFormat="1" x14ac:dyDescent="0.35">
      <c r="A26" s="23" t="s">
        <v>147</v>
      </c>
      <c r="B26" s="53">
        <f>B18*B19</f>
        <v>0</v>
      </c>
      <c r="C26" s="53">
        <f t="shared" ref="C26:Z26" si="1">C18*C19</f>
        <v>0</v>
      </c>
      <c r="D26" s="53">
        <f t="shared" si="1"/>
        <v>0</v>
      </c>
      <c r="E26" s="53">
        <f t="shared" si="1"/>
        <v>0</v>
      </c>
      <c r="F26" s="53">
        <f t="shared" si="1"/>
        <v>0</v>
      </c>
      <c r="G26" s="53">
        <f t="shared" si="1"/>
        <v>0</v>
      </c>
      <c r="H26" s="53">
        <f t="shared" si="1"/>
        <v>0</v>
      </c>
      <c r="I26" s="53">
        <f t="shared" si="1"/>
        <v>0</v>
      </c>
      <c r="J26" s="53">
        <f t="shared" si="1"/>
        <v>0</v>
      </c>
      <c r="K26" s="53">
        <f t="shared" si="1"/>
        <v>0</v>
      </c>
      <c r="L26" s="53">
        <f t="shared" si="1"/>
        <v>0</v>
      </c>
      <c r="M26" s="53">
        <f t="shared" si="1"/>
        <v>0</v>
      </c>
      <c r="N26" s="53">
        <f t="shared" si="1"/>
        <v>0</v>
      </c>
      <c r="O26" s="53">
        <f t="shared" si="1"/>
        <v>0</v>
      </c>
      <c r="P26" s="53">
        <f t="shared" si="1"/>
        <v>0</v>
      </c>
      <c r="Q26" s="53">
        <f t="shared" si="1"/>
        <v>0</v>
      </c>
      <c r="R26" s="53">
        <f t="shared" si="1"/>
        <v>0</v>
      </c>
      <c r="S26" s="53">
        <f t="shared" si="1"/>
        <v>0</v>
      </c>
      <c r="T26" s="53">
        <f t="shared" si="1"/>
        <v>0</v>
      </c>
      <c r="U26" s="53">
        <f t="shared" si="1"/>
        <v>0</v>
      </c>
      <c r="V26" s="53">
        <f t="shared" si="1"/>
        <v>0</v>
      </c>
      <c r="W26" s="53">
        <f t="shared" si="1"/>
        <v>0</v>
      </c>
      <c r="X26" s="53">
        <f t="shared" si="1"/>
        <v>0</v>
      </c>
      <c r="Y26" s="53">
        <f t="shared" si="1"/>
        <v>0</v>
      </c>
      <c r="Z26" s="54">
        <f t="shared" si="1"/>
        <v>0</v>
      </c>
    </row>
    <row r="27" spans="1:26" s="19" customFormat="1" ht="15" thickBot="1" x14ac:dyDescent="0.4">
      <c r="A27" s="186" t="s">
        <v>148</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8"/>
    </row>
    <row r="28" spans="1:26" s="19" customFormat="1" ht="15" thickBot="1" x14ac:dyDescent="0.4">
      <c r="A28" s="24" t="s">
        <v>149</v>
      </c>
      <c r="B28" s="58">
        <f>B16+B26+B27</f>
        <v>0</v>
      </c>
      <c r="C28" s="58">
        <f t="shared" ref="C28:Z28" si="2">C16+C26+C27</f>
        <v>0</v>
      </c>
      <c r="D28" s="58">
        <f t="shared" si="2"/>
        <v>0</v>
      </c>
      <c r="E28" s="58">
        <f t="shared" si="2"/>
        <v>0</v>
      </c>
      <c r="F28" s="58">
        <f t="shared" si="2"/>
        <v>0</v>
      </c>
      <c r="G28" s="58">
        <f t="shared" si="2"/>
        <v>0</v>
      </c>
      <c r="H28" s="58">
        <f t="shared" si="2"/>
        <v>0</v>
      </c>
      <c r="I28" s="58">
        <f t="shared" si="2"/>
        <v>0</v>
      </c>
      <c r="J28" s="58">
        <f t="shared" si="2"/>
        <v>0</v>
      </c>
      <c r="K28" s="58">
        <f t="shared" si="2"/>
        <v>0</v>
      </c>
      <c r="L28" s="58">
        <f t="shared" si="2"/>
        <v>0</v>
      </c>
      <c r="M28" s="58">
        <f t="shared" si="2"/>
        <v>0</v>
      </c>
      <c r="N28" s="58">
        <f t="shared" si="2"/>
        <v>0</v>
      </c>
      <c r="O28" s="58">
        <f t="shared" si="2"/>
        <v>0</v>
      </c>
      <c r="P28" s="58">
        <f t="shared" si="2"/>
        <v>0</v>
      </c>
      <c r="Q28" s="58">
        <f t="shared" si="2"/>
        <v>0</v>
      </c>
      <c r="R28" s="58">
        <f t="shared" si="2"/>
        <v>0</v>
      </c>
      <c r="S28" s="58">
        <f t="shared" si="2"/>
        <v>0</v>
      </c>
      <c r="T28" s="58">
        <f t="shared" si="2"/>
        <v>0</v>
      </c>
      <c r="U28" s="58">
        <f t="shared" si="2"/>
        <v>0</v>
      </c>
      <c r="V28" s="58">
        <f t="shared" si="2"/>
        <v>0</v>
      </c>
      <c r="W28" s="58">
        <f t="shared" si="2"/>
        <v>0</v>
      </c>
      <c r="X28" s="58">
        <f t="shared" si="2"/>
        <v>0</v>
      </c>
      <c r="Y28" s="58">
        <f t="shared" si="2"/>
        <v>0</v>
      </c>
      <c r="Z28" s="58">
        <f t="shared" si="2"/>
        <v>0</v>
      </c>
    </row>
    <row r="29" spans="1:26" s="19" customFormat="1" x14ac:dyDescent="0.35">
      <c r="A29" s="25" t="s">
        <v>150</v>
      </c>
      <c r="B29" s="50"/>
      <c r="C29" s="50"/>
      <c r="D29" s="50"/>
      <c r="E29" s="50"/>
      <c r="F29" s="50"/>
      <c r="G29" s="50"/>
      <c r="H29" s="50"/>
      <c r="I29" s="50"/>
      <c r="J29" s="50"/>
      <c r="K29" s="50"/>
      <c r="L29" s="50"/>
      <c r="M29" s="50"/>
      <c r="N29" s="50"/>
      <c r="O29" s="50"/>
      <c r="P29" s="50"/>
      <c r="Q29" s="50"/>
      <c r="R29" s="50"/>
      <c r="S29" s="50"/>
      <c r="T29" s="50"/>
      <c r="U29" s="50"/>
      <c r="V29" s="50"/>
      <c r="W29" s="50"/>
      <c r="X29" s="50"/>
      <c r="Y29" s="50"/>
      <c r="Z29" s="51"/>
    </row>
    <row r="30" spans="1:26" s="19" customFormat="1" x14ac:dyDescent="0.35">
      <c r="A30" s="26" t="s">
        <v>151</v>
      </c>
      <c r="B30" s="53"/>
      <c r="C30" s="53"/>
      <c r="D30" s="53"/>
      <c r="E30" s="53"/>
      <c r="F30" s="53"/>
      <c r="G30" s="53"/>
      <c r="H30" s="53"/>
      <c r="I30" s="53"/>
      <c r="J30" s="53"/>
      <c r="K30" s="53"/>
      <c r="L30" s="53"/>
      <c r="M30" s="53"/>
      <c r="N30" s="53"/>
      <c r="O30" s="53"/>
      <c r="P30" s="53"/>
      <c r="Q30" s="53"/>
      <c r="R30" s="53"/>
      <c r="S30" s="53"/>
      <c r="T30" s="53"/>
      <c r="U30" s="53"/>
      <c r="V30" s="53"/>
      <c r="W30" s="53"/>
      <c r="X30" s="53"/>
      <c r="Y30" s="53"/>
      <c r="Z30" s="54"/>
    </row>
    <row r="31" spans="1:26" s="19" customFormat="1" x14ac:dyDescent="0.35">
      <c r="A31" s="20" t="s">
        <v>152</v>
      </c>
      <c r="B31" s="53"/>
      <c r="C31" s="53"/>
      <c r="D31" s="53"/>
      <c r="E31" s="53"/>
      <c r="F31" s="53"/>
      <c r="G31" s="53"/>
      <c r="H31" s="53"/>
      <c r="I31" s="53"/>
      <c r="J31" s="53"/>
      <c r="K31" s="53"/>
      <c r="L31" s="53"/>
      <c r="M31" s="53"/>
      <c r="N31" s="53"/>
      <c r="O31" s="53"/>
      <c r="P31" s="53"/>
      <c r="Q31" s="53"/>
      <c r="R31" s="53"/>
      <c r="S31" s="53"/>
      <c r="T31" s="53"/>
      <c r="U31" s="53"/>
      <c r="V31" s="53"/>
      <c r="W31" s="53"/>
      <c r="X31" s="53"/>
      <c r="Y31" s="53"/>
      <c r="Z31" s="54"/>
    </row>
    <row r="32" spans="1:26" s="19" customFormat="1" x14ac:dyDescent="0.35">
      <c r="A32" s="20" t="s">
        <v>153</v>
      </c>
      <c r="B32" s="53"/>
      <c r="C32" s="53"/>
      <c r="D32" s="53"/>
      <c r="E32" s="53"/>
      <c r="F32" s="53"/>
      <c r="G32" s="53"/>
      <c r="H32" s="53"/>
      <c r="I32" s="53"/>
      <c r="J32" s="53"/>
      <c r="K32" s="53"/>
      <c r="L32" s="53"/>
      <c r="M32" s="53"/>
      <c r="N32" s="53"/>
      <c r="O32" s="53"/>
      <c r="P32" s="53"/>
      <c r="Q32" s="53"/>
      <c r="R32" s="53"/>
      <c r="S32" s="53"/>
      <c r="T32" s="53"/>
      <c r="U32" s="53"/>
      <c r="V32" s="53"/>
      <c r="W32" s="53"/>
      <c r="X32" s="53"/>
      <c r="Y32" s="53"/>
      <c r="Z32" s="54"/>
    </row>
    <row r="33" spans="1:26" s="19" customFormat="1" x14ac:dyDescent="0.35">
      <c r="A33" s="27" t="s">
        <v>154</v>
      </c>
      <c r="B33" s="53"/>
      <c r="C33" s="53"/>
      <c r="D33" s="53"/>
      <c r="E33" s="53"/>
      <c r="F33" s="53"/>
      <c r="G33" s="53"/>
      <c r="H33" s="53"/>
      <c r="I33" s="53"/>
      <c r="J33" s="53"/>
      <c r="K33" s="53"/>
      <c r="L33" s="53"/>
      <c r="M33" s="53"/>
      <c r="N33" s="53"/>
      <c r="O33" s="53"/>
      <c r="P33" s="53"/>
      <c r="Q33" s="53"/>
      <c r="R33" s="53"/>
      <c r="S33" s="53"/>
      <c r="T33" s="53"/>
      <c r="U33" s="53"/>
      <c r="V33" s="53"/>
      <c r="W33" s="53"/>
      <c r="X33" s="53"/>
      <c r="Y33" s="53"/>
      <c r="Z33" s="54"/>
    </row>
    <row r="34" spans="1:26" s="19" customFormat="1" x14ac:dyDescent="0.35">
      <c r="A34" s="27"/>
      <c r="B34" s="53"/>
      <c r="C34" s="53"/>
      <c r="D34" s="53"/>
      <c r="E34" s="53"/>
      <c r="F34" s="53"/>
      <c r="G34" s="53"/>
      <c r="H34" s="53"/>
      <c r="I34" s="53"/>
      <c r="J34" s="53"/>
      <c r="K34" s="53"/>
      <c r="L34" s="53"/>
      <c r="M34" s="53"/>
      <c r="N34" s="53"/>
      <c r="O34" s="53"/>
      <c r="P34" s="53"/>
      <c r="Q34" s="53"/>
      <c r="R34" s="53"/>
      <c r="S34" s="53"/>
      <c r="T34" s="53"/>
      <c r="U34" s="53"/>
      <c r="V34" s="53"/>
      <c r="W34" s="53"/>
      <c r="X34" s="53"/>
      <c r="Y34" s="53"/>
      <c r="Z34" s="54"/>
    </row>
    <row r="35" spans="1:26" s="19" customFormat="1" x14ac:dyDescent="0.35">
      <c r="A35" s="28" t="s">
        <v>155</v>
      </c>
      <c r="B35" s="59">
        <f t="shared" ref="B35:Z35" si="3">SUM(B31:B34)</f>
        <v>0</v>
      </c>
      <c r="C35" s="59">
        <f t="shared" si="3"/>
        <v>0</v>
      </c>
      <c r="D35" s="59">
        <f t="shared" si="3"/>
        <v>0</v>
      </c>
      <c r="E35" s="59">
        <f t="shared" si="3"/>
        <v>0</v>
      </c>
      <c r="F35" s="59">
        <f t="shared" si="3"/>
        <v>0</v>
      </c>
      <c r="G35" s="59">
        <f t="shared" si="3"/>
        <v>0</v>
      </c>
      <c r="H35" s="59">
        <f t="shared" si="3"/>
        <v>0</v>
      </c>
      <c r="I35" s="59">
        <f t="shared" si="3"/>
        <v>0</v>
      </c>
      <c r="J35" s="59">
        <f t="shared" si="3"/>
        <v>0</v>
      </c>
      <c r="K35" s="59">
        <f t="shared" si="3"/>
        <v>0</v>
      </c>
      <c r="L35" s="59">
        <f t="shared" si="3"/>
        <v>0</v>
      </c>
      <c r="M35" s="59">
        <f t="shared" si="3"/>
        <v>0</v>
      </c>
      <c r="N35" s="59">
        <f t="shared" si="3"/>
        <v>0</v>
      </c>
      <c r="O35" s="59">
        <f t="shared" si="3"/>
        <v>0</v>
      </c>
      <c r="P35" s="59">
        <f t="shared" si="3"/>
        <v>0</v>
      </c>
      <c r="Q35" s="59">
        <f t="shared" si="3"/>
        <v>0</v>
      </c>
      <c r="R35" s="59">
        <f t="shared" si="3"/>
        <v>0</v>
      </c>
      <c r="S35" s="59">
        <f t="shared" si="3"/>
        <v>0</v>
      </c>
      <c r="T35" s="59">
        <f t="shared" si="3"/>
        <v>0</v>
      </c>
      <c r="U35" s="59">
        <f t="shared" si="3"/>
        <v>0</v>
      </c>
      <c r="V35" s="59">
        <f t="shared" si="3"/>
        <v>0</v>
      </c>
      <c r="W35" s="59">
        <f t="shared" si="3"/>
        <v>0</v>
      </c>
      <c r="X35" s="59">
        <f t="shared" si="3"/>
        <v>0</v>
      </c>
      <c r="Y35" s="59">
        <f t="shared" si="3"/>
        <v>0</v>
      </c>
      <c r="Z35" s="59">
        <f t="shared" si="3"/>
        <v>0</v>
      </c>
    </row>
    <row r="36" spans="1:26" s="19" customFormat="1" x14ac:dyDescent="0.35">
      <c r="A36" s="20" t="s">
        <v>156</v>
      </c>
      <c r="B36" s="53"/>
      <c r="C36" s="53"/>
      <c r="D36" s="53"/>
      <c r="E36" s="53"/>
      <c r="F36" s="53"/>
      <c r="G36" s="53"/>
      <c r="H36" s="53"/>
      <c r="I36" s="53"/>
      <c r="J36" s="53"/>
      <c r="K36" s="53"/>
      <c r="L36" s="53"/>
      <c r="M36" s="53"/>
      <c r="N36" s="53"/>
      <c r="O36" s="53"/>
      <c r="P36" s="53"/>
      <c r="Q36" s="53"/>
      <c r="R36" s="53"/>
      <c r="S36" s="53"/>
      <c r="T36" s="53"/>
      <c r="U36" s="53"/>
      <c r="V36" s="53"/>
      <c r="W36" s="53"/>
      <c r="X36" s="53"/>
      <c r="Y36" s="53"/>
      <c r="Z36" s="54"/>
    </row>
    <row r="37" spans="1:26" s="19" customFormat="1" x14ac:dyDescent="0.35">
      <c r="A37" s="27" t="s">
        <v>154</v>
      </c>
      <c r="B37" s="53"/>
      <c r="C37" s="53"/>
      <c r="D37" s="53"/>
      <c r="E37" s="53"/>
      <c r="F37" s="53"/>
      <c r="G37" s="53"/>
      <c r="H37" s="53"/>
      <c r="I37" s="53"/>
      <c r="J37" s="53"/>
      <c r="K37" s="53"/>
      <c r="L37" s="53"/>
      <c r="M37" s="53"/>
      <c r="N37" s="53"/>
      <c r="O37" s="53"/>
      <c r="P37" s="53"/>
      <c r="Q37" s="53"/>
      <c r="R37" s="53"/>
      <c r="S37" s="53"/>
      <c r="T37" s="53"/>
      <c r="U37" s="53"/>
      <c r="V37" s="53"/>
      <c r="W37" s="53"/>
      <c r="X37" s="53"/>
      <c r="Y37" s="53"/>
      <c r="Z37" s="54"/>
    </row>
    <row r="38" spans="1:26" s="19" customFormat="1" x14ac:dyDescent="0.35">
      <c r="A38" s="27"/>
      <c r="B38" s="53"/>
      <c r="C38" s="53"/>
      <c r="D38" s="53"/>
      <c r="E38" s="53"/>
      <c r="F38" s="53"/>
      <c r="G38" s="53"/>
      <c r="H38" s="53"/>
      <c r="I38" s="53"/>
      <c r="J38" s="53"/>
      <c r="K38" s="53"/>
      <c r="L38" s="53"/>
      <c r="M38" s="53"/>
      <c r="N38" s="53"/>
      <c r="O38" s="53"/>
      <c r="P38" s="53"/>
      <c r="Q38" s="53"/>
      <c r="R38" s="53"/>
      <c r="S38" s="53"/>
      <c r="T38" s="53"/>
      <c r="U38" s="53"/>
      <c r="V38" s="53"/>
      <c r="W38" s="53"/>
      <c r="X38" s="53"/>
      <c r="Y38" s="53"/>
      <c r="Z38" s="54"/>
    </row>
    <row r="39" spans="1:26" s="19" customFormat="1" x14ac:dyDescent="0.35">
      <c r="A39" s="28" t="s">
        <v>157</v>
      </c>
      <c r="B39" s="59">
        <f>SUM(B36:B38)</f>
        <v>0</v>
      </c>
      <c r="C39" s="59">
        <f t="shared" ref="C39:Z39" si="4">SUM(C36:C38)</f>
        <v>0</v>
      </c>
      <c r="D39" s="59">
        <f t="shared" si="4"/>
        <v>0</v>
      </c>
      <c r="E39" s="59">
        <f t="shared" si="4"/>
        <v>0</v>
      </c>
      <c r="F39" s="59">
        <f t="shared" si="4"/>
        <v>0</v>
      </c>
      <c r="G39" s="59">
        <f t="shared" si="4"/>
        <v>0</v>
      </c>
      <c r="H39" s="59">
        <f t="shared" si="4"/>
        <v>0</v>
      </c>
      <c r="I39" s="59">
        <f t="shared" si="4"/>
        <v>0</v>
      </c>
      <c r="J39" s="59">
        <f t="shared" si="4"/>
        <v>0</v>
      </c>
      <c r="K39" s="59">
        <f t="shared" si="4"/>
        <v>0</v>
      </c>
      <c r="L39" s="59">
        <f t="shared" si="4"/>
        <v>0</v>
      </c>
      <c r="M39" s="59">
        <f t="shared" si="4"/>
        <v>0</v>
      </c>
      <c r="N39" s="59">
        <f t="shared" si="4"/>
        <v>0</v>
      </c>
      <c r="O39" s="59">
        <f t="shared" si="4"/>
        <v>0</v>
      </c>
      <c r="P39" s="59">
        <f t="shared" si="4"/>
        <v>0</v>
      </c>
      <c r="Q39" s="59">
        <f t="shared" si="4"/>
        <v>0</v>
      </c>
      <c r="R39" s="59">
        <f t="shared" si="4"/>
        <v>0</v>
      </c>
      <c r="S39" s="59">
        <f t="shared" si="4"/>
        <v>0</v>
      </c>
      <c r="T39" s="59">
        <f t="shared" si="4"/>
        <v>0</v>
      </c>
      <c r="U39" s="59">
        <f t="shared" si="4"/>
        <v>0</v>
      </c>
      <c r="V39" s="59">
        <f t="shared" si="4"/>
        <v>0</v>
      </c>
      <c r="W39" s="59">
        <f t="shared" si="4"/>
        <v>0</v>
      </c>
      <c r="X39" s="59">
        <f t="shared" si="4"/>
        <v>0</v>
      </c>
      <c r="Y39" s="59">
        <f t="shared" si="4"/>
        <v>0</v>
      </c>
      <c r="Z39" s="59">
        <f t="shared" si="4"/>
        <v>0</v>
      </c>
    </row>
    <row r="40" spans="1:26" s="19" customFormat="1" x14ac:dyDescent="0.35">
      <c r="A40" s="27"/>
      <c r="B40" s="53"/>
      <c r="C40" s="53"/>
      <c r="D40" s="53"/>
      <c r="E40" s="53"/>
      <c r="F40" s="53"/>
      <c r="G40" s="53"/>
      <c r="H40" s="53"/>
      <c r="I40" s="53"/>
      <c r="J40" s="53"/>
      <c r="K40" s="53"/>
      <c r="L40" s="53"/>
      <c r="M40" s="53"/>
      <c r="N40" s="53"/>
      <c r="O40" s="53"/>
      <c r="P40" s="53"/>
      <c r="Q40" s="53"/>
      <c r="R40" s="53"/>
      <c r="S40" s="53"/>
      <c r="T40" s="53"/>
      <c r="U40" s="53"/>
      <c r="V40" s="53"/>
      <c r="W40" s="53"/>
      <c r="X40" s="53"/>
      <c r="Y40" s="53"/>
      <c r="Z40" s="54"/>
    </row>
    <row r="41" spans="1:26" s="19" customFormat="1" x14ac:dyDescent="0.35">
      <c r="A41" s="26" t="s">
        <v>158</v>
      </c>
      <c r="B41" s="59">
        <f>B40</f>
        <v>0</v>
      </c>
      <c r="C41" s="59">
        <f t="shared" ref="C41:Z41" si="5">C40</f>
        <v>0</v>
      </c>
      <c r="D41" s="59">
        <f t="shared" si="5"/>
        <v>0</v>
      </c>
      <c r="E41" s="59">
        <f t="shared" si="5"/>
        <v>0</v>
      </c>
      <c r="F41" s="59">
        <f t="shared" si="5"/>
        <v>0</v>
      </c>
      <c r="G41" s="59">
        <f t="shared" si="5"/>
        <v>0</v>
      </c>
      <c r="H41" s="59">
        <f t="shared" si="5"/>
        <v>0</v>
      </c>
      <c r="I41" s="59">
        <f t="shared" si="5"/>
        <v>0</v>
      </c>
      <c r="J41" s="59">
        <f t="shared" si="5"/>
        <v>0</v>
      </c>
      <c r="K41" s="59">
        <f t="shared" si="5"/>
        <v>0</v>
      </c>
      <c r="L41" s="59">
        <f t="shared" si="5"/>
        <v>0</v>
      </c>
      <c r="M41" s="59">
        <f t="shared" si="5"/>
        <v>0</v>
      </c>
      <c r="N41" s="59">
        <f t="shared" si="5"/>
        <v>0</v>
      </c>
      <c r="O41" s="59">
        <f t="shared" si="5"/>
        <v>0</v>
      </c>
      <c r="P41" s="59">
        <f t="shared" si="5"/>
        <v>0</v>
      </c>
      <c r="Q41" s="59">
        <f t="shared" si="5"/>
        <v>0</v>
      </c>
      <c r="R41" s="59">
        <f t="shared" si="5"/>
        <v>0</v>
      </c>
      <c r="S41" s="59">
        <f t="shared" si="5"/>
        <v>0</v>
      </c>
      <c r="T41" s="59">
        <f t="shared" si="5"/>
        <v>0</v>
      </c>
      <c r="U41" s="59">
        <f t="shared" si="5"/>
        <v>0</v>
      </c>
      <c r="V41" s="59">
        <f t="shared" si="5"/>
        <v>0</v>
      </c>
      <c r="W41" s="59">
        <f t="shared" si="5"/>
        <v>0</v>
      </c>
      <c r="X41" s="59">
        <f t="shared" si="5"/>
        <v>0</v>
      </c>
      <c r="Y41" s="59">
        <f t="shared" si="5"/>
        <v>0</v>
      </c>
      <c r="Z41" s="59">
        <f t="shared" si="5"/>
        <v>0</v>
      </c>
    </row>
    <row r="42" spans="1:26" s="19" customFormat="1" x14ac:dyDescent="0.35">
      <c r="A42" s="27"/>
      <c r="B42" s="53"/>
      <c r="C42" s="53"/>
      <c r="D42" s="53"/>
      <c r="E42" s="53"/>
      <c r="F42" s="53"/>
      <c r="G42" s="53"/>
      <c r="H42" s="53"/>
      <c r="I42" s="53"/>
      <c r="J42" s="53"/>
      <c r="K42" s="53"/>
      <c r="L42" s="53"/>
      <c r="M42" s="53"/>
      <c r="N42" s="53"/>
      <c r="O42" s="53"/>
      <c r="P42" s="53"/>
      <c r="Q42" s="53"/>
      <c r="R42" s="53"/>
      <c r="S42" s="53"/>
      <c r="T42" s="53"/>
      <c r="U42" s="53"/>
      <c r="V42" s="53"/>
      <c r="W42" s="53"/>
      <c r="X42" s="53"/>
      <c r="Y42" s="53"/>
      <c r="Z42" s="54"/>
    </row>
    <row r="43" spans="1:26" s="19" customFormat="1" ht="15" thickBot="1" x14ac:dyDescent="0.4">
      <c r="A43" s="29"/>
      <c r="B43" s="60"/>
      <c r="C43" s="60"/>
      <c r="D43" s="60"/>
      <c r="E43" s="60"/>
      <c r="F43" s="60"/>
      <c r="G43" s="60"/>
      <c r="H43" s="60"/>
      <c r="I43" s="60"/>
      <c r="J43" s="60"/>
      <c r="K43" s="60"/>
      <c r="L43" s="60"/>
      <c r="M43" s="60"/>
      <c r="N43" s="60"/>
      <c r="O43" s="60"/>
      <c r="P43" s="60"/>
      <c r="Q43" s="60"/>
      <c r="R43" s="60"/>
      <c r="S43" s="60"/>
      <c r="T43" s="60"/>
      <c r="U43" s="60"/>
      <c r="V43" s="60"/>
      <c r="W43" s="60"/>
      <c r="X43" s="60"/>
      <c r="Y43" s="60"/>
      <c r="Z43" s="61"/>
    </row>
    <row r="44" spans="1:26" s="19" customFormat="1" x14ac:dyDescent="0.35">
      <c r="A44" s="25" t="s">
        <v>159</v>
      </c>
      <c r="B44" s="50"/>
      <c r="C44" s="50"/>
      <c r="D44" s="50"/>
      <c r="E44" s="50"/>
      <c r="F44" s="50"/>
      <c r="G44" s="50"/>
      <c r="H44" s="50"/>
      <c r="I44" s="50"/>
      <c r="J44" s="50"/>
      <c r="K44" s="50"/>
      <c r="L44" s="50"/>
      <c r="M44" s="50"/>
      <c r="N44" s="50"/>
      <c r="O44" s="50"/>
      <c r="P44" s="50"/>
      <c r="Q44" s="50"/>
      <c r="R44" s="50"/>
      <c r="S44" s="50"/>
      <c r="T44" s="50"/>
      <c r="U44" s="50"/>
      <c r="V44" s="50"/>
      <c r="W44" s="50"/>
      <c r="X44" s="50"/>
      <c r="Y44" s="50"/>
      <c r="Z44" s="51"/>
    </row>
    <row r="45" spans="1:26" s="19" customFormat="1" x14ac:dyDescent="0.35">
      <c r="A45" s="27" t="s">
        <v>160</v>
      </c>
      <c r="B45" s="53"/>
      <c r="C45" s="53"/>
      <c r="D45" s="53"/>
      <c r="E45" s="53"/>
      <c r="F45" s="53"/>
      <c r="G45" s="53"/>
      <c r="H45" s="53"/>
      <c r="I45" s="53"/>
      <c r="J45" s="53"/>
      <c r="K45" s="53"/>
      <c r="L45" s="53"/>
      <c r="M45" s="53"/>
      <c r="N45" s="53"/>
      <c r="O45" s="53"/>
      <c r="P45" s="53"/>
      <c r="Q45" s="53"/>
      <c r="R45" s="53"/>
      <c r="S45" s="53"/>
      <c r="T45" s="53"/>
      <c r="U45" s="53"/>
      <c r="V45" s="53"/>
      <c r="W45" s="53"/>
      <c r="X45" s="53"/>
      <c r="Y45" s="53"/>
      <c r="Z45" s="54"/>
    </row>
    <row r="46" spans="1:26" s="19" customFormat="1" x14ac:dyDescent="0.35">
      <c r="A46" s="30" t="s">
        <v>161</v>
      </c>
      <c r="B46" s="53"/>
      <c r="C46" s="53"/>
      <c r="D46" s="53"/>
      <c r="E46" s="53"/>
      <c r="F46" s="53"/>
      <c r="G46" s="53"/>
      <c r="H46" s="53"/>
      <c r="I46" s="53"/>
      <c r="J46" s="53"/>
      <c r="K46" s="53"/>
      <c r="L46" s="53"/>
      <c r="M46" s="53"/>
      <c r="N46" s="53"/>
      <c r="O46" s="53"/>
      <c r="P46" s="53"/>
      <c r="Q46" s="53"/>
      <c r="R46" s="53"/>
      <c r="S46" s="53"/>
      <c r="T46" s="53"/>
      <c r="U46" s="53"/>
      <c r="V46" s="53"/>
      <c r="W46" s="53"/>
      <c r="X46" s="53"/>
      <c r="Y46" s="53"/>
      <c r="Z46" s="54"/>
    </row>
    <row r="47" spans="1:26" s="19" customFormat="1" x14ac:dyDescent="0.35">
      <c r="A47" s="27" t="s">
        <v>162</v>
      </c>
      <c r="B47" s="53"/>
      <c r="C47" s="53"/>
      <c r="D47" s="53"/>
      <c r="E47" s="53"/>
      <c r="F47" s="53"/>
      <c r="G47" s="53"/>
      <c r="H47" s="53"/>
      <c r="I47" s="53"/>
      <c r="J47" s="53"/>
      <c r="K47" s="53"/>
      <c r="L47" s="53"/>
      <c r="M47" s="53"/>
      <c r="N47" s="53"/>
      <c r="O47" s="53"/>
      <c r="P47" s="53"/>
      <c r="Q47" s="53"/>
      <c r="R47" s="53"/>
      <c r="S47" s="53"/>
      <c r="T47" s="53"/>
      <c r="U47" s="53"/>
      <c r="V47" s="53"/>
      <c r="W47" s="53"/>
      <c r="X47" s="53"/>
      <c r="Y47" s="53"/>
      <c r="Z47" s="54"/>
    </row>
    <row r="48" spans="1:26" s="19" customFormat="1" x14ac:dyDescent="0.35">
      <c r="A48" s="27" t="s">
        <v>163</v>
      </c>
      <c r="B48" s="53"/>
      <c r="C48" s="53"/>
      <c r="D48" s="53"/>
      <c r="E48" s="53"/>
      <c r="F48" s="53"/>
      <c r="G48" s="53"/>
      <c r="H48" s="53"/>
      <c r="I48" s="53"/>
      <c r="J48" s="53"/>
      <c r="K48" s="53"/>
      <c r="L48" s="53"/>
      <c r="M48" s="53"/>
      <c r="N48" s="53"/>
      <c r="O48" s="53"/>
      <c r="P48" s="53"/>
      <c r="Q48" s="53"/>
      <c r="R48" s="53"/>
      <c r="S48" s="53"/>
      <c r="T48" s="53"/>
      <c r="U48" s="53"/>
      <c r="V48" s="53"/>
      <c r="W48" s="53"/>
      <c r="X48" s="53"/>
      <c r="Y48" s="53"/>
      <c r="Z48" s="54"/>
    </row>
    <row r="49" spans="1:26" s="19" customFormat="1" x14ac:dyDescent="0.35">
      <c r="A49" s="28" t="s">
        <v>164</v>
      </c>
      <c r="B49" s="59"/>
      <c r="C49" s="59"/>
      <c r="D49" s="59"/>
      <c r="E49" s="59"/>
      <c r="F49" s="59"/>
      <c r="G49" s="59"/>
      <c r="H49" s="59"/>
      <c r="I49" s="59"/>
      <c r="J49" s="59"/>
      <c r="K49" s="59"/>
      <c r="L49" s="59"/>
      <c r="M49" s="59"/>
      <c r="N49" s="59"/>
      <c r="O49" s="59"/>
      <c r="P49" s="59"/>
      <c r="Q49" s="59"/>
      <c r="R49" s="59"/>
      <c r="S49" s="59"/>
      <c r="T49" s="59"/>
      <c r="U49" s="59"/>
      <c r="V49" s="59"/>
      <c r="W49" s="59"/>
      <c r="X49" s="59"/>
      <c r="Y49" s="59"/>
      <c r="Z49" s="62"/>
    </row>
    <row r="50" spans="1:26" s="19" customFormat="1" ht="15" thickBot="1" x14ac:dyDescent="0.4">
      <c r="A50" s="31"/>
      <c r="B50" s="56"/>
      <c r="C50" s="56"/>
      <c r="D50" s="56"/>
      <c r="E50" s="56"/>
      <c r="F50" s="56"/>
      <c r="G50" s="56"/>
      <c r="H50" s="56"/>
      <c r="I50" s="56"/>
      <c r="J50" s="56"/>
      <c r="K50" s="56"/>
      <c r="L50" s="56"/>
      <c r="M50" s="56"/>
      <c r="N50" s="56"/>
      <c r="O50" s="56"/>
      <c r="P50" s="56"/>
      <c r="Q50" s="56"/>
      <c r="R50" s="56"/>
      <c r="S50" s="56"/>
      <c r="T50" s="56"/>
      <c r="U50" s="56"/>
      <c r="V50" s="56"/>
      <c r="W50" s="56"/>
      <c r="X50" s="56"/>
      <c r="Y50" s="56"/>
      <c r="Z50" s="57"/>
    </row>
    <row r="51" spans="1:26" s="19" customFormat="1" ht="29.5" thickBot="1" x14ac:dyDescent="0.4">
      <c r="A51" s="24" t="s">
        <v>165</v>
      </c>
      <c r="B51" s="58">
        <f t="shared" ref="B51:Z51" si="6">B49+B41+B39+B35</f>
        <v>0</v>
      </c>
      <c r="C51" s="58">
        <f t="shared" si="6"/>
        <v>0</v>
      </c>
      <c r="D51" s="58">
        <f t="shared" si="6"/>
        <v>0</v>
      </c>
      <c r="E51" s="58">
        <f t="shared" si="6"/>
        <v>0</v>
      </c>
      <c r="F51" s="58">
        <f t="shared" si="6"/>
        <v>0</v>
      </c>
      <c r="G51" s="58">
        <f t="shared" si="6"/>
        <v>0</v>
      </c>
      <c r="H51" s="58">
        <f t="shared" si="6"/>
        <v>0</v>
      </c>
      <c r="I51" s="58">
        <f t="shared" si="6"/>
        <v>0</v>
      </c>
      <c r="J51" s="58">
        <f t="shared" si="6"/>
        <v>0</v>
      </c>
      <c r="K51" s="58">
        <f t="shared" si="6"/>
        <v>0</v>
      </c>
      <c r="L51" s="58">
        <f t="shared" si="6"/>
        <v>0</v>
      </c>
      <c r="M51" s="58">
        <f t="shared" si="6"/>
        <v>0</v>
      </c>
      <c r="N51" s="58">
        <f t="shared" si="6"/>
        <v>0</v>
      </c>
      <c r="O51" s="58">
        <f t="shared" si="6"/>
        <v>0</v>
      </c>
      <c r="P51" s="58">
        <f t="shared" si="6"/>
        <v>0</v>
      </c>
      <c r="Q51" s="58">
        <f t="shared" si="6"/>
        <v>0</v>
      </c>
      <c r="R51" s="58">
        <f t="shared" si="6"/>
        <v>0</v>
      </c>
      <c r="S51" s="58">
        <f t="shared" si="6"/>
        <v>0</v>
      </c>
      <c r="T51" s="58">
        <f t="shared" si="6"/>
        <v>0</v>
      </c>
      <c r="U51" s="58">
        <f t="shared" si="6"/>
        <v>0</v>
      </c>
      <c r="V51" s="58">
        <f t="shared" si="6"/>
        <v>0</v>
      </c>
      <c r="W51" s="58">
        <f t="shared" si="6"/>
        <v>0</v>
      </c>
      <c r="X51" s="58">
        <f t="shared" si="6"/>
        <v>0</v>
      </c>
      <c r="Y51" s="58">
        <f t="shared" si="6"/>
        <v>0</v>
      </c>
      <c r="Z51" s="58">
        <f t="shared" si="6"/>
        <v>0</v>
      </c>
    </row>
    <row r="52" spans="1:26" s="19" customFormat="1" ht="15" thickBot="1" x14ac:dyDescent="0.4">
      <c r="A52" s="32" t="s">
        <v>166</v>
      </c>
      <c r="B52" s="55">
        <f t="shared" ref="B52:Z52" si="7">B28-B51</f>
        <v>0</v>
      </c>
      <c r="C52" s="55">
        <f t="shared" si="7"/>
        <v>0</v>
      </c>
      <c r="D52" s="55">
        <f t="shared" si="7"/>
        <v>0</v>
      </c>
      <c r="E52" s="55">
        <f t="shared" si="7"/>
        <v>0</v>
      </c>
      <c r="F52" s="55">
        <f t="shared" si="7"/>
        <v>0</v>
      </c>
      <c r="G52" s="55">
        <f t="shared" si="7"/>
        <v>0</v>
      </c>
      <c r="H52" s="55">
        <f t="shared" si="7"/>
        <v>0</v>
      </c>
      <c r="I52" s="55">
        <f t="shared" si="7"/>
        <v>0</v>
      </c>
      <c r="J52" s="55">
        <f t="shared" si="7"/>
        <v>0</v>
      </c>
      <c r="K52" s="55">
        <f t="shared" si="7"/>
        <v>0</v>
      </c>
      <c r="L52" s="55">
        <f t="shared" si="7"/>
        <v>0</v>
      </c>
      <c r="M52" s="55">
        <f t="shared" si="7"/>
        <v>0</v>
      </c>
      <c r="N52" s="55">
        <f t="shared" si="7"/>
        <v>0</v>
      </c>
      <c r="O52" s="55">
        <f t="shared" si="7"/>
        <v>0</v>
      </c>
      <c r="P52" s="55">
        <f t="shared" si="7"/>
        <v>0</v>
      </c>
      <c r="Q52" s="55">
        <f t="shared" si="7"/>
        <v>0</v>
      </c>
      <c r="R52" s="55">
        <f t="shared" si="7"/>
        <v>0</v>
      </c>
      <c r="S52" s="55">
        <f t="shared" si="7"/>
        <v>0</v>
      </c>
      <c r="T52" s="55">
        <f t="shared" si="7"/>
        <v>0</v>
      </c>
      <c r="U52" s="55">
        <f t="shared" si="7"/>
        <v>0</v>
      </c>
      <c r="V52" s="55">
        <f t="shared" si="7"/>
        <v>0</v>
      </c>
      <c r="W52" s="55">
        <f t="shared" si="7"/>
        <v>0</v>
      </c>
      <c r="X52" s="55">
        <f t="shared" si="7"/>
        <v>0</v>
      </c>
      <c r="Y52" s="55">
        <f t="shared" si="7"/>
        <v>0</v>
      </c>
      <c r="Z52" s="55">
        <f t="shared" si="7"/>
        <v>0</v>
      </c>
    </row>
    <row r="53" spans="1:26" s="19" customFormat="1" x14ac:dyDescent="0.35">
      <c r="A53" s="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4.5" x14ac:dyDescent="0.35"/>
  <cols>
    <col min="2" max="2" width="24" customWidth="1"/>
  </cols>
  <sheetData>
    <row r="4" spans="2:2" x14ac:dyDescent="0.35">
      <c r="B4" s="1" t="s">
        <v>4</v>
      </c>
    </row>
    <row r="5" spans="2:2" x14ac:dyDescent="0.35">
      <c r="B5" t="s">
        <v>3</v>
      </c>
    </row>
    <row r="6" spans="2:2" x14ac:dyDescent="0.35">
      <c r="B6" t="s">
        <v>2</v>
      </c>
    </row>
    <row r="7" spans="2:2" x14ac:dyDescent="0.35">
      <c r="B7" t="s">
        <v>1</v>
      </c>
    </row>
    <row r="8" spans="2:2" x14ac:dyDescent="0.35">
      <c r="B8" t="s">
        <v>5</v>
      </c>
    </row>
    <row r="9" spans="2:2" x14ac:dyDescent="0.3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accueil</vt:lpstr>
      <vt:lpstr>1. Abonnés et raccordements</vt:lpstr>
      <vt:lpstr>2. Impact aide sur prix vente</vt:lpstr>
      <vt:lpstr>3. Synthèse du projet</vt:lpstr>
      <vt:lpstr>4. Tableau des DN</vt:lpstr>
      <vt:lpstr>5. Invest RC</vt:lpstr>
      <vt:lpstr>6. CEP modèle ADEME</vt:lpstr>
      <vt:lpstr>Choix multiples</vt:lpstr>
      <vt:lpstr>'3. Synthèse du projet'!_Toc527460541</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PIPERIS Théo</cp:lastModifiedBy>
  <dcterms:created xsi:type="dcterms:W3CDTF">2018-07-26T07:47:34Z</dcterms:created>
  <dcterms:modified xsi:type="dcterms:W3CDTF">2021-11-02T14:01:44Z</dcterms:modified>
</cp:coreProperties>
</file>