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ademe.intra\angers$\PROJETS\FONDS_CHALEUR\Méthode FC 2022\6-Réseau de chaleur\Investissement\"/>
    </mc:Choice>
  </mc:AlternateContent>
  <bookViews>
    <workbookView xWindow="930" yWindow="0" windowWidth="24000" windowHeight="8100"/>
  </bookViews>
  <sheets>
    <sheet name="accueil" sheetId="12" r:id="rId1"/>
    <sheet name="1. Descript prod RC" sheetId="13" r:id="rId2"/>
    <sheet name="2. Besoins et montée en charge" sheetId="14" r:id="rId3"/>
    <sheet name="3. Tableau des DN" sheetId="3" r:id="rId4"/>
    <sheet name="4. Impact aide sur prix vente" sheetId="15" r:id="rId5"/>
    <sheet name="Choix multiples" sheetId="2" state="hidden" r:id="rId6"/>
  </sheets>
  <externalReferences>
    <externalReference r:id="rId7"/>
  </externalReferences>
  <definedNames>
    <definedName name="appoint" localSheetId="1">#REF!</definedName>
    <definedName name="appoint" localSheetId="2">#REF!</definedName>
    <definedName name="appoint" localSheetId="4">#REF!</definedName>
    <definedName name="appoint">#REF!</definedName>
    <definedName name="Besoins_utiles_projet">'[1]caractéristiques projet'!$D$12</definedName>
    <definedName name="combustible" localSheetId="1">#REF!</definedName>
    <definedName name="combustible" localSheetId="2">#REF!</definedName>
    <definedName name="combustible" localSheetId="4">#REF!</definedName>
    <definedName name="combustible">#REF!</definedName>
    <definedName name="Création_chauff_app" localSheetId="1">'[1]caractéristiques projet'!#REF!</definedName>
    <definedName name="Création_chauff_app" localSheetId="2">'[1]caractéristiques projet'!#REF!</definedName>
    <definedName name="Création_chauff_app" localSheetId="4">'[1]caractéristiques projet'!#REF!</definedName>
    <definedName name="Création_chauff_app">'[1]caractéristiques projet'!#REF!</definedName>
    <definedName name="essai" localSheetId="1">#REF!</definedName>
    <definedName name="essai" localSheetId="2">#REF!</definedName>
    <definedName name="essai" localSheetId="4">#REF!</definedName>
    <definedName name="essai">#REF!</definedName>
    <definedName name="filtration" localSheetId="1">#REF!</definedName>
    <definedName name="filtration" localSheetId="2">#REF!</definedName>
    <definedName name="filtration" localSheetId="4">#REF!</definedName>
    <definedName name="filtration">#REF!</definedName>
    <definedName name="Fluide">'Choix multiples'!$B$5:$B$9</definedName>
    <definedName name="Grande" localSheetId="1">#REF!</definedName>
    <definedName name="Grande" localSheetId="2">#REF!</definedName>
    <definedName name="Grande" localSheetId="4">#REF!</definedName>
    <definedName name="Grande">#REF!</definedName>
    <definedName name="nb_nvle_ss">'[1]caractéristiques projet'!$D$34</definedName>
    <definedName name="ouinon" localSheetId="1">#REF!</definedName>
    <definedName name="ouinon" localSheetId="2">#REF!</definedName>
    <definedName name="ouinon" localSheetId="4">#REF!</definedName>
    <definedName name="ouinon">#REF!</definedName>
    <definedName name="parametres" localSheetId="1">#REF!</definedName>
    <definedName name="parametres" localSheetId="2">#REF!</definedName>
    <definedName name="parametres" localSheetId="4">#REF!</definedName>
    <definedName name="parametres">#REF!</definedName>
    <definedName name="Prix_biomasse">'[1]caractéristiques projet'!$D$22</definedName>
    <definedName name="Prod_biomasse">'[1]caractéristiques projet'!$D$18</definedName>
    <definedName name="Prod_chaud_app">'[1]caractéristiques projet'!$D$27</definedName>
    <definedName name="Puiss_app_exist" localSheetId="1">'[1]caractéristiques projet'!#REF!</definedName>
    <definedName name="Puiss_app_exist" localSheetId="2">'[1]caractéristiques projet'!#REF!</definedName>
    <definedName name="Puiss_app_exist" localSheetId="4">'[1]caractéristiques projet'!#REF!</definedName>
    <definedName name="Puiss_app_exist">'[1]caractéristiques projet'!#REF!</definedName>
    <definedName name="Puiss_appoint">'[1]caractéristiques projet'!$D$26</definedName>
    <definedName name="Puissance_biomasse">'[1]caractéristiques projet'!$D$17</definedName>
    <definedName name="reseau" localSheetId="1">#REF!</definedName>
    <definedName name="reseau" localSheetId="2">#REF!</definedName>
    <definedName name="reseau" localSheetId="4">#REF!</definedName>
    <definedName name="reseau">#REF!</definedName>
    <definedName name="Statut_investisseur">'[1]caractéristiques projet'!$D$10</definedName>
    <definedName name="type_de_projet" localSheetId="1">#REF!</definedName>
    <definedName name="type_de_projet" localSheetId="2">#REF!</definedName>
    <definedName name="type_de_projet" localSheetId="4">#REF!</definedName>
    <definedName name="type_de_projet">#REF!</definedName>
    <definedName name="type_investisseur" localSheetId="1">#REF!</definedName>
    <definedName name="type_investisseur" localSheetId="2">#REF!</definedName>
    <definedName name="type_investisseur" localSheetId="4">#REF!</definedName>
    <definedName name="type_investisseur">#REF!</definedName>
    <definedName name="Type_projet">'[1]caractéristiques projet'!$D$9</definedName>
    <definedName name="Ventes_clients" localSheetId="1">'[1]caractéristiques projet'!#REF!</definedName>
    <definedName name="Ventes_clients" localSheetId="2">'[1]caractéristiques projet'!#REF!</definedName>
    <definedName name="Ventes_clients" localSheetId="4">'[1]caractéristiques projet'!#REF!</definedName>
    <definedName name="Ventes_clients">'[1]caractéristiques projet'!#REF!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6" i="3" l="1"/>
  <c r="D10" i="3"/>
  <c r="D5" i="3"/>
  <c r="O6" i="14" l="1"/>
  <c r="O7" i="14"/>
  <c r="H8" i="14"/>
  <c r="I8" i="14"/>
  <c r="I13" i="14" s="1"/>
  <c r="J8" i="14"/>
  <c r="K8" i="14"/>
  <c r="O8" i="14" s="1"/>
  <c r="L8" i="14"/>
  <c r="M8" i="14"/>
  <c r="M13" i="14" s="1"/>
  <c r="N8" i="14"/>
  <c r="Q8" i="14"/>
  <c r="R8" i="14"/>
  <c r="R13" i="14" s="1"/>
  <c r="O9" i="14"/>
  <c r="O10" i="14"/>
  <c r="O11" i="14"/>
  <c r="H12" i="14"/>
  <c r="H13" i="14" s="1"/>
  <c r="I12" i="14"/>
  <c r="J12" i="14"/>
  <c r="K12" i="14"/>
  <c r="K13" i="14" s="1"/>
  <c r="L12" i="14"/>
  <c r="L13" i="14" s="1"/>
  <c r="M12" i="14"/>
  <c r="N12" i="14"/>
  <c r="O12" i="14"/>
  <c r="Q12" i="14"/>
  <c r="Q13" i="14" s="1"/>
  <c r="R12" i="14"/>
  <c r="J13" i="14"/>
  <c r="N13" i="14"/>
  <c r="F4" i="13"/>
  <c r="F5" i="13"/>
  <c r="E6" i="13"/>
  <c r="F7" i="13"/>
  <c r="F9" i="13"/>
  <c r="F10" i="13"/>
  <c r="D11" i="13"/>
  <c r="E11" i="13"/>
  <c r="F12" i="13"/>
  <c r="D13" i="13"/>
  <c r="F14" i="13"/>
  <c r="F15" i="13"/>
  <c r="D16" i="13"/>
  <c r="E16" i="13"/>
  <c r="F17" i="13"/>
  <c r="F19" i="13"/>
  <c r="F20" i="13"/>
  <c r="D21" i="13"/>
  <c r="E21" i="13"/>
  <c r="F22" i="13"/>
  <c r="D24" i="13"/>
  <c r="D8" i="13" s="1"/>
  <c r="E24" i="13"/>
  <c r="E13" i="13" s="1"/>
  <c r="F24" i="13"/>
  <c r="F25" i="13"/>
  <c r="E27" i="13"/>
  <c r="D29" i="13"/>
  <c r="E29" i="13"/>
  <c r="F29" i="13" s="1"/>
  <c r="F34" i="13"/>
  <c r="F38" i="13"/>
  <c r="F45" i="13" s="1"/>
  <c r="F42" i="13"/>
  <c r="F44" i="13"/>
  <c r="E45" i="13"/>
  <c r="O13" i="14" l="1"/>
  <c r="E28" i="13"/>
  <c r="E41" i="13" s="1"/>
  <c r="E18" i="13"/>
  <c r="E8" i="13"/>
  <c r="E48" i="13"/>
  <c r="E23" i="13"/>
  <c r="F41" i="13" l="1"/>
  <c r="E47" i="13"/>
  <c r="F47" i="13" s="1"/>
  <c r="D19" i="3" l="1"/>
  <c r="D16" i="3"/>
  <c r="D13" i="3"/>
</calcChain>
</file>

<file path=xl/sharedStrings.xml><?xml version="1.0" encoding="utf-8"?>
<sst xmlns="http://schemas.openxmlformats.org/spreadsheetml/2006/main" count="216" uniqueCount="192">
  <si>
    <t>Type de fluide caloporteur</t>
  </si>
  <si>
    <t>Vapeur</t>
  </si>
  <si>
    <t>Eau surchauffée (T&gt;105°C)</t>
  </si>
  <si>
    <t>Eau chaude</t>
  </si>
  <si>
    <t>Fluide</t>
  </si>
  <si>
    <t>Eau glacée</t>
  </si>
  <si>
    <t>Autres</t>
  </si>
  <si>
    <t>DN</t>
  </si>
  <si>
    <t>TOTAUX</t>
  </si>
  <si>
    <t>DN650</t>
  </si>
  <si>
    <t>DN600</t>
  </si>
  <si>
    <t>DN550</t>
  </si>
  <si>
    <t>DN500</t>
  </si>
  <si>
    <t>DN450</t>
  </si>
  <si>
    <t>DN400</t>
  </si>
  <si>
    <t>DN350</t>
  </si>
  <si>
    <t>DN300</t>
  </si>
  <si>
    <t>DN250</t>
  </si>
  <si>
    <t>DN200</t>
  </si>
  <si>
    <t>DN150</t>
  </si>
  <si>
    <t>DN125</t>
  </si>
  <si>
    <t>DN100</t>
  </si>
  <si>
    <t>DN80</t>
  </si>
  <si>
    <t>DN65</t>
  </si>
  <si>
    <t>DN50</t>
  </si>
  <si>
    <t>DN40</t>
  </si>
  <si>
    <t>DN32</t>
  </si>
  <si>
    <t>DN25</t>
  </si>
  <si>
    <t>DN20</t>
  </si>
  <si>
    <t>DN15</t>
  </si>
  <si>
    <t>Longueur de tranchée (ml)</t>
  </si>
  <si>
    <t>Total métrés par tranche</t>
  </si>
  <si>
    <t>Merci de remplir la longueur de tranchée par DN, la somme se calcule automatiquement.</t>
  </si>
  <si>
    <t>N° Sous station</t>
  </si>
  <si>
    <t>Maître d'ouvrage</t>
  </si>
  <si>
    <t>Bâtiment</t>
  </si>
  <si>
    <t>Neuf/ existant</t>
  </si>
  <si>
    <t>Date de raccordement prévue</t>
  </si>
  <si>
    <t>Type de bâtiment</t>
  </si>
  <si>
    <t>Eq. Logement</t>
  </si>
  <si>
    <t>Surface chauffée (m2)</t>
  </si>
  <si>
    <t xml:space="preserve">MWh </t>
  </si>
  <si>
    <t xml:space="preserve"> MWh</t>
  </si>
  <si>
    <t>pris en compte pour le dimensionnement</t>
  </si>
  <si>
    <t>P Souscrite</t>
  </si>
  <si>
    <t>kW</t>
  </si>
  <si>
    <t>Besoins / m2</t>
  </si>
  <si>
    <t>Classe énerg.</t>
  </si>
  <si>
    <t>(A, B, C, …)</t>
  </si>
  <si>
    <t>1.1</t>
  </si>
  <si>
    <t>O. HLM xxx</t>
  </si>
  <si>
    <t>Les xxx</t>
  </si>
  <si>
    <t>Existant</t>
  </si>
  <si>
    <t>Log. sociaux</t>
  </si>
  <si>
    <t>1.2</t>
  </si>
  <si>
    <t>2.1</t>
  </si>
  <si>
    <t>Ville de Y</t>
  </si>
  <si>
    <t>CHU X</t>
  </si>
  <si>
    <t xml:space="preserve">Tertiaire </t>
  </si>
  <si>
    <t>CG</t>
  </si>
  <si>
    <t>Collège</t>
  </si>
  <si>
    <t>Neuf</t>
  </si>
  <si>
    <t>Tertiaire</t>
  </si>
  <si>
    <t>Insérer un graphique de répartition des besoins (camembert) par type d'usager (tertiaire, santé, éducation logement… colonne G en fonction de la colonne K)</t>
  </si>
  <si>
    <t>Total</t>
  </si>
  <si>
    <t>Charbon</t>
  </si>
  <si>
    <t>Gaz naturel</t>
  </si>
  <si>
    <t xml:space="preserve">Année </t>
  </si>
  <si>
    <t>Energie vendue en sous-station (MWh)</t>
  </si>
  <si>
    <t>Nombre de Ss stations</t>
  </si>
  <si>
    <t>Puissance souscrite (kW)</t>
  </si>
  <si>
    <t>Mixité EnR &amp;R</t>
  </si>
  <si>
    <t>Quantités d’EnR&amp;R injectées</t>
  </si>
  <si>
    <t>RESEAU DE CHALEUR</t>
  </si>
  <si>
    <t>Situation actuelle</t>
  </si>
  <si>
    <t>Situation future
(actuel + projet FC)</t>
  </si>
  <si>
    <t>Projet Fonds Chaleur
(et données extension RC)</t>
  </si>
  <si>
    <t>Longueur Réseau de chaleur (ml)</t>
  </si>
  <si>
    <t>Longueur Basse Pression (ml)</t>
  </si>
  <si>
    <t>Longueur Haute Pression (ml)</t>
  </si>
  <si>
    <t>Dimaètre nominale maxi</t>
  </si>
  <si>
    <t>Nombre de sous-station</t>
  </si>
  <si>
    <t>Puissance totale souscrite (MW)</t>
  </si>
  <si>
    <t>Nombre d'équivalent logement</t>
  </si>
  <si>
    <t>Densité Réseau de chaleur 
(MWh vendu en ss / ml)</t>
  </si>
  <si>
    <t>Valeur mini admissible Fonds Chaleur = 1,5 MWh/ml</t>
  </si>
  <si>
    <t>Densité EnR&amp;R Réseau de chaleur
(MWh EnR&amp;R vendu en ss / ml)</t>
  </si>
  <si>
    <t>Rendement Réseau de chaleur</t>
  </si>
  <si>
    <t>Date du schéma directeur</t>
  </si>
  <si>
    <t>Commentaires</t>
  </si>
  <si>
    <t>Abonnés actuels ou extension</t>
  </si>
  <si>
    <t>Abonné actuel</t>
  </si>
  <si>
    <t>Extension phase 1</t>
  </si>
  <si>
    <t>Extension phase 2</t>
  </si>
  <si>
    <t>Extension phase 3</t>
  </si>
  <si>
    <t>Ile de France</t>
  </si>
  <si>
    <t>Languedoc-Roussillon</t>
  </si>
  <si>
    <t>Midi-Pyrénées</t>
  </si>
  <si>
    <t>Pays de la Loire</t>
  </si>
  <si>
    <t>Provence-Alpes-Côte d'Azur</t>
  </si>
  <si>
    <t>Rhône-Alpes</t>
  </si>
  <si>
    <t>France</t>
  </si>
  <si>
    <r>
      <rPr>
        <b/>
        <sz val="10"/>
        <rFont val="Arial"/>
        <family val="2"/>
      </rPr>
      <t xml:space="preserve">NOM du projet </t>
    </r>
    <r>
      <rPr>
        <sz val="10"/>
        <rFont val="Arial"/>
        <family val="2"/>
      </rPr>
      <t>:</t>
    </r>
  </si>
  <si>
    <t xml:space="preserve">Maitre d'ouvrage : </t>
  </si>
  <si>
    <t>Total abonnés actuels</t>
  </si>
  <si>
    <t>Total extensions</t>
  </si>
  <si>
    <t>TABLEAUX INSTRUCTION DOSSIER FONDS CHALEUR 
RESEAU DE CHALEUR</t>
  </si>
  <si>
    <t>Chaleur EnR&amp;R vendue en sous-stations MWh</t>
  </si>
  <si>
    <t>dont extension</t>
  </si>
  <si>
    <t>dont réseau existant</t>
  </si>
  <si>
    <t>En cas d'extension :</t>
  </si>
  <si>
    <t>Chaleur vendue en sous-stations MWh</t>
  </si>
  <si>
    <t>Production biomasse = 2 chaudières de 1,7MW</t>
  </si>
  <si>
    <t>Commentaires - détails complémentaires</t>
  </si>
  <si>
    <t>Part</t>
  </si>
  <si>
    <t>Fioul</t>
  </si>
  <si>
    <t>Energie substituée</t>
  </si>
  <si>
    <t>=&gt;</t>
  </si>
  <si>
    <r>
      <t xml:space="preserve">CO2 évité (tonnes) :
</t>
    </r>
    <r>
      <rPr>
        <i/>
        <sz val="8"/>
        <color theme="1"/>
        <rFont val="Calibri"/>
        <family val="2"/>
        <scheme val="minor"/>
      </rPr>
      <t>réf. Combustion (base carbone ADEME) 
GN : 0,187tCO2/MWh PCI
fioul : 0,266tCO2/MWh PCI
charbon : 0,345tCO2/MWh PCI</t>
    </r>
  </si>
  <si>
    <r>
      <t xml:space="preserve">Taux EnR&amp;R 
</t>
    </r>
    <r>
      <rPr>
        <i/>
        <sz val="7"/>
        <color theme="1"/>
        <rFont val="Calibri"/>
        <family val="2"/>
        <scheme val="minor"/>
      </rPr>
      <t xml:space="preserve">(si réseau de chaleur = </t>
    </r>
    <r>
      <rPr>
        <b/>
        <i/>
        <sz val="7"/>
        <color rgb="FFFF0000"/>
        <rFont val="Calibri"/>
        <family val="2"/>
        <scheme val="minor"/>
      </rPr>
      <t xml:space="preserve">Taux EnR&amp;R injecté dans le RC </t>
    </r>
    <r>
      <rPr>
        <b/>
        <sz val="7"/>
        <color rgb="FFFF0000"/>
        <rFont val="Calibri"/>
        <family val="2"/>
      </rPr>
      <t>≥</t>
    </r>
    <r>
      <rPr>
        <b/>
        <i/>
        <sz val="9.1"/>
        <color rgb="FFFF0000"/>
        <rFont val="Calibri"/>
        <family val="2"/>
      </rPr>
      <t xml:space="preserve"> </t>
    </r>
    <r>
      <rPr>
        <b/>
        <i/>
        <sz val="7"/>
        <color rgb="FFFF0000"/>
        <rFont val="Calibri"/>
        <family val="2"/>
        <scheme val="minor"/>
      </rPr>
      <t>65%</t>
    </r>
    <r>
      <rPr>
        <i/>
        <sz val="7"/>
        <color theme="1"/>
        <rFont val="Calibri"/>
        <family val="2"/>
        <scheme val="minor"/>
      </rPr>
      <t>)</t>
    </r>
  </si>
  <si>
    <t>Puissance totale MW</t>
  </si>
  <si>
    <r>
      <rPr>
        <i/>
        <sz val="7"/>
        <color theme="1"/>
        <rFont val="Calibri"/>
        <family val="2"/>
        <scheme val="minor"/>
      </rPr>
      <t>Dont 
: +…MWh EnR&amp;R injecté dans l'extension
+…MWhEnR&amp;R injecté dans l'existant</t>
    </r>
    <r>
      <rPr>
        <i/>
        <sz val="8"/>
        <color theme="1"/>
        <rFont val="Calibri"/>
        <family val="2"/>
        <scheme val="minor"/>
      </rPr>
      <t xml:space="preserve">
</t>
    </r>
    <r>
      <rPr>
        <i/>
        <sz val="6"/>
        <color theme="1"/>
        <rFont val="Calibri"/>
        <family val="2"/>
        <scheme val="minor"/>
      </rPr>
      <t>Nota : quantité de chaleur EnR&amp;R injectée dans l'extension + quantité supplémentaire dans l'existant</t>
    </r>
  </si>
  <si>
    <r>
      <t xml:space="preserve">Total production EnR&amp;R MWh
</t>
    </r>
    <r>
      <rPr>
        <i/>
        <sz val="8"/>
        <color theme="1"/>
        <rFont val="Calibri"/>
        <family val="2"/>
        <scheme val="minor"/>
      </rPr>
      <t>(si réseau de chaleur = chaleur EnR&amp;R injectée dans le RC)</t>
    </r>
  </si>
  <si>
    <r>
      <t xml:space="preserve">Total production MWh
</t>
    </r>
    <r>
      <rPr>
        <i/>
        <sz val="8"/>
        <color theme="1"/>
        <rFont val="Calibri"/>
        <family val="2"/>
        <scheme val="minor"/>
      </rPr>
      <t xml:space="preserve">(si réseau de chaleur = </t>
    </r>
    <r>
      <rPr>
        <b/>
        <i/>
        <sz val="8"/>
        <color rgb="FFFF0000"/>
        <rFont val="Calibri"/>
        <family val="2"/>
        <scheme val="minor"/>
      </rPr>
      <t>chaleur injectée dans le RC</t>
    </r>
    <r>
      <rPr>
        <i/>
        <sz val="8"/>
        <color theme="1"/>
        <rFont val="Calibri"/>
        <family val="2"/>
        <scheme val="minor"/>
      </rPr>
      <t>)</t>
    </r>
  </si>
  <si>
    <t>mixité MWh/an %</t>
  </si>
  <si>
    <t>Puissance YY MW</t>
  </si>
  <si>
    <t>Rendement production YY</t>
  </si>
  <si>
    <t>Consommation MWh entrée chaudière</t>
  </si>
  <si>
    <t>Production EnR autre (préciser) MWh</t>
  </si>
  <si>
    <t>EnR autre</t>
  </si>
  <si>
    <t>Récupération de chaleur MWh</t>
  </si>
  <si>
    <t>Chaleur fatale</t>
  </si>
  <si>
    <t>Puissance GN  MW</t>
  </si>
  <si>
    <t>Rendement chaudière GN</t>
  </si>
  <si>
    <t>Production fossile à préciser (Gaz...) MWh</t>
  </si>
  <si>
    <t>Combustible Appoint</t>
  </si>
  <si>
    <t>Puissance biomasse MW</t>
  </si>
  <si>
    <t>Rendement chaudière biomasse</t>
  </si>
  <si>
    <t>Production Biomasse MWh</t>
  </si>
  <si>
    <t>Combustible Biomasse</t>
  </si>
  <si>
    <t>PRODUCTION</t>
  </si>
  <si>
    <t xml:space="preserve"> Projet Fonds Chaleur
(ou différence vs actuelle)</t>
  </si>
  <si>
    <t>* les données de production et consommations MWh sont annuelles</t>
  </si>
  <si>
    <t>Tableau 1 : Description Production et RC</t>
  </si>
  <si>
    <t>2.2. Montée en charge des raccordements</t>
  </si>
  <si>
    <t>MWh</t>
  </si>
  <si>
    <t>Estimation des besoins 2040 : 
quantifier le besoins en incluant l'impact du décret éco-énergie tertiaire sur les bâtiments concernés</t>
  </si>
  <si>
    <t>Estimation des besoins 2030 : 
quantifier le besoins en incluant l'impact du décret éco-énergie tertiaire sur les bâtiments concernés</t>
  </si>
  <si>
    <t>dont Besoins ECSpris en compte pour le dimensionnement</t>
  </si>
  <si>
    <t>dont Besoins chauffage pris en compte pour le dimensionnement</t>
  </si>
  <si>
    <r>
      <t>Besoins après réhabilitation / démarches énergétique</t>
    </r>
    <r>
      <rPr>
        <b/>
        <sz val="8"/>
        <color rgb="FFFF0000"/>
        <rFont val="Arial"/>
        <family val="2"/>
      </rPr>
      <t xml:space="preserve"> à l'issue des travaux</t>
    </r>
  </si>
  <si>
    <r>
      <t xml:space="preserve">Besoins </t>
    </r>
    <r>
      <rPr>
        <b/>
        <strike/>
        <sz val="8"/>
        <color rgb="FFFF0000"/>
        <rFont val="Arial"/>
        <family val="2"/>
      </rPr>
      <t xml:space="preserve">avant réhabilitation / démarches énergétique /  </t>
    </r>
    <r>
      <rPr>
        <b/>
        <sz val="8"/>
        <color rgb="FFFF0000"/>
        <rFont val="Arial"/>
        <family val="2"/>
      </rPr>
      <t>actuels</t>
    </r>
  </si>
  <si>
    <t>2.1. Abonnés et besoins</t>
  </si>
  <si>
    <t>Tableau 3</t>
  </si>
  <si>
    <t>Tableau 3 : Tableau des DN</t>
  </si>
  <si>
    <t>Tableau 2 : Besoins du réseau et montée en charge</t>
  </si>
  <si>
    <t>Tableau 1 : Description de la production et du RC</t>
  </si>
  <si>
    <t>Prix vente après opération avec subvention, sans CEE</t>
  </si>
  <si>
    <t>Prix vente après opération sans subvention, sans CEE</t>
  </si>
  <si>
    <t>Situation actuelle (équivalent P1 + P’1 + P2 + P3)</t>
  </si>
  <si>
    <t>Prix vente de la chaleur en €TTC/MWh</t>
  </si>
  <si>
    <t>MWh/an</t>
  </si>
  <si>
    <t>kW souscrit</t>
  </si>
  <si>
    <t>Type de chauffage avant projet RC (uniquement cas des bâtiments existants)</t>
  </si>
  <si>
    <t>Nom de l'abonné</t>
  </si>
  <si>
    <t>Tertiaire (dont santé et enseignement)</t>
  </si>
  <si>
    <t>Bâtiment public hors enseignement</t>
  </si>
  <si>
    <t>Copropriété</t>
  </si>
  <si>
    <t xml:space="preserve">Bailleur </t>
  </si>
  <si>
    <t>Bailleur</t>
  </si>
  <si>
    <t>Type de prospect</t>
  </si>
  <si>
    <t>Bâtiments déjà raccordés au réseau</t>
  </si>
  <si>
    <t>Prospects sur bâtiment neuf</t>
  </si>
  <si>
    <t>Prospects sur bâtiment existant</t>
  </si>
  <si>
    <t>Tableau 3.2. Impact aide sur prix vente pour différents abonnés</t>
  </si>
  <si>
    <t>Prix de vente avant opération sur le réseau existant</t>
  </si>
  <si>
    <t>Cas des extensions</t>
  </si>
  <si>
    <t>€ TTC/kW</t>
  </si>
  <si>
    <t>R24</t>
  </si>
  <si>
    <t>R23</t>
  </si>
  <si>
    <t>R22</t>
  </si>
  <si>
    <t>R21</t>
  </si>
  <si>
    <r>
      <t xml:space="preserve">R2 moyen 
</t>
    </r>
    <r>
      <rPr>
        <b/>
        <sz val="8"/>
        <color theme="1"/>
        <rFont val="Arial"/>
        <family val="2"/>
      </rPr>
      <t>€</t>
    </r>
    <r>
      <rPr>
        <sz val="8"/>
        <color theme="1"/>
        <rFont val="Arial"/>
        <family val="2"/>
      </rPr>
      <t xml:space="preserve"> </t>
    </r>
    <r>
      <rPr>
        <b/>
        <sz val="8"/>
        <color theme="1"/>
        <rFont val="Arial"/>
        <family val="2"/>
      </rPr>
      <t>TTC/kW</t>
    </r>
  </si>
  <si>
    <t>R2 moyen € TTC/MWh</t>
  </si>
  <si>
    <t>R1 moyen € TTC/MWh</t>
  </si>
  <si>
    <t>Prix de vente moyen de la chaleur € TTC / MWh</t>
  </si>
  <si>
    <t>Prix de vente moyen de la chaleur € HT / MWh</t>
  </si>
  <si>
    <t>Montant de l'aide</t>
  </si>
  <si>
    <t>Taux d'aide</t>
  </si>
  <si>
    <t>Tableau 4 : Impact de l'aide</t>
  </si>
  <si>
    <t>Tableau 4.1 : Impact de l'aide sur le prix de vente de la chaleur</t>
  </si>
  <si>
    <t>fiche_instruction_réseau de chaleur_fds_chal_2022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</si>
</sst>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4" formatCode="_-* #,##0.00\ &quot;€&quot;_-;\-* #,##0.00\ &quot;€&quot;_-;_-* &quot;-&quot;??\ &quot;€&quot;_-;_-@_-"/>
    <numFmt numFmtId="164" formatCode="0&quot; ml d'extension RC&quot;"/>
    <numFmt numFmtId="165" formatCode="0.0%"/>
    <numFmt numFmtId="166" formatCode="0.0"/>
    <numFmt numFmtId="167" formatCode="0&quot; MWh EnR&amp;R sup. produits&quot;"/>
    <numFmt numFmtId="168" formatCode="0.00&quot; points&quot;"/>
    <numFmt numFmtId="169" formatCode="_-* #,##0\ &quot;€&quot;_-;\-* #,##0\ &quot;€&quot;_-;_-* &quot;-&quot;??\ &quot;€&quot;_-;_-@_-"/>
  </numFmts>
  <fonts count="37" x14ac:knownFonts="1">
    <font>
      <sz val="11"/>
      <color theme="1"/>
      <name val="Calibri"/>
      <family val="2"/>
      <scheme val="minor"/>
    </font>
    <font>
      <sz val="11"/>
      <color theme="1"/>
      <name val="Calibri"/>
      <family val="2"/>
      <scheme val="minor"/>
    </font>
    <font>
      <sz val="11"/>
      <name val="Calibri"/>
      <family val="2"/>
      <scheme val="minor"/>
    </font>
    <font>
      <sz val="8"/>
      <color theme="1"/>
      <name val="Arial"/>
      <family val="2"/>
    </font>
    <font>
      <i/>
      <sz val="8"/>
      <color theme="1"/>
      <name val="Arial"/>
      <family val="2"/>
    </font>
    <font>
      <sz val="11"/>
      <color theme="1"/>
      <name val="Arial"/>
      <family val="2"/>
    </font>
    <font>
      <b/>
      <sz val="11"/>
      <color theme="1"/>
      <name val="Arial"/>
      <family val="2"/>
    </font>
    <font>
      <sz val="10"/>
      <color rgb="FF000000"/>
      <name val="Arial"/>
      <family val="2"/>
    </font>
    <font>
      <i/>
      <sz val="10"/>
      <color rgb="FF000000"/>
      <name val="Arial"/>
      <family val="2"/>
    </font>
    <font>
      <b/>
      <sz val="8"/>
      <color rgb="FF000000"/>
      <name val="Arial"/>
      <family val="2"/>
    </font>
    <font>
      <b/>
      <sz val="8"/>
      <color theme="1"/>
      <name val="Arial"/>
      <family val="2"/>
    </font>
    <font>
      <sz val="8"/>
      <name val="Arial"/>
      <family val="2"/>
    </font>
    <font>
      <sz val="10"/>
      <name val="Arial"/>
      <family val="2"/>
    </font>
    <font>
      <sz val="9"/>
      <name val="Arial Black"/>
      <family val="2"/>
    </font>
    <font>
      <sz val="12"/>
      <name val="Arial Black"/>
      <family val="2"/>
    </font>
    <font>
      <u/>
      <sz val="11"/>
      <color theme="10"/>
      <name val="Calibri"/>
      <family val="2"/>
      <scheme val="minor"/>
    </font>
    <font>
      <b/>
      <sz val="10"/>
      <name val="Arial"/>
      <family val="2"/>
    </font>
    <font>
      <b/>
      <i/>
      <sz val="8"/>
      <color rgb="FF000000"/>
      <name val="Arial"/>
      <family val="2"/>
    </font>
    <font>
      <sz val="8"/>
      <color rgb="FF000000"/>
      <name val="Arial"/>
      <family val="2"/>
    </font>
    <font>
      <i/>
      <sz val="8"/>
      <color rgb="FF000000"/>
      <name val="Arial"/>
      <family val="2"/>
    </font>
    <font>
      <sz val="10"/>
      <color theme="1"/>
      <name val="Arial"/>
      <family val="2"/>
    </font>
    <font>
      <b/>
      <sz val="11"/>
      <color theme="1"/>
      <name val="Calibri"/>
      <family val="2"/>
      <scheme val="minor"/>
    </font>
    <font>
      <i/>
      <sz val="8"/>
      <color theme="1"/>
      <name val="Calibri"/>
      <family val="2"/>
      <scheme val="minor"/>
    </font>
    <font>
      <b/>
      <sz val="8"/>
      <color theme="1"/>
      <name val="Calibri"/>
      <family val="2"/>
      <scheme val="minor"/>
    </font>
    <font>
      <sz val="8"/>
      <color theme="1"/>
      <name val="Calibri"/>
      <family val="2"/>
      <scheme val="minor"/>
    </font>
    <font>
      <b/>
      <i/>
      <sz val="8"/>
      <color theme="1"/>
      <name val="Calibri"/>
      <family val="2"/>
      <scheme val="minor"/>
    </font>
    <font>
      <i/>
      <sz val="7"/>
      <color theme="1"/>
      <name val="Calibri"/>
      <family val="2"/>
      <scheme val="minor"/>
    </font>
    <font>
      <b/>
      <i/>
      <sz val="7"/>
      <color rgb="FFFF0000"/>
      <name val="Calibri"/>
      <family val="2"/>
      <scheme val="minor"/>
    </font>
    <font>
      <b/>
      <sz val="7"/>
      <color rgb="FFFF0000"/>
      <name val="Calibri"/>
      <family val="2"/>
    </font>
    <font>
      <b/>
      <i/>
      <sz val="9.1"/>
      <color rgb="FFFF0000"/>
      <name val="Calibri"/>
      <family val="2"/>
    </font>
    <font>
      <i/>
      <sz val="6"/>
      <color theme="1"/>
      <name val="Calibri"/>
      <family val="2"/>
      <scheme val="minor"/>
    </font>
    <font>
      <b/>
      <i/>
      <sz val="8"/>
      <color rgb="FFFF0000"/>
      <name val="Calibri"/>
      <family val="2"/>
      <scheme val="minor"/>
    </font>
    <font>
      <b/>
      <u/>
      <sz val="12"/>
      <color theme="1"/>
      <name val="Calibri"/>
      <family val="2"/>
      <scheme val="minor"/>
    </font>
    <font>
      <b/>
      <strike/>
      <sz val="8"/>
      <color rgb="FFFF0000"/>
      <name val="Arial"/>
      <family val="2"/>
    </font>
    <font>
      <b/>
      <sz val="8"/>
      <name val="Arial"/>
      <family val="2"/>
    </font>
    <font>
      <b/>
      <sz val="8"/>
      <color rgb="FFC00000"/>
      <name val="Arial"/>
      <family val="2"/>
    </font>
    <font>
      <b/>
      <sz val="8"/>
      <color rgb="FFFF0000"/>
      <name val="Arial"/>
      <family val="2"/>
    </font>
  </fonts>
  <fills count="22">
    <fill>
      <patternFill patternType="none"/>
    </fill>
    <fill>
      <patternFill patternType="gray125"/>
    </fill>
    <fill>
      <patternFill patternType="solid">
        <fgColor theme="5" tint="0.39997558519241921"/>
        <bgColor indexed="64"/>
      </patternFill>
    </fill>
    <fill>
      <patternFill patternType="solid">
        <fgColor theme="7" tint="0.59999389629810485"/>
        <bgColor indexed="64"/>
      </patternFill>
    </fill>
    <fill>
      <patternFill patternType="solid">
        <fgColor theme="0"/>
        <bgColor indexed="64"/>
      </patternFill>
    </fill>
    <fill>
      <patternFill patternType="solid">
        <fgColor theme="0" tint="-0.14999847407452621"/>
        <bgColor indexed="64"/>
      </patternFill>
    </fill>
    <fill>
      <patternFill patternType="solid">
        <fgColor rgb="FFC0C0C0"/>
        <bgColor indexed="64"/>
      </patternFill>
    </fill>
    <fill>
      <patternFill patternType="solid">
        <fgColor theme="4" tint="0.59999389629810485"/>
        <bgColor indexed="64"/>
      </patternFill>
    </fill>
    <fill>
      <patternFill patternType="solid">
        <fgColor theme="9" tint="0.59999389629810485"/>
        <bgColor indexed="64"/>
      </patternFill>
    </fill>
    <fill>
      <patternFill patternType="solid">
        <fgColor theme="5" tint="0.59999389629810485"/>
        <bgColor indexed="64"/>
      </patternFill>
    </fill>
    <fill>
      <patternFill patternType="solid">
        <fgColor theme="9" tint="0.79998168889431442"/>
        <bgColor indexed="64"/>
      </patternFill>
    </fill>
    <fill>
      <patternFill patternType="solid">
        <fgColor rgb="FFB7DEE8"/>
        <bgColor indexed="64"/>
      </patternFill>
    </fill>
    <fill>
      <patternFill patternType="solid">
        <fgColor rgb="FF9BBB59"/>
        <bgColor indexed="64"/>
      </patternFill>
    </fill>
    <fill>
      <patternFill patternType="solid">
        <fgColor theme="4"/>
        <bgColor indexed="64"/>
      </patternFill>
    </fill>
    <fill>
      <patternFill patternType="solid">
        <fgColor theme="2" tint="-0.249977111117893"/>
        <bgColor indexed="64"/>
      </patternFill>
    </fill>
    <fill>
      <patternFill patternType="solid">
        <fgColor theme="9"/>
        <bgColor indexed="64"/>
      </patternFill>
    </fill>
    <fill>
      <patternFill patternType="solid">
        <fgColor rgb="FFD9D9D9"/>
        <bgColor indexed="64"/>
      </patternFill>
    </fill>
    <fill>
      <patternFill patternType="solid">
        <fgColor theme="8"/>
        <bgColor indexed="64"/>
      </patternFill>
    </fill>
    <fill>
      <patternFill patternType="solid">
        <fgColor theme="0" tint="-0.249977111117893"/>
        <bgColor indexed="64"/>
      </patternFill>
    </fill>
    <fill>
      <patternFill patternType="solid">
        <fgColor theme="6"/>
        <bgColor indexed="64"/>
      </patternFill>
    </fill>
    <fill>
      <patternFill patternType="solid">
        <fgColor theme="8" tint="0.39997558519241921"/>
        <bgColor indexed="64"/>
      </patternFill>
    </fill>
    <fill>
      <patternFill patternType="solid">
        <fgColor rgb="FFC6E0B4"/>
        <bgColor indexed="64"/>
      </patternFill>
    </fill>
  </fills>
  <borders count="52">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style="medium">
        <color indexed="64"/>
      </top>
      <bottom/>
      <diagonal/>
    </border>
    <border>
      <left/>
      <right/>
      <top style="medium">
        <color indexed="64"/>
      </top>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s>
  <cellStyleXfs count="5">
    <xf numFmtId="0" fontId="0" fillId="0" borderId="0"/>
    <xf numFmtId="9" fontId="1" fillId="0" borderId="0" applyFont="0" applyFill="0" applyBorder="0" applyAlignment="0" applyProtection="0"/>
    <xf numFmtId="0" fontId="3" fillId="0" borderId="0"/>
    <xf numFmtId="0" fontId="15" fillId="0" borderId="0" applyNumberFormat="0" applyFill="0" applyBorder="0" applyAlignment="0" applyProtection="0"/>
    <xf numFmtId="44" fontId="1" fillId="0" borderId="0" applyFont="0" applyFill="0" applyBorder="0" applyAlignment="0" applyProtection="0"/>
  </cellStyleXfs>
  <cellXfs count="244">
    <xf numFmtId="0" fontId="0" fillId="0" borderId="0" xfId="0"/>
    <xf numFmtId="0" fontId="2" fillId="2" borderId="0" xfId="0" applyFont="1" applyFill="1"/>
    <xf numFmtId="0" fontId="0" fillId="4" borderId="0" xfId="0" applyFill="1"/>
    <xf numFmtId="0" fontId="7" fillId="16" borderId="2" xfId="0" applyFont="1" applyFill="1" applyBorder="1" applyAlignment="1">
      <alignment horizontal="center" vertical="center" wrapText="1"/>
    </xf>
    <xf numFmtId="0" fontId="7" fillId="16" borderId="8" xfId="0" applyFont="1" applyFill="1" applyBorder="1" applyAlignment="1">
      <alignment horizontal="center" vertical="center" wrapText="1"/>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8" fillId="0" borderId="10" xfId="0" applyFont="1" applyBorder="1" applyAlignment="1">
      <alignment horizontal="center" vertical="center" wrapText="1"/>
    </xf>
    <xf numFmtId="0" fontId="11" fillId="0" borderId="0" xfId="2" applyFont="1" applyBorder="1"/>
    <xf numFmtId="0" fontId="12" fillId="0" borderId="0" xfId="2" applyFont="1" applyBorder="1"/>
    <xf numFmtId="0" fontId="3" fillId="0" borderId="0" xfId="2"/>
    <xf numFmtId="0" fontId="14" fillId="19" borderId="0" xfId="2" applyFont="1" applyFill="1" applyBorder="1" applyAlignment="1">
      <alignment horizontal="center" vertical="center" wrapText="1"/>
    </xf>
    <xf numFmtId="0" fontId="11" fillId="0" borderId="0" xfId="2" applyFont="1"/>
    <xf numFmtId="0" fontId="16" fillId="0" borderId="0" xfId="2" applyFont="1" applyBorder="1"/>
    <xf numFmtId="0" fontId="6" fillId="0" borderId="0" xfId="0" applyFont="1"/>
    <xf numFmtId="0" fontId="5" fillId="0" borderId="0" xfId="0" applyFont="1"/>
    <xf numFmtId="0" fontId="9" fillId="11" borderId="13" xfId="0" applyFont="1" applyFill="1" applyBorder="1" applyAlignment="1">
      <alignment horizontal="center" vertical="center" wrapText="1"/>
    </xf>
    <xf numFmtId="0" fontId="9" fillId="12" borderId="13" xfId="0" applyFont="1" applyFill="1" applyBorder="1" applyAlignment="1">
      <alignment horizontal="center" vertical="center" wrapText="1"/>
    </xf>
    <xf numFmtId="0" fontId="9" fillId="6" borderId="13" xfId="0" applyFont="1" applyFill="1" applyBorder="1" applyAlignment="1">
      <alignment horizontal="center" vertical="center" wrapText="1"/>
    </xf>
    <xf numFmtId="0" fontId="9" fillId="11" borderId="14" xfId="0" applyFont="1" applyFill="1" applyBorder="1" applyAlignment="1">
      <alignment horizontal="center" vertical="center" wrapText="1"/>
    </xf>
    <xf numFmtId="0" fontId="9" fillId="12" borderId="14" xfId="0" applyFont="1" applyFill="1" applyBorder="1" applyAlignment="1">
      <alignment horizontal="center" vertical="center" wrapText="1"/>
    </xf>
    <xf numFmtId="0" fontId="9" fillId="6" borderId="14" xfId="0" applyFont="1" applyFill="1" applyBorder="1" applyAlignment="1">
      <alignment horizontal="center" vertical="center" wrapText="1"/>
    </xf>
    <xf numFmtId="0" fontId="5" fillId="11" borderId="10" xfId="0" applyFont="1" applyFill="1" applyBorder="1" applyAlignment="1">
      <alignment vertical="center" wrapText="1"/>
    </xf>
    <xf numFmtId="0" fontId="5" fillId="6" borderId="10" xfId="0" applyFont="1" applyFill="1" applyBorder="1" applyAlignment="1">
      <alignment vertical="center" wrapText="1"/>
    </xf>
    <xf numFmtId="0" fontId="18" fillId="0" borderId="9" xfId="0" applyFont="1" applyBorder="1" applyAlignment="1">
      <alignment horizontal="center" vertical="center" wrapText="1"/>
    </xf>
    <xf numFmtId="0" fontId="18" fillId="0" borderId="10" xfId="0" applyFont="1" applyBorder="1" applyAlignment="1">
      <alignment horizontal="center" vertical="center" wrapText="1"/>
    </xf>
    <xf numFmtId="3" fontId="18" fillId="0" borderId="10" xfId="0" applyNumberFormat="1" applyFont="1" applyBorder="1" applyAlignment="1">
      <alignment horizontal="center" vertical="center" wrapText="1"/>
    </xf>
    <xf numFmtId="0" fontId="19" fillId="0" borderId="10" xfId="0" applyFont="1" applyBorder="1" applyAlignment="1">
      <alignment horizontal="center" vertical="center" wrapText="1"/>
    </xf>
    <xf numFmtId="0" fontId="9" fillId="6" borderId="10" xfId="0" applyFont="1" applyFill="1" applyBorder="1" applyAlignment="1">
      <alignment horizontal="center" vertical="center" wrapText="1"/>
    </xf>
    <xf numFmtId="0" fontId="9" fillId="7" borderId="10" xfId="0" applyFont="1" applyFill="1" applyBorder="1" applyAlignment="1">
      <alignment horizontal="center" vertical="center" wrapText="1"/>
    </xf>
    <xf numFmtId="0" fontId="9" fillId="15" borderId="10" xfId="0" applyFont="1" applyFill="1" applyBorder="1" applyAlignment="1">
      <alignment horizontal="center" vertical="center" wrapText="1"/>
    </xf>
    <xf numFmtId="0" fontId="18" fillId="14" borderId="10" xfId="0" applyFont="1" applyFill="1" applyBorder="1" applyAlignment="1">
      <alignment horizontal="center" vertical="center" wrapText="1"/>
    </xf>
    <xf numFmtId="0" fontId="5" fillId="4" borderId="0" xfId="0" applyFont="1" applyFill="1"/>
    <xf numFmtId="0" fontId="5" fillId="5" borderId="15" xfId="0" applyFont="1" applyFill="1" applyBorder="1" applyAlignment="1">
      <alignment horizontal="left" vertical="center" wrapText="1"/>
    </xf>
    <xf numFmtId="0" fontId="5" fillId="5" borderId="16" xfId="0" applyFont="1" applyFill="1" applyBorder="1" applyAlignment="1">
      <alignment horizontal="center" vertical="center" wrapText="1"/>
    </xf>
    <xf numFmtId="0" fontId="5" fillId="5" borderId="17" xfId="0" applyFont="1" applyFill="1" applyBorder="1" applyAlignment="1">
      <alignment horizontal="left" vertical="center" wrapText="1"/>
    </xf>
    <xf numFmtId="0" fontId="5" fillId="7" borderId="3" xfId="0" applyFont="1" applyFill="1" applyBorder="1" applyAlignment="1">
      <alignment horizontal="left" vertical="center"/>
    </xf>
    <xf numFmtId="0" fontId="5" fillId="7" borderId="19" xfId="0" applyFont="1" applyFill="1" applyBorder="1" applyAlignment="1">
      <alignment horizontal="center" vertical="center"/>
    </xf>
    <xf numFmtId="0" fontId="20" fillId="7" borderId="2" xfId="0" applyFont="1" applyFill="1" applyBorder="1" applyAlignment="1">
      <alignment horizontal="center"/>
    </xf>
    <xf numFmtId="0" fontId="5" fillId="7" borderId="4" xfId="0" applyFont="1" applyFill="1" applyBorder="1" applyAlignment="1">
      <alignment horizontal="left" vertical="center"/>
    </xf>
    <xf numFmtId="0" fontId="5" fillId="7" borderId="1" xfId="0" applyFont="1" applyFill="1" applyBorder="1" applyAlignment="1">
      <alignment horizontal="center" vertical="center"/>
    </xf>
    <xf numFmtId="0" fontId="20" fillId="4" borderId="14" xfId="0" applyFont="1" applyFill="1" applyBorder="1" applyAlignment="1">
      <alignment horizontal="center"/>
    </xf>
    <xf numFmtId="0" fontId="20" fillId="4" borderId="10" xfId="0" applyFont="1" applyFill="1" applyBorder="1" applyAlignment="1">
      <alignment horizontal="center"/>
    </xf>
    <xf numFmtId="0" fontId="5" fillId="8" borderId="3" xfId="0" applyFont="1" applyFill="1" applyBorder="1" applyAlignment="1">
      <alignment horizontal="left" vertical="center"/>
    </xf>
    <xf numFmtId="0" fontId="5" fillId="8" borderId="19" xfId="0" applyFont="1" applyFill="1" applyBorder="1" applyAlignment="1">
      <alignment horizontal="center" vertical="center"/>
    </xf>
    <xf numFmtId="0" fontId="20" fillId="8" borderId="2" xfId="0" applyFont="1" applyFill="1" applyBorder="1" applyAlignment="1">
      <alignment horizontal="center"/>
    </xf>
    <xf numFmtId="0" fontId="5" fillId="8" borderId="4" xfId="0" applyFont="1" applyFill="1" applyBorder="1" applyAlignment="1">
      <alignment horizontal="left" vertical="center"/>
    </xf>
    <xf numFmtId="0" fontId="5" fillId="8" borderId="1" xfId="0" applyFont="1" applyFill="1" applyBorder="1" applyAlignment="1">
      <alignment horizontal="center" vertical="center"/>
    </xf>
    <xf numFmtId="0" fontId="5" fillId="8" borderId="6" xfId="0" applyFont="1" applyFill="1" applyBorder="1" applyAlignment="1">
      <alignment horizontal="left" vertical="center"/>
    </xf>
    <xf numFmtId="0" fontId="5" fillId="8" borderId="18" xfId="0" applyFont="1" applyFill="1" applyBorder="1" applyAlignment="1">
      <alignment horizontal="center" vertical="center"/>
    </xf>
    <xf numFmtId="0" fontId="5" fillId="3" borderId="3" xfId="0" applyFont="1" applyFill="1" applyBorder="1" applyAlignment="1">
      <alignment horizontal="left" vertical="center"/>
    </xf>
    <xf numFmtId="0" fontId="5" fillId="3" borderId="19" xfId="0" applyFont="1" applyFill="1" applyBorder="1" applyAlignment="1">
      <alignment horizontal="center" vertical="center"/>
    </xf>
    <xf numFmtId="0" fontId="20" fillId="3" borderId="2" xfId="0" applyFont="1" applyFill="1" applyBorder="1" applyAlignment="1">
      <alignment horizontal="center"/>
    </xf>
    <xf numFmtId="0" fontId="5" fillId="3" borderId="4" xfId="0" applyFont="1" applyFill="1" applyBorder="1" applyAlignment="1">
      <alignment horizontal="left" vertical="center"/>
    </xf>
    <xf numFmtId="0" fontId="5" fillId="3" borderId="1" xfId="0" applyFont="1" applyFill="1" applyBorder="1" applyAlignment="1">
      <alignment horizontal="center" vertical="center"/>
    </xf>
    <xf numFmtId="0" fontId="5" fillId="3" borderId="6" xfId="0" applyFont="1" applyFill="1" applyBorder="1" applyAlignment="1">
      <alignment horizontal="left" vertical="center"/>
    </xf>
    <xf numFmtId="0" fontId="5" fillId="3" borderId="18" xfId="0" applyFont="1" applyFill="1" applyBorder="1" applyAlignment="1">
      <alignment horizontal="center" vertical="center"/>
    </xf>
    <xf numFmtId="0" fontId="5" fillId="9" borderId="3" xfId="0" applyFont="1" applyFill="1" applyBorder="1" applyAlignment="1">
      <alignment horizontal="left" vertical="center"/>
    </xf>
    <xf numFmtId="0" fontId="5" fillId="9" borderId="19" xfId="0" applyFont="1" applyFill="1" applyBorder="1" applyAlignment="1">
      <alignment horizontal="center" vertical="center"/>
    </xf>
    <xf numFmtId="0" fontId="20" fillId="9" borderId="2" xfId="0" applyFont="1" applyFill="1" applyBorder="1" applyAlignment="1">
      <alignment horizontal="center"/>
    </xf>
    <xf numFmtId="0" fontId="5" fillId="9" borderId="4" xfId="0" applyFont="1" applyFill="1" applyBorder="1" applyAlignment="1">
      <alignment horizontal="left" vertical="center"/>
    </xf>
    <xf numFmtId="0" fontId="5" fillId="9" borderId="1" xfId="0" applyFont="1" applyFill="1" applyBorder="1" applyAlignment="1">
      <alignment horizontal="center" vertical="center"/>
    </xf>
    <xf numFmtId="0" fontId="5" fillId="4" borderId="14" xfId="0" applyFont="1" applyFill="1" applyBorder="1" applyAlignment="1">
      <alignment horizontal="center"/>
    </xf>
    <xf numFmtId="0" fontId="5" fillId="9" borderId="6" xfId="0" applyFont="1" applyFill="1" applyBorder="1" applyAlignment="1">
      <alignment horizontal="left" vertical="center"/>
    </xf>
    <xf numFmtId="0" fontId="5" fillId="9" borderId="20" xfId="0" applyFont="1" applyFill="1" applyBorder="1" applyAlignment="1">
      <alignment horizontal="center" vertical="center"/>
    </xf>
    <xf numFmtId="0" fontId="5" fillId="13" borderId="15" xfId="0" applyFont="1" applyFill="1" applyBorder="1" applyAlignment="1">
      <alignment horizontal="center" vertical="center"/>
    </xf>
    <xf numFmtId="0" fontId="5" fillId="13" borderId="17" xfId="0" applyFont="1" applyFill="1" applyBorder="1" applyAlignment="1">
      <alignment horizontal="center" vertical="center"/>
    </xf>
    <xf numFmtId="0" fontId="13" fillId="0" borderId="0" xfId="2" applyFont="1" applyBorder="1" applyAlignment="1">
      <alignment horizontal="right" wrapText="1"/>
    </xf>
    <xf numFmtId="0" fontId="21" fillId="0" borderId="0" xfId="0" applyFont="1"/>
    <xf numFmtId="0" fontId="0" fillId="0" borderId="0" xfId="0" applyAlignment="1"/>
    <xf numFmtId="0" fontId="9" fillId="6" borderId="9" xfId="0" applyFont="1" applyFill="1" applyBorder="1" applyAlignment="1">
      <alignment horizontal="center" vertical="center" wrapText="1"/>
    </xf>
    <xf numFmtId="0" fontId="0" fillId="0" borderId="0" xfId="0" applyAlignment="1">
      <alignment horizontal="center"/>
    </xf>
    <xf numFmtId="0" fontId="0" fillId="4" borderId="0" xfId="0" applyFill="1" applyAlignment="1">
      <alignment horizontal="center"/>
    </xf>
    <xf numFmtId="0" fontId="22" fillId="4" borderId="6" xfId="0" applyFont="1" applyFill="1" applyBorder="1" applyAlignment="1">
      <alignment vertical="center" wrapText="1"/>
    </xf>
    <xf numFmtId="0" fontId="23" fillId="4" borderId="25" xfId="0" applyFont="1" applyFill="1" applyBorder="1" applyAlignment="1">
      <alignment horizontal="left" vertical="center"/>
    </xf>
    <xf numFmtId="1" fontId="22" fillId="4" borderId="5" xfId="0" applyNumberFormat="1" applyFont="1" applyFill="1" applyBorder="1" applyAlignment="1">
      <alignment horizontal="center" vertical="center"/>
    </xf>
    <xf numFmtId="9" fontId="23" fillId="4" borderId="1" xfId="1" applyFont="1" applyFill="1" applyBorder="1" applyAlignment="1">
      <alignment horizontal="center"/>
    </xf>
    <xf numFmtId="0" fontId="23" fillId="4" borderId="4" xfId="0" applyFont="1" applyFill="1" applyBorder="1" applyAlignment="1">
      <alignment horizontal="left" vertical="center"/>
    </xf>
    <xf numFmtId="2" fontId="22" fillId="4" borderId="5" xfId="0" applyNumberFormat="1" applyFont="1" applyFill="1" applyBorder="1" applyAlignment="1">
      <alignment horizontal="center" vertical="center"/>
    </xf>
    <xf numFmtId="2" fontId="23" fillId="4" borderId="1" xfId="0" applyNumberFormat="1" applyFont="1" applyFill="1" applyBorder="1" applyAlignment="1">
      <alignment horizontal="center" vertical="center"/>
    </xf>
    <xf numFmtId="0" fontId="23" fillId="4" borderId="4" xfId="0" applyFont="1" applyFill="1" applyBorder="1" applyAlignment="1">
      <alignment horizontal="left" vertical="center" wrapText="1"/>
    </xf>
    <xf numFmtId="1" fontId="22" fillId="4" borderId="1" xfId="0" applyNumberFormat="1" applyFont="1" applyFill="1" applyBorder="1" applyAlignment="1">
      <alignment horizontal="center" vertical="center"/>
    </xf>
    <xf numFmtId="1" fontId="22" fillId="4" borderId="5" xfId="0" applyNumberFormat="1" applyFont="1" applyFill="1" applyBorder="1" applyAlignment="1">
      <alignment horizontal="center" vertical="center" wrapText="1"/>
    </xf>
    <xf numFmtId="1" fontId="23" fillId="4" borderId="1" xfId="0" applyNumberFormat="1" applyFont="1" applyFill="1" applyBorder="1" applyAlignment="1">
      <alignment horizontal="center" vertical="center"/>
    </xf>
    <xf numFmtId="1" fontId="23" fillId="4" borderId="1" xfId="0" applyNumberFormat="1" applyFont="1" applyFill="1" applyBorder="1" applyAlignment="1">
      <alignment horizontal="center"/>
    </xf>
    <xf numFmtId="1" fontId="4" fillId="10" borderId="5" xfId="0" applyNumberFormat="1" applyFont="1" applyFill="1" applyBorder="1" applyAlignment="1">
      <alignment horizontal="center" vertical="center"/>
    </xf>
    <xf numFmtId="1" fontId="4" fillId="10" borderId="1" xfId="0" applyNumberFormat="1" applyFont="1" applyFill="1" applyBorder="1" applyAlignment="1">
      <alignment horizontal="center" vertical="center"/>
    </xf>
    <xf numFmtId="1" fontId="4" fillId="10" borderId="1" xfId="0" applyNumberFormat="1" applyFont="1" applyFill="1" applyBorder="1" applyAlignment="1">
      <alignment horizontal="right" vertical="center"/>
    </xf>
    <xf numFmtId="0" fontId="22" fillId="4" borderId="4" xfId="0" applyFont="1" applyFill="1" applyBorder="1" applyAlignment="1">
      <alignment horizontal="left" vertical="center" indent="1"/>
    </xf>
    <xf numFmtId="164" fontId="22" fillId="4" borderId="5" xfId="0" applyNumberFormat="1" applyFont="1" applyFill="1" applyBorder="1" applyAlignment="1">
      <alignment horizontal="center" vertical="center"/>
    </xf>
    <xf numFmtId="2" fontId="22" fillId="4" borderId="26" xfId="0" applyNumberFormat="1" applyFont="1" applyFill="1" applyBorder="1" applyAlignment="1">
      <alignment horizontal="center" vertical="center"/>
    </xf>
    <xf numFmtId="2" fontId="23" fillId="4" borderId="20" xfId="0" applyNumberFormat="1" applyFont="1" applyFill="1" applyBorder="1" applyAlignment="1">
      <alignment horizontal="center" vertical="center"/>
    </xf>
    <xf numFmtId="0" fontId="23" fillId="4" borderId="25" xfId="0" applyFont="1" applyFill="1" applyBorder="1" applyAlignment="1">
      <alignment horizontal="left" vertical="center" wrapText="1"/>
    </xf>
    <xf numFmtId="0" fontId="25" fillId="18" borderId="23" xfId="0" applyFont="1" applyFill="1" applyBorder="1" applyAlignment="1">
      <alignment horizontal="center" vertical="center" wrapText="1"/>
    </xf>
    <xf numFmtId="0" fontId="25" fillId="18" borderId="22" xfId="0" applyFont="1" applyFill="1" applyBorder="1" applyAlignment="1">
      <alignment horizontal="center" vertical="center" wrapText="1"/>
    </xf>
    <xf numFmtId="0" fontId="22" fillId="4" borderId="3" xfId="0" applyFont="1" applyFill="1" applyBorder="1" applyAlignment="1">
      <alignment horizontal="left" wrapText="1"/>
    </xf>
    <xf numFmtId="1" fontId="22" fillId="4" borderId="35" xfId="0" applyNumberFormat="1" applyFont="1" applyFill="1" applyBorder="1" applyAlignment="1">
      <alignment horizontal="center" vertical="center"/>
    </xf>
    <xf numFmtId="1" fontId="26" fillId="4" borderId="18" xfId="0" applyNumberFormat="1" applyFont="1" applyFill="1" applyBorder="1" applyAlignment="1">
      <alignment horizontal="center" vertical="center" wrapText="1"/>
    </xf>
    <xf numFmtId="1" fontId="22" fillId="4" borderId="18" xfId="0" applyNumberFormat="1" applyFont="1" applyFill="1" applyBorder="1" applyAlignment="1">
      <alignment horizontal="center" vertical="center"/>
    </xf>
    <xf numFmtId="0" fontId="22" fillId="4" borderId="36" xfId="0" applyFont="1" applyFill="1" applyBorder="1" applyAlignment="1">
      <alignment vertical="center" wrapText="1"/>
    </xf>
    <xf numFmtId="9" fontId="24" fillId="10" borderId="1" xfId="1" applyFont="1" applyFill="1" applyBorder="1" applyAlignment="1">
      <alignment horizontal="center" vertical="center" wrapText="1"/>
    </xf>
    <xf numFmtId="0" fontId="25" fillId="10" borderId="1" xfId="0" applyFont="1" applyFill="1" applyBorder="1" applyAlignment="1">
      <alignment horizontal="center" vertical="center" wrapText="1"/>
    </xf>
    <xf numFmtId="0" fontId="24" fillId="10" borderId="0" xfId="0" applyFont="1" applyFill="1" applyAlignment="1">
      <alignment vertical="center" wrapText="1"/>
    </xf>
    <xf numFmtId="0" fontId="23" fillId="10" borderId="1" xfId="0" applyFont="1" applyFill="1" applyBorder="1" applyAlignment="1">
      <alignment horizontal="center" vertical="center" wrapText="1"/>
    </xf>
    <xf numFmtId="0" fontId="0" fillId="10" borderId="0" xfId="0" quotePrefix="1" applyFill="1" applyAlignment="1">
      <alignment vertical="center"/>
    </xf>
    <xf numFmtId="165" fontId="23" fillId="4" borderId="5" xfId="1" applyNumberFormat="1" applyFont="1" applyFill="1" applyBorder="1" applyAlignment="1">
      <alignment horizontal="center" vertical="center"/>
    </xf>
    <xf numFmtId="165" fontId="23" fillId="4" borderId="40" xfId="1" applyNumberFormat="1" applyFont="1" applyFill="1" applyBorder="1" applyAlignment="1">
      <alignment horizontal="center" vertical="center"/>
    </xf>
    <xf numFmtId="165" fontId="23" fillId="4" borderId="38" xfId="1" applyNumberFormat="1" applyFont="1" applyFill="1" applyBorder="1" applyAlignment="1">
      <alignment horizontal="center" vertical="center"/>
    </xf>
    <xf numFmtId="0" fontId="23" fillId="4" borderId="34" xfId="0" applyFont="1" applyFill="1" applyBorder="1" applyAlignment="1">
      <alignment horizontal="left" vertical="center" wrapText="1"/>
    </xf>
    <xf numFmtId="166" fontId="23" fillId="4" borderId="40" xfId="0" applyNumberFormat="1" applyFont="1" applyFill="1" applyBorder="1" applyAlignment="1">
      <alignment horizontal="center" vertical="center"/>
    </xf>
    <xf numFmtId="1" fontId="23" fillId="4" borderId="38" xfId="0" applyNumberFormat="1" applyFont="1" applyFill="1" applyBorder="1" applyAlignment="1">
      <alignment horizontal="center" vertical="center"/>
    </xf>
    <xf numFmtId="0" fontId="23" fillId="4" borderId="34" xfId="0" applyFont="1" applyFill="1" applyBorder="1" applyAlignment="1">
      <alignment horizontal="left" wrapText="1"/>
    </xf>
    <xf numFmtId="167" fontId="26" fillId="4" borderId="5" xfId="0" applyNumberFormat="1" applyFont="1" applyFill="1" applyBorder="1" applyAlignment="1">
      <alignment horizontal="center" vertical="center"/>
    </xf>
    <xf numFmtId="1" fontId="22" fillId="4" borderId="41" xfId="0" applyNumberFormat="1" applyFont="1" applyFill="1" applyBorder="1" applyAlignment="1">
      <alignment horizontal="center" vertical="center"/>
    </xf>
    <xf numFmtId="1" fontId="23" fillId="4" borderId="19" xfId="0" applyNumberFormat="1" applyFont="1" applyFill="1" applyBorder="1" applyAlignment="1">
      <alignment horizontal="center" vertical="center"/>
    </xf>
    <xf numFmtId="1" fontId="23" fillId="4" borderId="42" xfId="0" applyNumberFormat="1" applyFont="1" applyFill="1" applyBorder="1" applyAlignment="1">
      <alignment horizontal="center" vertical="center"/>
    </xf>
    <xf numFmtId="0" fontId="23" fillId="4" borderId="43" xfId="0" applyFont="1" applyFill="1" applyBorder="1" applyAlignment="1">
      <alignment horizontal="left" vertical="center" wrapText="1"/>
    </xf>
    <xf numFmtId="166" fontId="24" fillId="10" borderId="5" xfId="0" applyNumberFormat="1" applyFont="1" applyFill="1" applyBorder="1" applyAlignment="1">
      <alignment horizontal="center"/>
    </xf>
    <xf numFmtId="166" fontId="24" fillId="10" borderId="1" xfId="0" applyNumberFormat="1" applyFont="1" applyFill="1" applyBorder="1" applyAlignment="1">
      <alignment horizontal="center"/>
    </xf>
    <xf numFmtId="0" fontId="24" fillId="10" borderId="34" xfId="0" applyFont="1" applyFill="1" applyBorder="1" applyAlignment="1">
      <alignment horizontal="left"/>
    </xf>
    <xf numFmtId="1" fontId="24" fillId="10" borderId="5" xfId="0" applyNumberFormat="1" applyFont="1" applyFill="1" applyBorder="1" applyAlignment="1">
      <alignment horizontal="center"/>
    </xf>
    <xf numFmtId="9" fontId="24" fillId="10" borderId="1" xfId="1" applyFont="1" applyFill="1" applyBorder="1" applyAlignment="1">
      <alignment horizontal="center"/>
    </xf>
    <xf numFmtId="1" fontId="24" fillId="10" borderId="1" xfId="0" applyNumberFormat="1" applyFont="1" applyFill="1" applyBorder="1" applyAlignment="1">
      <alignment horizontal="center"/>
    </xf>
    <xf numFmtId="1" fontId="24" fillId="10" borderId="41" xfId="0" applyNumberFormat="1" applyFont="1" applyFill="1" applyBorder="1" applyAlignment="1">
      <alignment horizontal="center"/>
    </xf>
    <xf numFmtId="1" fontId="24" fillId="10" borderId="42" xfId="0" applyNumberFormat="1" applyFont="1" applyFill="1" applyBorder="1" applyAlignment="1">
      <alignment horizontal="center"/>
    </xf>
    <xf numFmtId="0" fontId="23" fillId="10" borderId="43" xfId="0" applyFont="1" applyFill="1" applyBorder="1" applyAlignment="1">
      <alignment horizontal="left"/>
    </xf>
    <xf numFmtId="166" fontId="24" fillId="18" borderId="5" xfId="0" applyNumberFormat="1" applyFont="1" applyFill="1" applyBorder="1" applyAlignment="1">
      <alignment horizontal="center"/>
    </xf>
    <xf numFmtId="166" fontId="24" fillId="4" borderId="1" xfId="0" applyNumberFormat="1" applyFont="1" applyFill="1" applyBorder="1" applyAlignment="1">
      <alignment horizontal="center"/>
    </xf>
    <xf numFmtId="0" fontId="24" fillId="4" borderId="34" xfId="0" applyFont="1" applyFill="1" applyBorder="1" applyAlignment="1">
      <alignment horizontal="left"/>
    </xf>
    <xf numFmtId="166" fontId="24" fillId="4" borderId="5" xfId="0" applyNumberFormat="1" applyFont="1" applyFill="1" applyBorder="1" applyAlignment="1">
      <alignment horizontal="center"/>
    </xf>
    <xf numFmtId="1" fontId="24" fillId="4" borderId="5" xfId="0" applyNumberFormat="1" applyFont="1" applyFill="1" applyBorder="1" applyAlignment="1">
      <alignment horizontal="center"/>
    </xf>
    <xf numFmtId="9" fontId="24" fillId="4" borderId="1" xfId="1" applyFont="1" applyFill="1" applyBorder="1" applyAlignment="1">
      <alignment horizontal="center"/>
    </xf>
    <xf numFmtId="1" fontId="24" fillId="4" borderId="1" xfId="0" applyNumberFormat="1" applyFont="1" applyFill="1" applyBorder="1" applyAlignment="1">
      <alignment horizontal="center"/>
    </xf>
    <xf numFmtId="1" fontId="24" fillId="4" borderId="41" xfId="0" applyNumberFormat="1" applyFont="1" applyFill="1" applyBorder="1" applyAlignment="1">
      <alignment horizontal="center"/>
    </xf>
    <xf numFmtId="1" fontId="24" fillId="4" borderId="42" xfId="0" applyNumberFormat="1" applyFont="1" applyFill="1" applyBorder="1" applyAlignment="1">
      <alignment horizontal="center"/>
    </xf>
    <xf numFmtId="168" fontId="22" fillId="18" borderId="35" xfId="0" applyNumberFormat="1" applyFont="1" applyFill="1" applyBorder="1" applyAlignment="1">
      <alignment horizontal="center"/>
    </xf>
    <xf numFmtId="165" fontId="22" fillId="4" borderId="18" xfId="1" applyNumberFormat="1" applyFont="1" applyFill="1" applyBorder="1" applyAlignment="1">
      <alignment horizontal="center"/>
    </xf>
    <xf numFmtId="0" fontId="24" fillId="4" borderId="36" xfId="0" applyFont="1" applyFill="1" applyBorder="1" applyAlignment="1">
      <alignment horizontal="left"/>
    </xf>
    <xf numFmtId="0" fontId="23" fillId="4" borderId="43" xfId="0" applyFont="1" applyFill="1" applyBorder="1" applyAlignment="1">
      <alignment horizontal="left"/>
    </xf>
    <xf numFmtId="0" fontId="26" fillId="4" borderId="22" xfId="0" applyFont="1" applyFill="1" applyBorder="1" applyAlignment="1">
      <alignment wrapText="1"/>
    </xf>
    <xf numFmtId="0" fontId="24" fillId="4" borderId="46" xfId="0" applyFont="1" applyFill="1" applyBorder="1"/>
    <xf numFmtId="0" fontId="24" fillId="4" borderId="21" xfId="0" applyFont="1" applyFill="1" applyBorder="1"/>
    <xf numFmtId="0" fontId="32" fillId="4" borderId="0" xfId="0" applyFont="1" applyFill="1"/>
    <xf numFmtId="0" fontId="9" fillId="10" borderId="10" xfId="0" applyFont="1" applyFill="1" applyBorder="1" applyAlignment="1">
      <alignment horizontal="center" vertical="center" wrapText="1"/>
    </xf>
    <xf numFmtId="0" fontId="33" fillId="10" borderId="10" xfId="0" applyFont="1" applyFill="1" applyBorder="1" applyAlignment="1">
      <alignment horizontal="center" vertical="center" wrapText="1"/>
    </xf>
    <xf numFmtId="0" fontId="34" fillId="12" borderId="10" xfId="0" applyFont="1" applyFill="1" applyBorder="1" applyAlignment="1">
      <alignment horizontal="center" vertical="center" wrapText="1"/>
    </xf>
    <xf numFmtId="0" fontId="35" fillId="10" borderId="14" xfId="0" applyFont="1" applyFill="1" applyBorder="1" applyAlignment="1">
      <alignment horizontal="center" vertical="center" wrapText="1"/>
    </xf>
    <xf numFmtId="0" fontId="35" fillId="10" borderId="13" xfId="0" applyFont="1" applyFill="1" applyBorder="1" applyAlignment="1">
      <alignment horizontal="center" vertical="center" wrapText="1"/>
    </xf>
    <xf numFmtId="0" fontId="5" fillId="20" borderId="4" xfId="0" applyFont="1" applyFill="1" applyBorder="1" applyAlignment="1">
      <alignment horizontal="left" vertical="center"/>
    </xf>
    <xf numFmtId="0" fontId="5" fillId="20" borderId="1" xfId="0" applyFont="1" applyFill="1" applyBorder="1" applyAlignment="1">
      <alignment horizontal="center" vertical="center"/>
    </xf>
    <xf numFmtId="0" fontId="5" fillId="20" borderId="6" xfId="0" applyFont="1" applyFill="1" applyBorder="1" applyAlignment="1">
      <alignment horizontal="left" vertical="center"/>
    </xf>
    <xf numFmtId="0" fontId="5" fillId="20" borderId="18" xfId="0" applyFont="1" applyFill="1" applyBorder="1" applyAlignment="1">
      <alignment horizontal="center" vertical="center"/>
    </xf>
    <xf numFmtId="0" fontId="20" fillId="20" borderId="2" xfId="0" applyFont="1" applyFill="1" applyBorder="1" applyAlignment="1">
      <alignment horizontal="center"/>
    </xf>
    <xf numFmtId="0" fontId="15" fillId="0" borderId="1" xfId="3" applyBorder="1" applyAlignment="1">
      <alignment horizontal="left" vertical="center"/>
    </xf>
    <xf numFmtId="0" fontId="0" fillId="0" borderId="35" xfId="0" applyBorder="1" applyAlignment="1">
      <alignment horizontal="center" vertical="center"/>
    </xf>
    <xf numFmtId="0" fontId="0" fillId="0" borderId="18" xfId="0" applyBorder="1" applyAlignment="1">
      <alignment horizontal="center" vertical="center"/>
    </xf>
    <xf numFmtId="0" fontId="0" fillId="0" borderId="6" xfId="0" applyBorder="1" applyAlignment="1">
      <alignment horizontal="center" vertical="center"/>
    </xf>
    <xf numFmtId="0" fontId="5" fillId="0" borderId="7" xfId="0" applyFont="1" applyBorder="1" applyAlignment="1">
      <alignment horizontal="center" vertical="center" wrapText="1"/>
    </xf>
    <xf numFmtId="0" fontId="0" fillId="0" borderId="5" xfId="0" applyBorder="1" applyAlignment="1">
      <alignment horizontal="center" vertical="center"/>
    </xf>
    <xf numFmtId="0" fontId="0" fillId="0" borderId="1" xfId="0" applyBorder="1" applyAlignment="1">
      <alignment horizontal="center" vertical="center"/>
    </xf>
    <xf numFmtId="0" fontId="0" fillId="0" borderId="4" xfId="0" applyBorder="1" applyAlignment="1">
      <alignment horizontal="center" vertical="center"/>
    </xf>
    <xf numFmtId="0" fontId="0" fillId="5" borderId="5" xfId="0" applyFill="1" applyBorder="1" applyAlignment="1">
      <alignment horizontal="center" vertical="center"/>
    </xf>
    <xf numFmtId="0" fontId="0" fillId="5" borderId="1" xfId="0" applyFill="1" applyBorder="1" applyAlignment="1">
      <alignment horizontal="center" vertical="center"/>
    </xf>
    <xf numFmtId="0" fontId="0" fillId="5" borderId="4" xfId="0" applyFill="1" applyBorder="1" applyAlignment="1">
      <alignment horizontal="center" vertical="center"/>
    </xf>
    <xf numFmtId="0" fontId="0" fillId="0" borderId="5" xfId="0" applyFill="1" applyBorder="1" applyAlignment="1">
      <alignment horizontal="center" vertical="center"/>
    </xf>
    <xf numFmtId="0" fontId="0" fillId="0" borderId="1" xfId="0" applyFill="1" applyBorder="1" applyAlignment="1">
      <alignment horizontal="center" vertical="center"/>
    </xf>
    <xf numFmtId="0" fontId="0" fillId="0" borderId="4" xfId="0" applyFill="1" applyBorder="1" applyAlignment="1">
      <alignment horizontal="center" vertical="center"/>
    </xf>
    <xf numFmtId="0" fontId="0" fillId="0" borderId="5" xfId="0" applyFill="1" applyBorder="1" applyAlignment="1">
      <alignment horizontal="center" vertical="center" wrapText="1"/>
    </xf>
    <xf numFmtId="0" fontId="0" fillId="0" borderId="1" xfId="0" applyFill="1" applyBorder="1" applyAlignment="1">
      <alignment horizontal="center" vertical="center" wrapText="1"/>
    </xf>
    <xf numFmtId="0" fontId="0" fillId="0" borderId="4" xfId="0" applyFill="1" applyBorder="1" applyAlignment="1">
      <alignment horizontal="center" vertical="center" wrapText="1"/>
    </xf>
    <xf numFmtId="0" fontId="21" fillId="10" borderId="47" xfId="0" applyFont="1" applyFill="1" applyBorder="1" applyAlignment="1">
      <alignment vertical="center"/>
    </xf>
    <xf numFmtId="0" fontId="21" fillId="10" borderId="48" xfId="0" applyFont="1" applyFill="1" applyBorder="1" applyAlignment="1">
      <alignment vertical="center"/>
    </xf>
    <xf numFmtId="0" fontId="21" fillId="10" borderId="49" xfId="0" applyFont="1" applyFill="1" applyBorder="1" applyAlignment="1">
      <alignment vertical="center"/>
    </xf>
    <xf numFmtId="0" fontId="0" fillId="10" borderId="0" xfId="0" applyFill="1"/>
    <xf numFmtId="0" fontId="6" fillId="10" borderId="0" xfId="0" applyFont="1" applyFill="1"/>
    <xf numFmtId="0" fontId="4" fillId="0" borderId="10" xfId="0" applyFont="1" applyBorder="1" applyAlignment="1">
      <alignment horizontal="center" vertical="center"/>
    </xf>
    <xf numFmtId="0" fontId="20" fillId="21" borderId="8" xfId="0" applyFont="1" applyFill="1" applyBorder="1" applyAlignment="1">
      <alignment vertical="center" wrapText="1"/>
    </xf>
    <xf numFmtId="0" fontId="20" fillId="21" borderId="51" xfId="0" applyFont="1" applyFill="1" applyBorder="1" applyAlignment="1">
      <alignment vertical="center" wrapText="1"/>
    </xf>
    <xf numFmtId="0" fontId="20" fillId="21" borderId="50" xfId="0" applyFont="1" applyFill="1" applyBorder="1" applyAlignment="1">
      <alignment vertical="center" wrapText="1"/>
    </xf>
    <xf numFmtId="0" fontId="3" fillId="0" borderId="10" xfId="0" applyFont="1" applyBorder="1" applyAlignment="1">
      <alignment horizontal="center" vertical="center"/>
    </xf>
    <xf numFmtId="169" fontId="3" fillId="0" borderId="10" xfId="4" applyNumberFormat="1" applyFont="1" applyBorder="1" applyAlignment="1">
      <alignment horizontal="center" vertical="center"/>
    </xf>
    <xf numFmtId="9" fontId="3" fillId="0" borderId="9" xfId="0" applyNumberFormat="1" applyFont="1" applyBorder="1" applyAlignment="1">
      <alignment horizontal="center" vertical="center"/>
    </xf>
    <xf numFmtId="0" fontId="3" fillId="21" borderId="10" xfId="0" applyFont="1" applyFill="1" applyBorder="1" applyAlignment="1">
      <alignment horizontal="center" vertical="center" wrapText="1"/>
    </xf>
    <xf numFmtId="0" fontId="3" fillId="21" borderId="13" xfId="0" applyFont="1" applyFill="1" applyBorder="1" applyAlignment="1">
      <alignment horizontal="center" vertical="center" wrapText="1"/>
    </xf>
    <xf numFmtId="0" fontId="23" fillId="19" borderId="12" xfId="0" applyFont="1" applyFill="1" applyBorder="1" applyAlignment="1">
      <alignment horizontal="center" vertical="center" textRotation="90" wrapText="1"/>
    </xf>
    <xf numFmtId="0" fontId="23" fillId="19" borderId="11" xfId="0" applyFont="1" applyFill="1" applyBorder="1" applyAlignment="1">
      <alignment horizontal="center" vertical="center" textRotation="90" wrapText="1"/>
    </xf>
    <xf numFmtId="0" fontId="23" fillId="19" borderId="9" xfId="0" applyFont="1" applyFill="1" applyBorder="1" applyAlignment="1">
      <alignment horizontal="center" vertical="center" textRotation="90" wrapText="1"/>
    </xf>
    <xf numFmtId="0" fontId="24" fillId="4" borderId="43" xfId="0" applyFont="1" applyFill="1" applyBorder="1" applyAlignment="1">
      <alignment horizontal="center" vertical="center" textRotation="90" wrapText="1"/>
    </xf>
    <xf numFmtId="0" fontId="24" fillId="4" borderId="34" xfId="0" applyFont="1" applyFill="1" applyBorder="1" applyAlignment="1">
      <alignment horizontal="center" vertical="center" textRotation="90" wrapText="1"/>
    </xf>
    <xf numFmtId="0" fontId="24" fillId="4" borderId="3" xfId="0" applyFont="1" applyFill="1" applyBorder="1" applyAlignment="1">
      <alignment horizontal="center" vertical="center" textRotation="90" wrapText="1"/>
    </xf>
    <xf numFmtId="0" fontId="24" fillId="4" borderId="4" xfId="0" applyFont="1" applyFill="1" applyBorder="1" applyAlignment="1">
      <alignment horizontal="center" vertical="center" textRotation="90" wrapText="1"/>
    </xf>
    <xf numFmtId="0" fontId="23" fillId="17" borderId="21" xfId="0" applyFont="1" applyFill="1" applyBorder="1" applyAlignment="1">
      <alignment horizontal="center" vertical="center" textRotation="90" wrapText="1"/>
    </xf>
    <xf numFmtId="0" fontId="23" fillId="17" borderId="13" xfId="0" applyFont="1" applyFill="1" applyBorder="1" applyAlignment="1">
      <alignment horizontal="center" vertical="center" textRotation="90" wrapText="1"/>
    </xf>
    <xf numFmtId="0" fontId="23" fillId="17" borderId="24" xfId="0" applyFont="1" applyFill="1" applyBorder="1" applyAlignment="1">
      <alignment horizontal="center" vertical="center" textRotation="90" wrapText="1"/>
    </xf>
    <xf numFmtId="0" fontId="23" fillId="17" borderId="14" xfId="0" applyFont="1" applyFill="1" applyBorder="1" applyAlignment="1">
      <alignment horizontal="center" vertical="center" textRotation="90" wrapText="1"/>
    </xf>
    <xf numFmtId="0" fontId="23" fillId="17" borderId="30" xfId="0" applyFont="1" applyFill="1" applyBorder="1" applyAlignment="1">
      <alignment horizontal="center" vertical="center" textRotation="90" wrapText="1"/>
    </xf>
    <xf numFmtId="0" fontId="23" fillId="17" borderId="10" xfId="0" applyFont="1" applyFill="1" applyBorder="1" applyAlignment="1">
      <alignment horizontal="center" vertical="center" textRotation="90" wrapText="1"/>
    </xf>
    <xf numFmtId="1" fontId="4" fillId="10" borderId="25" xfId="0" applyNumberFormat="1" applyFont="1" applyFill="1" applyBorder="1" applyAlignment="1">
      <alignment horizontal="right" vertical="center"/>
    </xf>
    <xf numFmtId="1" fontId="4" fillId="10" borderId="27" xfId="0" applyNumberFormat="1" applyFont="1" applyFill="1" applyBorder="1" applyAlignment="1">
      <alignment horizontal="right" vertical="center"/>
    </xf>
    <xf numFmtId="0" fontId="23" fillId="4" borderId="25" xfId="0" applyFont="1" applyFill="1" applyBorder="1" applyAlignment="1">
      <alignment horizontal="left" vertical="center" wrapText="1"/>
    </xf>
    <xf numFmtId="0" fontId="23" fillId="4" borderId="27" xfId="0" applyFont="1" applyFill="1" applyBorder="1" applyAlignment="1">
      <alignment horizontal="left" vertical="center" wrapText="1"/>
    </xf>
    <xf numFmtId="0" fontId="24" fillId="10" borderId="45" xfId="0" applyFont="1" applyFill="1" applyBorder="1" applyAlignment="1">
      <alignment horizontal="center" vertical="center" textRotation="90" wrapText="1"/>
    </xf>
    <xf numFmtId="0" fontId="24" fillId="10" borderId="44" xfId="0" applyFont="1" applyFill="1" applyBorder="1" applyAlignment="1">
      <alignment horizontal="center" vertical="center" textRotation="90" wrapText="1"/>
    </xf>
    <xf numFmtId="0" fontId="24" fillId="4" borderId="39" xfId="0" applyFont="1" applyFill="1" applyBorder="1" applyAlignment="1">
      <alignment horizontal="center" vertical="center" textRotation="90" wrapText="1"/>
    </xf>
    <xf numFmtId="0" fontId="24" fillId="4" borderId="36" xfId="0" applyFont="1" applyFill="1" applyBorder="1" applyAlignment="1">
      <alignment horizontal="center" vertical="center" textRotation="90" wrapText="1"/>
    </xf>
    <xf numFmtId="2" fontId="22" fillId="4" borderId="7" xfId="0" applyNumberFormat="1" applyFont="1" applyFill="1" applyBorder="1" applyAlignment="1">
      <alignment horizontal="center" vertical="center"/>
    </xf>
    <xf numFmtId="2" fontId="22" fillId="4" borderId="28" xfId="0" applyNumberFormat="1" applyFont="1" applyFill="1" applyBorder="1" applyAlignment="1">
      <alignment horizontal="center" vertical="center"/>
    </xf>
    <xf numFmtId="2" fontId="22" fillId="4" borderId="29" xfId="0" applyNumberFormat="1" applyFont="1" applyFill="1" applyBorder="1" applyAlignment="1">
      <alignment horizontal="center" vertical="center"/>
    </xf>
    <xf numFmtId="1" fontId="24" fillId="4" borderId="7" xfId="0" applyNumberFormat="1" applyFont="1" applyFill="1" applyBorder="1" applyAlignment="1">
      <alignment horizontal="center" vertical="center"/>
    </xf>
    <xf numFmtId="1" fontId="24" fillId="4" borderId="28" xfId="0" applyNumberFormat="1" applyFont="1" applyFill="1" applyBorder="1" applyAlignment="1">
      <alignment horizontal="center" vertical="center"/>
    </xf>
    <xf numFmtId="1" fontId="24" fillId="4" borderId="29" xfId="0" applyNumberFormat="1" applyFont="1" applyFill="1" applyBorder="1" applyAlignment="1">
      <alignment horizontal="center" vertical="center"/>
    </xf>
    <xf numFmtId="2" fontId="22" fillId="4" borderId="31" xfId="0" applyNumberFormat="1" applyFont="1" applyFill="1" applyBorder="1" applyAlignment="1">
      <alignment horizontal="center" vertical="center"/>
    </xf>
    <xf numFmtId="2" fontId="22" fillId="4" borderId="32" xfId="0" applyNumberFormat="1" applyFont="1" applyFill="1" applyBorder="1" applyAlignment="1">
      <alignment horizontal="center" vertical="center"/>
    </xf>
    <xf numFmtId="2" fontId="22" fillId="4" borderId="33" xfId="0" applyNumberFormat="1" applyFont="1" applyFill="1" applyBorder="1" applyAlignment="1">
      <alignment horizontal="center" vertical="center"/>
    </xf>
    <xf numFmtId="1" fontId="23" fillId="4" borderId="20" xfId="0" applyNumberFormat="1" applyFont="1" applyFill="1" applyBorder="1" applyAlignment="1">
      <alignment horizontal="center" vertical="center"/>
    </xf>
    <xf numFmtId="1" fontId="23" fillId="4" borderId="38" xfId="0" applyNumberFormat="1" applyFont="1" applyFill="1" applyBorder="1" applyAlignment="1">
      <alignment horizontal="center" vertical="center"/>
    </xf>
    <xf numFmtId="0" fontId="23" fillId="10" borderId="20" xfId="0" applyFont="1" applyFill="1" applyBorder="1" applyAlignment="1">
      <alignment horizontal="left" vertical="center" wrapText="1"/>
    </xf>
    <xf numFmtId="0" fontId="23" fillId="10" borderId="38" xfId="0" applyFont="1" applyFill="1" applyBorder="1" applyAlignment="1">
      <alignment horizontal="left" vertical="center" wrapText="1"/>
    </xf>
    <xf numFmtId="1" fontId="23" fillId="10" borderId="20" xfId="0" applyNumberFormat="1" applyFont="1" applyFill="1" applyBorder="1" applyAlignment="1">
      <alignment horizontal="center" vertical="center"/>
    </xf>
    <xf numFmtId="1" fontId="23" fillId="10" borderId="38" xfId="0" applyNumberFormat="1" applyFont="1" applyFill="1" applyBorder="1" applyAlignment="1">
      <alignment horizontal="center" vertical="center"/>
    </xf>
    <xf numFmtId="1" fontId="22" fillId="10" borderId="26" xfId="0" applyNumberFormat="1" applyFont="1" applyFill="1" applyBorder="1" applyAlignment="1">
      <alignment horizontal="center" vertical="center"/>
    </xf>
    <xf numFmtId="1" fontId="22" fillId="10" borderId="37" xfId="0" applyNumberFormat="1" applyFont="1" applyFill="1" applyBorder="1" applyAlignment="1">
      <alignment horizontal="center" vertical="center"/>
    </xf>
    <xf numFmtId="0" fontId="23" fillId="4" borderId="20" xfId="0" applyFont="1" applyFill="1" applyBorder="1" applyAlignment="1">
      <alignment horizontal="left" vertical="center" wrapText="1"/>
    </xf>
    <xf numFmtId="0" fontId="23" fillId="4" borderId="38" xfId="0" applyFont="1" applyFill="1" applyBorder="1" applyAlignment="1">
      <alignment horizontal="left" vertical="center" wrapText="1"/>
    </xf>
    <xf numFmtId="0" fontId="17" fillId="6" borderId="12" xfId="0" applyFont="1" applyFill="1" applyBorder="1" applyAlignment="1">
      <alignment horizontal="center" vertical="center" wrapText="1"/>
    </xf>
    <xf numFmtId="0" fontId="17" fillId="6" borderId="11" xfId="0" applyFont="1" applyFill="1" applyBorder="1" applyAlignment="1">
      <alignment horizontal="center" vertical="center" wrapText="1"/>
    </xf>
    <xf numFmtId="0" fontId="17" fillId="6" borderId="9" xfId="0" applyFont="1" applyFill="1" applyBorder="1" applyAlignment="1">
      <alignment horizontal="center" vertical="center" wrapText="1"/>
    </xf>
    <xf numFmtId="0" fontId="9" fillId="6" borderId="12" xfId="0" applyFont="1" applyFill="1" applyBorder="1" applyAlignment="1">
      <alignment horizontal="center" vertical="center" wrapText="1"/>
    </xf>
    <xf numFmtId="0" fontId="9" fillId="6" borderId="11" xfId="0" applyFont="1" applyFill="1" applyBorder="1" applyAlignment="1">
      <alignment horizontal="center" vertical="center" wrapText="1"/>
    </xf>
    <xf numFmtId="0" fontId="9" fillId="6" borderId="9" xfId="0" applyFont="1" applyFill="1" applyBorder="1" applyAlignment="1">
      <alignment horizontal="center" vertical="center" wrapText="1"/>
    </xf>
    <xf numFmtId="0" fontId="5" fillId="4" borderId="7" xfId="0" applyFont="1" applyFill="1" applyBorder="1" applyAlignment="1">
      <alignment horizontal="center" vertical="center"/>
    </xf>
    <xf numFmtId="0" fontId="5" fillId="4" borderId="28" xfId="0" applyFont="1" applyFill="1" applyBorder="1" applyAlignment="1">
      <alignment horizontal="center" vertical="center"/>
    </xf>
    <xf numFmtId="0" fontId="5" fillId="0" borderId="34" xfId="0" applyFont="1" applyBorder="1" applyAlignment="1">
      <alignment horizontal="center" vertical="center"/>
    </xf>
    <xf numFmtId="0" fontId="3" fillId="21" borderId="12" xfId="0" applyFont="1" applyFill="1" applyBorder="1" applyAlignment="1">
      <alignment horizontal="center" vertical="center" wrapText="1"/>
    </xf>
    <xf numFmtId="0" fontId="3" fillId="21" borderId="9" xfId="0" applyFont="1" applyFill="1" applyBorder="1" applyAlignment="1">
      <alignment horizontal="center" vertical="center" wrapText="1"/>
    </xf>
    <xf numFmtId="0" fontId="5" fillId="0" borderId="1" xfId="0" applyFont="1" applyBorder="1" applyAlignment="1">
      <alignment horizontal="center" vertical="center" wrapText="1"/>
    </xf>
    <xf numFmtId="0" fontId="5" fillId="0" borderId="7" xfId="0" applyFont="1" applyBorder="1" applyAlignment="1">
      <alignment horizontal="center" vertical="center" wrapText="1"/>
    </xf>
    <xf numFmtId="0" fontId="4" fillId="0" borderId="50" xfId="0" applyFont="1" applyBorder="1" applyAlignment="1">
      <alignment horizontal="center" vertical="center" wrapText="1"/>
    </xf>
    <xf numFmtId="0" fontId="4" fillId="0" borderId="8" xfId="0" applyFont="1" applyBorder="1" applyAlignment="1">
      <alignment horizontal="center" vertical="center" wrapText="1"/>
    </xf>
    <xf numFmtId="0" fontId="5" fillId="10" borderId="1" xfId="0" applyFont="1" applyFill="1" applyBorder="1" applyAlignment="1">
      <alignment horizontal="center" vertical="center" wrapText="1"/>
    </xf>
    <xf numFmtId="0" fontId="5" fillId="10" borderId="7" xfId="0" applyFont="1" applyFill="1" applyBorder="1" applyAlignment="1">
      <alignment horizontal="center" vertical="center" wrapText="1"/>
    </xf>
    <xf numFmtId="0" fontId="5" fillId="0" borderId="29" xfId="0" applyFont="1" applyBorder="1" applyAlignment="1">
      <alignment horizontal="center" vertical="center" wrapText="1"/>
    </xf>
    <xf numFmtId="0" fontId="5" fillId="0" borderId="1" xfId="0" applyFont="1" applyFill="1" applyBorder="1" applyAlignment="1">
      <alignment horizontal="center" vertical="center" wrapText="1"/>
    </xf>
    <xf numFmtId="0" fontId="5" fillId="0" borderId="7" xfId="0" applyFont="1" applyFill="1" applyBorder="1" applyAlignment="1">
      <alignment horizontal="center" vertical="center" wrapText="1"/>
    </xf>
  </cellXfs>
  <cellStyles count="5">
    <cellStyle name="Lien hypertexte" xfId="3" builtinId="8"/>
    <cellStyle name="Monétaire" xfId="4" builtinId="4"/>
    <cellStyle name="Normal" xfId="0" builtinId="0"/>
    <cellStyle name="Normal 5" xfId="2"/>
    <cellStyle name="Pourcentag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171450</xdr:colOff>
      <xdr:row>0</xdr:row>
      <xdr:rowOff>142875</xdr:rowOff>
    </xdr:from>
    <xdr:ext cx="0" cy="600075"/>
    <xdr:pic>
      <xdr:nvPicPr>
        <xdr:cNvPr id="2"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1450" y="142875"/>
          <a:ext cx="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838200</xdr:colOff>
      <xdr:row>4</xdr:row>
      <xdr:rowOff>123825</xdr:rowOff>
    </xdr:from>
    <xdr:ext cx="0" cy="285750"/>
    <xdr:pic>
      <xdr:nvPicPr>
        <xdr:cNvPr id="3" name="Picture 3"/>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62125" y="790575"/>
          <a:ext cx="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1</xdr:col>
      <xdr:colOff>660400</xdr:colOff>
      <xdr:row>0</xdr:row>
      <xdr:rowOff>0</xdr:rowOff>
    </xdr:from>
    <xdr:to>
      <xdr:col>3</xdr:col>
      <xdr:colOff>247650</xdr:colOff>
      <xdr:row>5</xdr:row>
      <xdr:rowOff>260350</xdr:rowOff>
    </xdr:to>
    <xdr:pic>
      <xdr:nvPicPr>
        <xdr:cNvPr id="6" name="Image 5"/>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b="87707"/>
        <a:stretch/>
      </xdr:blipFill>
      <xdr:spPr bwMode="auto">
        <a:xfrm>
          <a:off x="660400" y="0"/>
          <a:ext cx="6591300" cy="1054100"/>
        </a:xfrm>
        <a:prstGeom prst="rect">
          <a:avLst/>
        </a:prstGeom>
        <a:ln>
          <a:noFill/>
        </a:ln>
        <a:extLst>
          <a:ext uri="{53640926-AAD7-44D8-BBD7-CCE9431645EC}">
            <a14:shadowObscured xmlns:a14="http://schemas.microsoft.com/office/drawing/2010/main"/>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ademe.fr/Users/thouins/Desktop/BUREAU/Tableur/Tableur_biomasse_fc_v11.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cueil"/>
      <sheetName val="caractéristiques projet"/>
      <sheetName val="Résultats"/>
      <sheetName val="solution biomasse"/>
      <sheetName val="solution de reference"/>
      <sheetName val="grilles FC"/>
      <sheetName val="TEC Production"/>
      <sheetName val="TEC Réseau (2)"/>
      <sheetName val="evolution des couts"/>
      <sheetName val="TEC Réseau"/>
      <sheetName val="Evolution couts"/>
      <sheetName val="Détails sous-stations"/>
      <sheetName val="menu deroulant"/>
      <sheetName val="Feuil1"/>
    </sheetNames>
    <sheetDataSet>
      <sheetData sheetId="0"/>
      <sheetData sheetId="1">
        <row r="9">
          <cell r="D9">
            <v>2</v>
          </cell>
        </row>
        <row r="10">
          <cell r="D10">
            <v>1</v>
          </cell>
        </row>
        <row r="12">
          <cell r="D12">
            <v>40000</v>
          </cell>
        </row>
        <row r="17">
          <cell r="D17">
            <v>8000</v>
          </cell>
        </row>
        <row r="18">
          <cell r="D18">
            <v>35000</v>
          </cell>
        </row>
        <row r="22">
          <cell r="D22">
            <v>24</v>
          </cell>
        </row>
        <row r="26">
          <cell r="D26">
            <v>15000</v>
          </cell>
        </row>
        <row r="27">
          <cell r="D27">
            <v>7000</v>
          </cell>
        </row>
        <row r="34">
          <cell r="D34">
            <v>50</v>
          </cell>
        </row>
      </sheetData>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sheetPr>
  <dimension ref="A1:XFC50"/>
  <sheetViews>
    <sheetView showGridLines="0" tabSelected="1" topLeftCell="B1" workbookViewId="0">
      <selection activeCell="C16" sqref="C16"/>
    </sheetView>
  </sheetViews>
  <sheetFormatPr baseColWidth="10" defaultColWidth="0" defaultRowHeight="12.75" customHeight="1" zeroHeight="1" x14ac:dyDescent="0.2"/>
  <cols>
    <col min="1" max="1" width="6" style="9" hidden="1" customWidth="1"/>
    <col min="2" max="2" width="13.85546875" style="9" customWidth="1"/>
    <col min="3" max="3" width="86.42578125" style="9" customWidth="1"/>
    <col min="4" max="4" width="11.42578125" style="9" customWidth="1"/>
    <col min="5" max="256" width="0" style="9" hidden="1"/>
    <col min="257" max="257" width="0" style="9" hidden="1" customWidth="1"/>
    <col min="258" max="258" width="13.85546875" style="9" hidden="1" customWidth="1"/>
    <col min="259" max="259" width="86.42578125" style="9" hidden="1" customWidth="1"/>
    <col min="260" max="260" width="11.42578125" style="9" hidden="1" customWidth="1"/>
    <col min="261" max="512" width="0" style="9" hidden="1"/>
    <col min="513" max="513" width="0" style="9" hidden="1" customWidth="1"/>
    <col min="514" max="514" width="13.85546875" style="9" hidden="1" customWidth="1"/>
    <col min="515" max="515" width="86.42578125" style="9" hidden="1" customWidth="1"/>
    <col min="516" max="516" width="11.42578125" style="9" hidden="1" customWidth="1"/>
    <col min="517" max="768" width="0" style="9" hidden="1"/>
    <col min="769" max="769" width="0" style="9" hidden="1" customWidth="1"/>
    <col min="770" max="770" width="13.85546875" style="9" hidden="1" customWidth="1"/>
    <col min="771" max="771" width="86.42578125" style="9" hidden="1" customWidth="1"/>
    <col min="772" max="772" width="11.42578125" style="9" hidden="1" customWidth="1"/>
    <col min="773" max="1024" width="0" style="9" hidden="1"/>
    <col min="1025" max="1025" width="0" style="9" hidden="1" customWidth="1"/>
    <col min="1026" max="1026" width="13.85546875" style="9" hidden="1" customWidth="1"/>
    <col min="1027" max="1027" width="86.42578125" style="9" hidden="1" customWidth="1"/>
    <col min="1028" max="1028" width="11.42578125" style="9" hidden="1" customWidth="1"/>
    <col min="1029" max="1280" width="0" style="9" hidden="1"/>
    <col min="1281" max="1281" width="0" style="9" hidden="1" customWidth="1"/>
    <col min="1282" max="1282" width="13.85546875" style="9" hidden="1" customWidth="1"/>
    <col min="1283" max="1283" width="86.42578125" style="9" hidden="1" customWidth="1"/>
    <col min="1284" max="1284" width="11.42578125" style="9" hidden="1" customWidth="1"/>
    <col min="1285" max="1536" width="0" style="9" hidden="1"/>
    <col min="1537" max="1537" width="0" style="9" hidden="1" customWidth="1"/>
    <col min="1538" max="1538" width="13.85546875" style="9" hidden="1" customWidth="1"/>
    <col min="1539" max="1539" width="86.42578125" style="9" hidden="1" customWidth="1"/>
    <col min="1540" max="1540" width="11.42578125" style="9" hidden="1" customWidth="1"/>
    <col min="1541" max="1792" width="0" style="9" hidden="1"/>
    <col min="1793" max="1793" width="0" style="9" hidden="1" customWidth="1"/>
    <col min="1794" max="1794" width="13.85546875" style="9" hidden="1" customWidth="1"/>
    <col min="1795" max="1795" width="86.42578125" style="9" hidden="1" customWidth="1"/>
    <col min="1796" max="1796" width="11.42578125" style="9" hidden="1" customWidth="1"/>
    <col min="1797" max="2048" width="0" style="9" hidden="1"/>
    <col min="2049" max="2049" width="0" style="9" hidden="1" customWidth="1"/>
    <col min="2050" max="2050" width="13.85546875" style="9" hidden="1" customWidth="1"/>
    <col min="2051" max="2051" width="86.42578125" style="9" hidden="1" customWidth="1"/>
    <col min="2052" max="2052" width="11.42578125" style="9" hidden="1" customWidth="1"/>
    <col min="2053" max="2304" width="0" style="9" hidden="1"/>
    <col min="2305" max="2305" width="0" style="9" hidden="1" customWidth="1"/>
    <col min="2306" max="2306" width="13.85546875" style="9" hidden="1" customWidth="1"/>
    <col min="2307" max="2307" width="86.42578125" style="9" hidden="1" customWidth="1"/>
    <col min="2308" max="2308" width="11.42578125" style="9" hidden="1" customWidth="1"/>
    <col min="2309" max="2560" width="0" style="9" hidden="1"/>
    <col min="2561" max="2561" width="0" style="9" hidden="1" customWidth="1"/>
    <col min="2562" max="2562" width="13.85546875" style="9" hidden="1" customWidth="1"/>
    <col min="2563" max="2563" width="86.42578125" style="9" hidden="1" customWidth="1"/>
    <col min="2564" max="2564" width="11.42578125" style="9" hidden="1" customWidth="1"/>
    <col min="2565" max="2816" width="0" style="9" hidden="1"/>
    <col min="2817" max="2817" width="0" style="9" hidden="1" customWidth="1"/>
    <col min="2818" max="2818" width="13.85546875" style="9" hidden="1" customWidth="1"/>
    <col min="2819" max="2819" width="86.42578125" style="9" hidden="1" customWidth="1"/>
    <col min="2820" max="2820" width="11.42578125" style="9" hidden="1" customWidth="1"/>
    <col min="2821" max="3072" width="0" style="9" hidden="1"/>
    <col min="3073" max="3073" width="0" style="9" hidden="1" customWidth="1"/>
    <col min="3074" max="3074" width="13.85546875" style="9" hidden="1" customWidth="1"/>
    <col min="3075" max="3075" width="86.42578125" style="9" hidden="1" customWidth="1"/>
    <col min="3076" max="3076" width="11.42578125" style="9" hidden="1" customWidth="1"/>
    <col min="3077" max="3328" width="0" style="9" hidden="1"/>
    <col min="3329" max="3329" width="0" style="9" hidden="1" customWidth="1"/>
    <col min="3330" max="3330" width="13.85546875" style="9" hidden="1" customWidth="1"/>
    <col min="3331" max="3331" width="86.42578125" style="9" hidden="1" customWidth="1"/>
    <col min="3332" max="3332" width="11.42578125" style="9" hidden="1" customWidth="1"/>
    <col min="3333" max="3584" width="0" style="9" hidden="1"/>
    <col min="3585" max="3585" width="0" style="9" hidden="1" customWidth="1"/>
    <col min="3586" max="3586" width="13.85546875" style="9" hidden="1" customWidth="1"/>
    <col min="3587" max="3587" width="86.42578125" style="9" hidden="1" customWidth="1"/>
    <col min="3588" max="3588" width="11.42578125" style="9" hidden="1" customWidth="1"/>
    <col min="3589" max="3840" width="0" style="9" hidden="1"/>
    <col min="3841" max="3841" width="0" style="9" hidden="1" customWidth="1"/>
    <col min="3842" max="3842" width="13.85546875" style="9" hidden="1" customWidth="1"/>
    <col min="3843" max="3843" width="86.42578125" style="9" hidden="1" customWidth="1"/>
    <col min="3844" max="3844" width="11.42578125" style="9" hidden="1" customWidth="1"/>
    <col min="3845" max="4096" width="0" style="9" hidden="1"/>
    <col min="4097" max="4097" width="0" style="9" hidden="1" customWidth="1"/>
    <col min="4098" max="4098" width="13.85546875" style="9" hidden="1" customWidth="1"/>
    <col min="4099" max="4099" width="86.42578125" style="9" hidden="1" customWidth="1"/>
    <col min="4100" max="4100" width="11.42578125" style="9" hidden="1" customWidth="1"/>
    <col min="4101" max="4352" width="0" style="9" hidden="1"/>
    <col min="4353" max="4353" width="0" style="9" hidden="1" customWidth="1"/>
    <col min="4354" max="4354" width="13.85546875" style="9" hidden="1" customWidth="1"/>
    <col min="4355" max="4355" width="86.42578125" style="9" hidden="1" customWidth="1"/>
    <col min="4356" max="4356" width="11.42578125" style="9" hidden="1" customWidth="1"/>
    <col min="4357" max="4608" width="0" style="9" hidden="1"/>
    <col min="4609" max="4609" width="0" style="9" hidden="1" customWidth="1"/>
    <col min="4610" max="4610" width="13.85546875" style="9" hidden="1" customWidth="1"/>
    <col min="4611" max="4611" width="86.42578125" style="9" hidden="1" customWidth="1"/>
    <col min="4612" max="4612" width="11.42578125" style="9" hidden="1" customWidth="1"/>
    <col min="4613" max="4864" width="0" style="9" hidden="1"/>
    <col min="4865" max="4865" width="0" style="9" hidden="1" customWidth="1"/>
    <col min="4866" max="4866" width="13.85546875" style="9" hidden="1" customWidth="1"/>
    <col min="4867" max="4867" width="86.42578125" style="9" hidden="1" customWidth="1"/>
    <col min="4868" max="4868" width="11.42578125" style="9" hidden="1" customWidth="1"/>
    <col min="4869" max="5120" width="0" style="9" hidden="1"/>
    <col min="5121" max="5121" width="0" style="9" hidden="1" customWidth="1"/>
    <col min="5122" max="5122" width="13.85546875" style="9" hidden="1" customWidth="1"/>
    <col min="5123" max="5123" width="86.42578125" style="9" hidden="1" customWidth="1"/>
    <col min="5124" max="5124" width="11.42578125" style="9" hidden="1" customWidth="1"/>
    <col min="5125" max="5376" width="0" style="9" hidden="1"/>
    <col min="5377" max="5377" width="0" style="9" hidden="1" customWidth="1"/>
    <col min="5378" max="5378" width="13.85546875" style="9" hidden="1" customWidth="1"/>
    <col min="5379" max="5379" width="86.42578125" style="9" hidden="1" customWidth="1"/>
    <col min="5380" max="5380" width="11.42578125" style="9" hidden="1" customWidth="1"/>
    <col min="5381" max="5632" width="0" style="9" hidden="1"/>
    <col min="5633" max="5633" width="0" style="9" hidden="1" customWidth="1"/>
    <col min="5634" max="5634" width="13.85546875" style="9" hidden="1" customWidth="1"/>
    <col min="5635" max="5635" width="86.42578125" style="9" hidden="1" customWidth="1"/>
    <col min="5636" max="5636" width="11.42578125" style="9" hidden="1" customWidth="1"/>
    <col min="5637" max="5888" width="0" style="9" hidden="1"/>
    <col min="5889" max="5889" width="0" style="9" hidden="1" customWidth="1"/>
    <col min="5890" max="5890" width="13.85546875" style="9" hidden="1" customWidth="1"/>
    <col min="5891" max="5891" width="86.42578125" style="9" hidden="1" customWidth="1"/>
    <col min="5892" max="5892" width="11.42578125" style="9" hidden="1" customWidth="1"/>
    <col min="5893" max="6144" width="0" style="9" hidden="1"/>
    <col min="6145" max="6145" width="0" style="9" hidden="1" customWidth="1"/>
    <col min="6146" max="6146" width="13.85546875" style="9" hidden="1" customWidth="1"/>
    <col min="6147" max="6147" width="86.42578125" style="9" hidden="1" customWidth="1"/>
    <col min="6148" max="6148" width="11.42578125" style="9" hidden="1" customWidth="1"/>
    <col min="6149" max="6400" width="0" style="9" hidden="1"/>
    <col min="6401" max="6401" width="0" style="9" hidden="1" customWidth="1"/>
    <col min="6402" max="6402" width="13.85546875" style="9" hidden="1" customWidth="1"/>
    <col min="6403" max="6403" width="86.42578125" style="9" hidden="1" customWidth="1"/>
    <col min="6404" max="6404" width="11.42578125" style="9" hidden="1" customWidth="1"/>
    <col min="6405" max="6656" width="0" style="9" hidden="1"/>
    <col min="6657" max="6657" width="0" style="9" hidden="1" customWidth="1"/>
    <col min="6658" max="6658" width="13.85546875" style="9" hidden="1" customWidth="1"/>
    <col min="6659" max="6659" width="86.42578125" style="9" hidden="1" customWidth="1"/>
    <col min="6660" max="6660" width="11.42578125" style="9" hidden="1" customWidth="1"/>
    <col min="6661" max="6912" width="0" style="9" hidden="1"/>
    <col min="6913" max="6913" width="0" style="9" hidden="1" customWidth="1"/>
    <col min="6914" max="6914" width="13.85546875" style="9" hidden="1" customWidth="1"/>
    <col min="6915" max="6915" width="86.42578125" style="9" hidden="1" customWidth="1"/>
    <col min="6916" max="6916" width="11.42578125" style="9" hidden="1" customWidth="1"/>
    <col min="6917" max="7168" width="0" style="9" hidden="1"/>
    <col min="7169" max="7169" width="0" style="9" hidden="1" customWidth="1"/>
    <col min="7170" max="7170" width="13.85546875" style="9" hidden="1" customWidth="1"/>
    <col min="7171" max="7171" width="86.42578125" style="9" hidden="1" customWidth="1"/>
    <col min="7172" max="7172" width="11.42578125" style="9" hidden="1" customWidth="1"/>
    <col min="7173" max="7424" width="0" style="9" hidden="1"/>
    <col min="7425" max="7425" width="0" style="9" hidden="1" customWidth="1"/>
    <col min="7426" max="7426" width="13.85546875" style="9" hidden="1" customWidth="1"/>
    <col min="7427" max="7427" width="86.42578125" style="9" hidden="1" customWidth="1"/>
    <col min="7428" max="7428" width="11.42578125" style="9" hidden="1" customWidth="1"/>
    <col min="7429" max="7680" width="0" style="9" hidden="1"/>
    <col min="7681" max="7681" width="0" style="9" hidden="1" customWidth="1"/>
    <col min="7682" max="7682" width="13.85546875" style="9" hidden="1" customWidth="1"/>
    <col min="7683" max="7683" width="86.42578125" style="9" hidden="1" customWidth="1"/>
    <col min="7684" max="7684" width="11.42578125" style="9" hidden="1" customWidth="1"/>
    <col min="7685" max="7936" width="0" style="9" hidden="1"/>
    <col min="7937" max="7937" width="0" style="9" hidden="1" customWidth="1"/>
    <col min="7938" max="7938" width="13.85546875" style="9" hidden="1" customWidth="1"/>
    <col min="7939" max="7939" width="86.42578125" style="9" hidden="1" customWidth="1"/>
    <col min="7940" max="7940" width="11.42578125" style="9" hidden="1" customWidth="1"/>
    <col min="7941" max="8192" width="0" style="9" hidden="1"/>
    <col min="8193" max="8193" width="0" style="9" hidden="1" customWidth="1"/>
    <col min="8194" max="8194" width="13.85546875" style="9" hidden="1" customWidth="1"/>
    <col min="8195" max="8195" width="86.42578125" style="9" hidden="1" customWidth="1"/>
    <col min="8196" max="8196" width="11.42578125" style="9" hidden="1" customWidth="1"/>
    <col min="8197" max="8448" width="0" style="9" hidden="1"/>
    <col min="8449" max="8449" width="0" style="9" hidden="1" customWidth="1"/>
    <col min="8450" max="8450" width="13.85546875" style="9" hidden="1" customWidth="1"/>
    <col min="8451" max="8451" width="86.42578125" style="9" hidden="1" customWidth="1"/>
    <col min="8452" max="8452" width="11.42578125" style="9" hidden="1" customWidth="1"/>
    <col min="8453" max="8704" width="0" style="9" hidden="1"/>
    <col min="8705" max="8705" width="0" style="9" hidden="1" customWidth="1"/>
    <col min="8706" max="8706" width="13.85546875" style="9" hidden="1" customWidth="1"/>
    <col min="8707" max="8707" width="86.42578125" style="9" hidden="1" customWidth="1"/>
    <col min="8708" max="8708" width="11.42578125" style="9" hidden="1" customWidth="1"/>
    <col min="8709" max="8960" width="0" style="9" hidden="1"/>
    <col min="8961" max="8961" width="0" style="9" hidden="1" customWidth="1"/>
    <col min="8962" max="8962" width="13.85546875" style="9" hidden="1" customWidth="1"/>
    <col min="8963" max="8963" width="86.42578125" style="9" hidden="1" customWidth="1"/>
    <col min="8964" max="8964" width="11.42578125" style="9" hidden="1" customWidth="1"/>
    <col min="8965" max="9216" width="0" style="9" hidden="1"/>
    <col min="9217" max="9217" width="0" style="9" hidden="1" customWidth="1"/>
    <col min="9218" max="9218" width="13.85546875" style="9" hidden="1" customWidth="1"/>
    <col min="9219" max="9219" width="86.42578125" style="9" hidden="1" customWidth="1"/>
    <col min="9220" max="9220" width="11.42578125" style="9" hidden="1" customWidth="1"/>
    <col min="9221" max="9472" width="0" style="9" hidden="1"/>
    <col min="9473" max="9473" width="0" style="9" hidden="1" customWidth="1"/>
    <col min="9474" max="9474" width="13.85546875" style="9" hidden="1" customWidth="1"/>
    <col min="9475" max="9475" width="86.42578125" style="9" hidden="1" customWidth="1"/>
    <col min="9476" max="9476" width="11.42578125" style="9" hidden="1" customWidth="1"/>
    <col min="9477" max="9728" width="0" style="9" hidden="1"/>
    <col min="9729" max="9729" width="0" style="9" hidden="1" customWidth="1"/>
    <col min="9730" max="9730" width="13.85546875" style="9" hidden="1" customWidth="1"/>
    <col min="9731" max="9731" width="86.42578125" style="9" hidden="1" customWidth="1"/>
    <col min="9732" max="9732" width="11.42578125" style="9" hidden="1" customWidth="1"/>
    <col min="9733" max="9984" width="0" style="9" hidden="1"/>
    <col min="9985" max="9985" width="0" style="9" hidden="1" customWidth="1"/>
    <col min="9986" max="9986" width="13.85546875" style="9" hidden="1" customWidth="1"/>
    <col min="9987" max="9987" width="86.42578125" style="9" hidden="1" customWidth="1"/>
    <col min="9988" max="9988" width="11.42578125" style="9" hidden="1" customWidth="1"/>
    <col min="9989" max="10240" width="0" style="9" hidden="1"/>
    <col min="10241" max="10241" width="0" style="9" hidden="1" customWidth="1"/>
    <col min="10242" max="10242" width="13.85546875" style="9" hidden="1" customWidth="1"/>
    <col min="10243" max="10243" width="86.42578125" style="9" hidden="1" customWidth="1"/>
    <col min="10244" max="10244" width="11.42578125" style="9" hidden="1" customWidth="1"/>
    <col min="10245" max="10496" width="0" style="9" hidden="1"/>
    <col min="10497" max="10497" width="0" style="9" hidden="1" customWidth="1"/>
    <col min="10498" max="10498" width="13.85546875" style="9" hidden="1" customWidth="1"/>
    <col min="10499" max="10499" width="86.42578125" style="9" hidden="1" customWidth="1"/>
    <col min="10500" max="10500" width="11.42578125" style="9" hidden="1" customWidth="1"/>
    <col min="10501" max="10752" width="0" style="9" hidden="1"/>
    <col min="10753" max="10753" width="0" style="9" hidden="1" customWidth="1"/>
    <col min="10754" max="10754" width="13.85546875" style="9" hidden="1" customWidth="1"/>
    <col min="10755" max="10755" width="86.42578125" style="9" hidden="1" customWidth="1"/>
    <col min="10756" max="10756" width="11.42578125" style="9" hidden="1" customWidth="1"/>
    <col min="10757" max="11008" width="0" style="9" hidden="1"/>
    <col min="11009" max="11009" width="0" style="9" hidden="1" customWidth="1"/>
    <col min="11010" max="11010" width="13.85546875" style="9" hidden="1" customWidth="1"/>
    <col min="11011" max="11011" width="86.42578125" style="9" hidden="1" customWidth="1"/>
    <col min="11012" max="11012" width="11.42578125" style="9" hidden="1" customWidth="1"/>
    <col min="11013" max="11264" width="0" style="9" hidden="1"/>
    <col min="11265" max="11265" width="0" style="9" hidden="1" customWidth="1"/>
    <col min="11266" max="11266" width="13.85546875" style="9" hidden="1" customWidth="1"/>
    <col min="11267" max="11267" width="86.42578125" style="9" hidden="1" customWidth="1"/>
    <col min="11268" max="11268" width="11.42578125" style="9" hidden="1" customWidth="1"/>
    <col min="11269" max="11520" width="0" style="9" hidden="1"/>
    <col min="11521" max="11521" width="0" style="9" hidden="1" customWidth="1"/>
    <col min="11522" max="11522" width="13.85546875" style="9" hidden="1" customWidth="1"/>
    <col min="11523" max="11523" width="86.42578125" style="9" hidden="1" customWidth="1"/>
    <col min="11524" max="11524" width="11.42578125" style="9" hidden="1" customWidth="1"/>
    <col min="11525" max="11776" width="0" style="9" hidden="1"/>
    <col min="11777" max="11777" width="0" style="9" hidden="1" customWidth="1"/>
    <col min="11778" max="11778" width="13.85546875" style="9" hidden="1" customWidth="1"/>
    <col min="11779" max="11779" width="86.42578125" style="9" hidden="1" customWidth="1"/>
    <col min="11780" max="11780" width="11.42578125" style="9" hidden="1" customWidth="1"/>
    <col min="11781" max="12032" width="0" style="9" hidden="1"/>
    <col min="12033" max="12033" width="0" style="9" hidden="1" customWidth="1"/>
    <col min="12034" max="12034" width="13.85546875" style="9" hidden="1" customWidth="1"/>
    <col min="12035" max="12035" width="86.42578125" style="9" hidden="1" customWidth="1"/>
    <col min="12036" max="12036" width="11.42578125" style="9" hidden="1" customWidth="1"/>
    <col min="12037" max="12288" width="0" style="9" hidden="1"/>
    <col min="12289" max="12289" width="0" style="9" hidden="1" customWidth="1"/>
    <col min="12290" max="12290" width="13.85546875" style="9" hidden="1" customWidth="1"/>
    <col min="12291" max="12291" width="86.42578125" style="9" hidden="1" customWidth="1"/>
    <col min="12292" max="12292" width="11.42578125" style="9" hidden="1" customWidth="1"/>
    <col min="12293" max="12544" width="0" style="9" hidden="1"/>
    <col min="12545" max="12545" width="0" style="9" hidden="1" customWidth="1"/>
    <col min="12546" max="12546" width="13.85546875" style="9" hidden="1" customWidth="1"/>
    <col min="12547" max="12547" width="86.42578125" style="9" hidden="1" customWidth="1"/>
    <col min="12548" max="12548" width="11.42578125" style="9" hidden="1" customWidth="1"/>
    <col min="12549" max="12800" width="0" style="9" hidden="1"/>
    <col min="12801" max="12801" width="0" style="9" hidden="1" customWidth="1"/>
    <col min="12802" max="12802" width="13.85546875" style="9" hidden="1" customWidth="1"/>
    <col min="12803" max="12803" width="86.42578125" style="9" hidden="1" customWidth="1"/>
    <col min="12804" max="12804" width="11.42578125" style="9" hidden="1" customWidth="1"/>
    <col min="12805" max="13056" width="0" style="9" hidden="1"/>
    <col min="13057" max="13057" width="0" style="9" hidden="1" customWidth="1"/>
    <col min="13058" max="13058" width="13.85546875" style="9" hidden="1" customWidth="1"/>
    <col min="13059" max="13059" width="86.42578125" style="9" hidden="1" customWidth="1"/>
    <col min="13060" max="13060" width="11.42578125" style="9" hidden="1" customWidth="1"/>
    <col min="13061" max="13312" width="0" style="9" hidden="1"/>
    <col min="13313" max="13313" width="0" style="9" hidden="1" customWidth="1"/>
    <col min="13314" max="13314" width="13.85546875" style="9" hidden="1" customWidth="1"/>
    <col min="13315" max="13315" width="86.42578125" style="9" hidden="1" customWidth="1"/>
    <col min="13316" max="13316" width="11.42578125" style="9" hidden="1" customWidth="1"/>
    <col min="13317" max="13568" width="0" style="9" hidden="1"/>
    <col min="13569" max="13569" width="0" style="9" hidden="1" customWidth="1"/>
    <col min="13570" max="13570" width="13.85546875" style="9" hidden="1" customWidth="1"/>
    <col min="13571" max="13571" width="86.42578125" style="9" hidden="1" customWidth="1"/>
    <col min="13572" max="13572" width="11.42578125" style="9" hidden="1" customWidth="1"/>
    <col min="13573" max="13824" width="0" style="9" hidden="1"/>
    <col min="13825" max="13825" width="0" style="9" hidden="1" customWidth="1"/>
    <col min="13826" max="13826" width="13.85546875" style="9" hidden="1" customWidth="1"/>
    <col min="13827" max="13827" width="86.42578125" style="9" hidden="1" customWidth="1"/>
    <col min="13828" max="13828" width="11.42578125" style="9" hidden="1" customWidth="1"/>
    <col min="13829" max="14080" width="0" style="9" hidden="1"/>
    <col min="14081" max="14081" width="0" style="9" hidden="1" customWidth="1"/>
    <col min="14082" max="14082" width="13.85546875" style="9" hidden="1" customWidth="1"/>
    <col min="14083" max="14083" width="86.42578125" style="9" hidden="1" customWidth="1"/>
    <col min="14084" max="14084" width="11.42578125" style="9" hidden="1" customWidth="1"/>
    <col min="14085" max="14336" width="0" style="9" hidden="1"/>
    <col min="14337" max="14337" width="0" style="9" hidden="1" customWidth="1"/>
    <col min="14338" max="14338" width="13.85546875" style="9" hidden="1" customWidth="1"/>
    <col min="14339" max="14339" width="86.42578125" style="9" hidden="1" customWidth="1"/>
    <col min="14340" max="14340" width="11.42578125" style="9" hidden="1" customWidth="1"/>
    <col min="14341" max="14592" width="0" style="9" hidden="1"/>
    <col min="14593" max="14593" width="0" style="9" hidden="1" customWidth="1"/>
    <col min="14594" max="14594" width="13.85546875" style="9" hidden="1" customWidth="1"/>
    <col min="14595" max="14595" width="86.42578125" style="9" hidden="1" customWidth="1"/>
    <col min="14596" max="14596" width="11.42578125" style="9" hidden="1" customWidth="1"/>
    <col min="14597" max="14848" width="0" style="9" hidden="1"/>
    <col min="14849" max="14849" width="0" style="9" hidden="1" customWidth="1"/>
    <col min="14850" max="14850" width="13.85546875" style="9" hidden="1" customWidth="1"/>
    <col min="14851" max="14851" width="86.42578125" style="9" hidden="1" customWidth="1"/>
    <col min="14852" max="14852" width="11.42578125" style="9" hidden="1" customWidth="1"/>
    <col min="14853" max="15104" width="0" style="9" hidden="1"/>
    <col min="15105" max="15105" width="0" style="9" hidden="1" customWidth="1"/>
    <col min="15106" max="15106" width="13.85546875" style="9" hidden="1" customWidth="1"/>
    <col min="15107" max="15107" width="86.42578125" style="9" hidden="1" customWidth="1"/>
    <col min="15108" max="15108" width="11.42578125" style="9" hidden="1" customWidth="1"/>
    <col min="15109" max="15360" width="0" style="9" hidden="1"/>
    <col min="15361" max="15361" width="0" style="9" hidden="1" customWidth="1"/>
    <col min="15362" max="15362" width="13.85546875" style="9" hidden="1" customWidth="1"/>
    <col min="15363" max="15363" width="86.42578125" style="9" hidden="1" customWidth="1"/>
    <col min="15364" max="15364" width="11.42578125" style="9" hidden="1" customWidth="1"/>
    <col min="15365" max="15616" width="0" style="9" hidden="1"/>
    <col min="15617" max="15617" width="0" style="9" hidden="1" customWidth="1"/>
    <col min="15618" max="15618" width="13.85546875" style="9" hidden="1" customWidth="1"/>
    <col min="15619" max="15619" width="86.42578125" style="9" hidden="1" customWidth="1"/>
    <col min="15620" max="15620" width="11.42578125" style="9" hidden="1" customWidth="1"/>
    <col min="15621" max="15872" width="0" style="9" hidden="1"/>
    <col min="15873" max="15873" width="0" style="9" hidden="1" customWidth="1"/>
    <col min="15874" max="15874" width="13.85546875" style="9" hidden="1" customWidth="1"/>
    <col min="15875" max="15875" width="86.42578125" style="9" hidden="1" customWidth="1"/>
    <col min="15876" max="15876" width="11.42578125" style="9" hidden="1" customWidth="1"/>
    <col min="15877" max="16128" width="0" style="9" hidden="1"/>
    <col min="16129" max="16129" width="0" style="9" hidden="1" customWidth="1"/>
    <col min="16130" max="16130" width="13.85546875" style="9" hidden="1" customWidth="1"/>
    <col min="16131" max="16131" width="86.42578125" style="9" hidden="1" customWidth="1"/>
    <col min="16132" max="16132" width="11.42578125" style="9" hidden="1" customWidth="1"/>
    <col min="16133" max="16383" width="0" style="9" hidden="1"/>
    <col min="16384" max="16384" width="7.85546875" style="9" hidden="1" customWidth="1"/>
  </cols>
  <sheetData>
    <row r="1" spans="1:3" x14ac:dyDescent="0.2">
      <c r="A1" s="8"/>
    </row>
    <row r="2" spans="1:3" x14ac:dyDescent="0.2">
      <c r="A2" s="8"/>
    </row>
    <row r="3" spans="1:3" x14ac:dyDescent="0.2">
      <c r="A3" s="8"/>
    </row>
    <row r="4" spans="1:3" x14ac:dyDescent="0.2">
      <c r="A4" s="8"/>
      <c r="B4" s="10"/>
    </row>
    <row r="5" spans="1:3" x14ac:dyDescent="0.2">
      <c r="A5" s="8"/>
    </row>
    <row r="6" spans="1:3" ht="41.45" customHeight="1" x14ac:dyDescent="0.3">
      <c r="A6" s="8"/>
      <c r="C6" s="67" t="s">
        <v>191</v>
      </c>
    </row>
    <row r="7" spans="1:3" ht="39" x14ac:dyDescent="0.2">
      <c r="A7" s="8"/>
      <c r="C7" s="11" t="s">
        <v>106</v>
      </c>
    </row>
    <row r="8" spans="1:3" x14ac:dyDescent="0.2">
      <c r="A8" s="8"/>
    </row>
    <row r="9" spans="1:3" ht="19.5" customHeight="1" x14ac:dyDescent="0.2">
      <c r="A9" s="12" t="s">
        <v>95</v>
      </c>
    </row>
    <row r="10" spans="1:3" ht="19.5" customHeight="1" x14ac:dyDescent="0.2">
      <c r="A10" s="12" t="s">
        <v>96</v>
      </c>
      <c r="C10" s="153" t="s">
        <v>156</v>
      </c>
    </row>
    <row r="11" spans="1:3" ht="19.5" customHeight="1" x14ac:dyDescent="0.2">
      <c r="A11" s="12" t="s">
        <v>97</v>
      </c>
      <c r="C11" s="153" t="s">
        <v>155</v>
      </c>
    </row>
    <row r="12" spans="1:3" ht="19.5" customHeight="1" x14ac:dyDescent="0.2">
      <c r="A12" s="12" t="s">
        <v>98</v>
      </c>
      <c r="C12" s="153" t="s">
        <v>154</v>
      </c>
    </row>
    <row r="13" spans="1:3" ht="19.5" customHeight="1" x14ac:dyDescent="0.2">
      <c r="A13" s="12" t="s">
        <v>99</v>
      </c>
      <c r="C13" s="153" t="s">
        <v>189</v>
      </c>
    </row>
    <row r="14" spans="1:3" ht="19.5" customHeight="1" x14ac:dyDescent="0.2">
      <c r="A14" s="12" t="s">
        <v>100</v>
      </c>
    </row>
    <row r="15" spans="1:3" ht="19.5" customHeight="1" x14ac:dyDescent="0.2">
      <c r="A15" s="12" t="s">
        <v>101</v>
      </c>
    </row>
    <row r="16" spans="1:3" ht="19.5" customHeight="1" x14ac:dyDescent="0.2">
      <c r="C16" s="9" t="s">
        <v>102</v>
      </c>
    </row>
    <row r="17" spans="3:3" ht="19.5" customHeight="1" x14ac:dyDescent="0.2"/>
    <row r="18" spans="3:3" ht="19.5" customHeight="1" x14ac:dyDescent="0.2">
      <c r="C18" s="13" t="s">
        <v>103</v>
      </c>
    </row>
    <row r="19" spans="3:3" ht="19.5" customHeight="1" x14ac:dyDescent="0.2"/>
    <row r="20" spans="3:3" ht="19.5" customHeight="1" x14ac:dyDescent="0.2"/>
    <row r="21" spans="3:3" ht="19.5" customHeight="1" x14ac:dyDescent="0.2"/>
    <row r="22" spans="3:3" ht="19.5" customHeight="1" x14ac:dyDescent="0.2"/>
    <row r="23" spans="3:3" ht="19.5" customHeight="1" x14ac:dyDescent="0.2"/>
    <row r="24" spans="3:3" ht="12.75" customHeight="1" x14ac:dyDescent="0.2"/>
    <row r="25" spans="3:3" ht="12.75" customHeight="1" x14ac:dyDescent="0.2"/>
    <row r="26" spans="3:3" ht="12.75" customHeight="1" x14ac:dyDescent="0.2"/>
    <row r="27" spans="3:3" ht="12.75" customHeight="1" x14ac:dyDescent="0.2"/>
    <row r="28" spans="3:3" ht="12.75" customHeight="1" x14ac:dyDescent="0.2"/>
    <row r="29" spans="3:3" ht="12.75" customHeight="1" x14ac:dyDescent="0.2"/>
    <row r="30" spans="3:3" ht="12.75" customHeight="1" x14ac:dyDescent="0.2"/>
    <row r="31" spans="3:3" ht="12.75" customHeight="1" x14ac:dyDescent="0.2"/>
    <row r="32" spans="3:3"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sheetData>
  <dataValidations count="1">
    <dataValidation type="list" allowBlank="1" showInputMessage="1" showErrorMessage="1" sqref="WVK983021 C65517 IY65517 SU65517 ACQ65517 AMM65517 AWI65517 BGE65517 BQA65517 BZW65517 CJS65517 CTO65517 DDK65517 DNG65517 DXC65517 EGY65517 EQU65517 FAQ65517 FKM65517 FUI65517 GEE65517 GOA65517 GXW65517 HHS65517 HRO65517 IBK65517 ILG65517 IVC65517 JEY65517 JOU65517 JYQ65517 KIM65517 KSI65517 LCE65517 LMA65517 LVW65517 MFS65517 MPO65517 MZK65517 NJG65517 NTC65517 OCY65517 OMU65517 OWQ65517 PGM65517 PQI65517 QAE65517 QKA65517 QTW65517 RDS65517 RNO65517 RXK65517 SHG65517 SRC65517 TAY65517 TKU65517 TUQ65517 UEM65517 UOI65517 UYE65517 VIA65517 VRW65517 WBS65517 WLO65517 WVK65517 C131053 IY131053 SU131053 ACQ131053 AMM131053 AWI131053 BGE131053 BQA131053 BZW131053 CJS131053 CTO131053 DDK131053 DNG131053 DXC131053 EGY131053 EQU131053 FAQ131053 FKM131053 FUI131053 GEE131053 GOA131053 GXW131053 HHS131053 HRO131053 IBK131053 ILG131053 IVC131053 JEY131053 JOU131053 JYQ131053 KIM131053 KSI131053 LCE131053 LMA131053 LVW131053 MFS131053 MPO131053 MZK131053 NJG131053 NTC131053 OCY131053 OMU131053 OWQ131053 PGM131053 PQI131053 QAE131053 QKA131053 QTW131053 RDS131053 RNO131053 RXK131053 SHG131053 SRC131053 TAY131053 TKU131053 TUQ131053 UEM131053 UOI131053 UYE131053 VIA131053 VRW131053 WBS131053 WLO131053 WVK131053 C196589 IY196589 SU196589 ACQ196589 AMM196589 AWI196589 BGE196589 BQA196589 BZW196589 CJS196589 CTO196589 DDK196589 DNG196589 DXC196589 EGY196589 EQU196589 FAQ196589 FKM196589 FUI196589 GEE196589 GOA196589 GXW196589 HHS196589 HRO196589 IBK196589 ILG196589 IVC196589 JEY196589 JOU196589 JYQ196589 KIM196589 KSI196589 LCE196589 LMA196589 LVW196589 MFS196589 MPO196589 MZK196589 NJG196589 NTC196589 OCY196589 OMU196589 OWQ196589 PGM196589 PQI196589 QAE196589 QKA196589 QTW196589 RDS196589 RNO196589 RXK196589 SHG196589 SRC196589 TAY196589 TKU196589 TUQ196589 UEM196589 UOI196589 UYE196589 VIA196589 VRW196589 WBS196589 WLO196589 WVK196589 C262125 IY262125 SU262125 ACQ262125 AMM262125 AWI262125 BGE262125 BQA262125 BZW262125 CJS262125 CTO262125 DDK262125 DNG262125 DXC262125 EGY262125 EQU262125 FAQ262125 FKM262125 FUI262125 GEE262125 GOA262125 GXW262125 HHS262125 HRO262125 IBK262125 ILG262125 IVC262125 JEY262125 JOU262125 JYQ262125 KIM262125 KSI262125 LCE262125 LMA262125 LVW262125 MFS262125 MPO262125 MZK262125 NJG262125 NTC262125 OCY262125 OMU262125 OWQ262125 PGM262125 PQI262125 QAE262125 QKA262125 QTW262125 RDS262125 RNO262125 RXK262125 SHG262125 SRC262125 TAY262125 TKU262125 TUQ262125 UEM262125 UOI262125 UYE262125 VIA262125 VRW262125 WBS262125 WLO262125 WVK262125 C327661 IY327661 SU327661 ACQ327661 AMM327661 AWI327661 BGE327661 BQA327661 BZW327661 CJS327661 CTO327661 DDK327661 DNG327661 DXC327661 EGY327661 EQU327661 FAQ327661 FKM327661 FUI327661 GEE327661 GOA327661 GXW327661 HHS327661 HRO327661 IBK327661 ILG327661 IVC327661 JEY327661 JOU327661 JYQ327661 KIM327661 KSI327661 LCE327661 LMA327661 LVW327661 MFS327661 MPO327661 MZK327661 NJG327661 NTC327661 OCY327661 OMU327661 OWQ327661 PGM327661 PQI327661 QAE327661 QKA327661 QTW327661 RDS327661 RNO327661 RXK327661 SHG327661 SRC327661 TAY327661 TKU327661 TUQ327661 UEM327661 UOI327661 UYE327661 VIA327661 VRW327661 WBS327661 WLO327661 WVK327661 C393197 IY393197 SU393197 ACQ393197 AMM393197 AWI393197 BGE393197 BQA393197 BZW393197 CJS393197 CTO393197 DDK393197 DNG393197 DXC393197 EGY393197 EQU393197 FAQ393197 FKM393197 FUI393197 GEE393197 GOA393197 GXW393197 HHS393197 HRO393197 IBK393197 ILG393197 IVC393197 JEY393197 JOU393197 JYQ393197 KIM393197 KSI393197 LCE393197 LMA393197 LVW393197 MFS393197 MPO393197 MZK393197 NJG393197 NTC393197 OCY393197 OMU393197 OWQ393197 PGM393197 PQI393197 QAE393197 QKA393197 QTW393197 RDS393197 RNO393197 RXK393197 SHG393197 SRC393197 TAY393197 TKU393197 TUQ393197 UEM393197 UOI393197 UYE393197 VIA393197 VRW393197 WBS393197 WLO393197 WVK393197 C458733 IY458733 SU458733 ACQ458733 AMM458733 AWI458733 BGE458733 BQA458733 BZW458733 CJS458733 CTO458733 DDK458733 DNG458733 DXC458733 EGY458733 EQU458733 FAQ458733 FKM458733 FUI458733 GEE458733 GOA458733 GXW458733 HHS458733 HRO458733 IBK458733 ILG458733 IVC458733 JEY458733 JOU458733 JYQ458733 KIM458733 KSI458733 LCE458733 LMA458733 LVW458733 MFS458733 MPO458733 MZK458733 NJG458733 NTC458733 OCY458733 OMU458733 OWQ458733 PGM458733 PQI458733 QAE458733 QKA458733 QTW458733 RDS458733 RNO458733 RXK458733 SHG458733 SRC458733 TAY458733 TKU458733 TUQ458733 UEM458733 UOI458733 UYE458733 VIA458733 VRW458733 WBS458733 WLO458733 WVK458733 C524269 IY524269 SU524269 ACQ524269 AMM524269 AWI524269 BGE524269 BQA524269 BZW524269 CJS524269 CTO524269 DDK524269 DNG524269 DXC524269 EGY524269 EQU524269 FAQ524269 FKM524269 FUI524269 GEE524269 GOA524269 GXW524269 HHS524269 HRO524269 IBK524269 ILG524269 IVC524269 JEY524269 JOU524269 JYQ524269 KIM524269 KSI524269 LCE524269 LMA524269 LVW524269 MFS524269 MPO524269 MZK524269 NJG524269 NTC524269 OCY524269 OMU524269 OWQ524269 PGM524269 PQI524269 QAE524269 QKA524269 QTW524269 RDS524269 RNO524269 RXK524269 SHG524269 SRC524269 TAY524269 TKU524269 TUQ524269 UEM524269 UOI524269 UYE524269 VIA524269 VRW524269 WBS524269 WLO524269 WVK524269 C589805 IY589805 SU589805 ACQ589805 AMM589805 AWI589805 BGE589805 BQA589805 BZW589805 CJS589805 CTO589805 DDK589805 DNG589805 DXC589805 EGY589805 EQU589805 FAQ589805 FKM589805 FUI589805 GEE589805 GOA589805 GXW589805 HHS589805 HRO589805 IBK589805 ILG589805 IVC589805 JEY589805 JOU589805 JYQ589805 KIM589805 KSI589805 LCE589805 LMA589805 LVW589805 MFS589805 MPO589805 MZK589805 NJG589805 NTC589805 OCY589805 OMU589805 OWQ589805 PGM589805 PQI589805 QAE589805 QKA589805 QTW589805 RDS589805 RNO589805 RXK589805 SHG589805 SRC589805 TAY589805 TKU589805 TUQ589805 UEM589805 UOI589805 UYE589805 VIA589805 VRW589805 WBS589805 WLO589805 WVK589805 C655341 IY655341 SU655341 ACQ655341 AMM655341 AWI655341 BGE655341 BQA655341 BZW655341 CJS655341 CTO655341 DDK655341 DNG655341 DXC655341 EGY655341 EQU655341 FAQ655341 FKM655341 FUI655341 GEE655341 GOA655341 GXW655341 HHS655341 HRO655341 IBK655341 ILG655341 IVC655341 JEY655341 JOU655341 JYQ655341 KIM655341 KSI655341 LCE655341 LMA655341 LVW655341 MFS655341 MPO655341 MZK655341 NJG655341 NTC655341 OCY655341 OMU655341 OWQ655341 PGM655341 PQI655341 QAE655341 QKA655341 QTW655341 RDS655341 RNO655341 RXK655341 SHG655341 SRC655341 TAY655341 TKU655341 TUQ655341 UEM655341 UOI655341 UYE655341 VIA655341 VRW655341 WBS655341 WLO655341 WVK655341 C720877 IY720877 SU720877 ACQ720877 AMM720877 AWI720877 BGE720877 BQA720877 BZW720877 CJS720877 CTO720877 DDK720877 DNG720877 DXC720877 EGY720877 EQU720877 FAQ720877 FKM720877 FUI720877 GEE720877 GOA720877 GXW720877 HHS720877 HRO720877 IBK720877 ILG720877 IVC720877 JEY720877 JOU720877 JYQ720877 KIM720877 KSI720877 LCE720877 LMA720877 LVW720877 MFS720877 MPO720877 MZK720877 NJG720877 NTC720877 OCY720877 OMU720877 OWQ720877 PGM720877 PQI720877 QAE720877 QKA720877 QTW720877 RDS720877 RNO720877 RXK720877 SHG720877 SRC720877 TAY720877 TKU720877 TUQ720877 UEM720877 UOI720877 UYE720877 VIA720877 VRW720877 WBS720877 WLO720877 WVK720877 C786413 IY786413 SU786413 ACQ786413 AMM786413 AWI786413 BGE786413 BQA786413 BZW786413 CJS786413 CTO786413 DDK786413 DNG786413 DXC786413 EGY786413 EQU786413 FAQ786413 FKM786413 FUI786413 GEE786413 GOA786413 GXW786413 HHS786413 HRO786413 IBK786413 ILG786413 IVC786413 JEY786413 JOU786413 JYQ786413 KIM786413 KSI786413 LCE786413 LMA786413 LVW786413 MFS786413 MPO786413 MZK786413 NJG786413 NTC786413 OCY786413 OMU786413 OWQ786413 PGM786413 PQI786413 QAE786413 QKA786413 QTW786413 RDS786413 RNO786413 RXK786413 SHG786413 SRC786413 TAY786413 TKU786413 TUQ786413 UEM786413 UOI786413 UYE786413 VIA786413 VRW786413 WBS786413 WLO786413 WVK786413 C851949 IY851949 SU851949 ACQ851949 AMM851949 AWI851949 BGE851949 BQA851949 BZW851949 CJS851949 CTO851949 DDK851949 DNG851949 DXC851949 EGY851949 EQU851949 FAQ851949 FKM851949 FUI851949 GEE851949 GOA851949 GXW851949 HHS851949 HRO851949 IBK851949 ILG851949 IVC851949 JEY851949 JOU851949 JYQ851949 KIM851949 KSI851949 LCE851949 LMA851949 LVW851949 MFS851949 MPO851949 MZK851949 NJG851949 NTC851949 OCY851949 OMU851949 OWQ851949 PGM851949 PQI851949 QAE851949 QKA851949 QTW851949 RDS851949 RNO851949 RXK851949 SHG851949 SRC851949 TAY851949 TKU851949 TUQ851949 UEM851949 UOI851949 UYE851949 VIA851949 VRW851949 WBS851949 WLO851949 WVK851949 C917485 IY917485 SU917485 ACQ917485 AMM917485 AWI917485 BGE917485 BQA917485 BZW917485 CJS917485 CTO917485 DDK917485 DNG917485 DXC917485 EGY917485 EQU917485 FAQ917485 FKM917485 FUI917485 GEE917485 GOA917485 GXW917485 HHS917485 HRO917485 IBK917485 ILG917485 IVC917485 JEY917485 JOU917485 JYQ917485 KIM917485 KSI917485 LCE917485 LMA917485 LVW917485 MFS917485 MPO917485 MZK917485 NJG917485 NTC917485 OCY917485 OMU917485 OWQ917485 PGM917485 PQI917485 QAE917485 QKA917485 QTW917485 RDS917485 RNO917485 RXK917485 SHG917485 SRC917485 TAY917485 TKU917485 TUQ917485 UEM917485 UOI917485 UYE917485 VIA917485 VRW917485 WBS917485 WLO917485 WVK917485 C983021 IY983021 SU983021 ACQ983021 AMM983021 AWI983021 BGE983021 BQA983021 BZW983021 CJS983021 CTO983021 DDK983021 DNG983021 DXC983021 EGY983021 EQU983021 FAQ983021 FKM983021 FUI983021 GEE983021 GOA983021 GXW983021 HHS983021 HRO983021 IBK983021 ILG983021 IVC983021 JEY983021 JOU983021 JYQ983021 KIM983021 KSI983021 LCE983021 LMA983021 LVW983021 MFS983021 MPO983021 MZK983021 NJG983021 NTC983021 OCY983021 OMU983021 OWQ983021 PGM983021 PQI983021 QAE983021 QKA983021 QTW983021 RDS983021 RNO983021 RXK983021 SHG983021 SRC983021 TAY983021 TKU983021 TUQ983021 UEM983021 UOI983021 UYE983021 VIA983021 VRW983021 WBS983021 WLO983021">
      <formula1>$A$9:$A$15</formula1>
    </dataValidation>
  </dataValidations>
  <hyperlinks>
    <hyperlink ref="C10" location="'1. Descript prod RC'!A1" display="Tableau 1 : Description de la production et du RC"/>
    <hyperlink ref="C11" location="'2. Besoins et montée en charge'!A1" display="Tableau 2 : Besoins du réseau et montée en charge"/>
    <hyperlink ref="C12" location="'3. Tableau des DN'!A1" display="Tableau 3 : Tableau des DN"/>
    <hyperlink ref="C13" location="'4. Impact aide sur prix vente'!A1" display="Tableau 4 : Impact de l'aide"/>
  </hyperlink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L55"/>
  <sheetViews>
    <sheetView zoomScale="120" zoomScaleNormal="120" workbookViewId="0"/>
  </sheetViews>
  <sheetFormatPr baseColWidth="10" defaultRowHeight="15" x14ac:dyDescent="0.25"/>
  <cols>
    <col min="1" max="1" width="4.5703125" customWidth="1"/>
    <col min="2" max="2" width="4.42578125" customWidth="1"/>
    <col min="3" max="3" width="34.7109375" customWidth="1"/>
    <col min="4" max="4" width="18" customWidth="1"/>
    <col min="5" max="5" width="14.7109375" customWidth="1"/>
    <col min="6" max="6" width="19.28515625" customWidth="1"/>
    <col min="7" max="7" width="4.85546875" customWidth="1"/>
    <col min="8" max="11" width="10.85546875" style="71"/>
  </cols>
  <sheetData>
    <row r="1" spans="1:12" ht="15.75" x14ac:dyDescent="0.25">
      <c r="A1" s="142" t="s">
        <v>143</v>
      </c>
      <c r="B1" s="2"/>
      <c r="C1" s="2"/>
      <c r="D1" s="2"/>
      <c r="E1" s="2"/>
      <c r="F1" s="2"/>
      <c r="G1" s="2"/>
      <c r="H1" s="72"/>
      <c r="I1" s="72"/>
      <c r="J1" s="72"/>
      <c r="K1" s="72"/>
      <c r="L1" s="2"/>
    </row>
    <row r="2" spans="1:12" ht="15.75" thickBot="1" x14ac:dyDescent="0.3">
      <c r="A2" s="2"/>
      <c r="B2" s="2"/>
      <c r="C2" s="2"/>
      <c r="D2" s="2"/>
      <c r="E2" s="2"/>
      <c r="F2" s="2"/>
      <c r="G2" s="2"/>
      <c r="H2" s="72"/>
      <c r="I2" s="72"/>
      <c r="J2" s="72"/>
      <c r="K2" s="72"/>
      <c r="L2" s="2"/>
    </row>
    <row r="3" spans="1:12" ht="21.75" customHeight="1" thickBot="1" x14ac:dyDescent="0.3">
      <c r="A3" s="141"/>
      <c r="B3" s="140"/>
      <c r="C3" s="139" t="s">
        <v>142</v>
      </c>
      <c r="D3" s="94" t="s">
        <v>74</v>
      </c>
      <c r="E3" s="94" t="s">
        <v>75</v>
      </c>
      <c r="F3" s="93" t="s">
        <v>141</v>
      </c>
      <c r="G3" s="2"/>
      <c r="H3" s="72"/>
      <c r="I3" s="72"/>
      <c r="J3" s="72"/>
      <c r="K3" s="72"/>
      <c r="L3" s="2"/>
    </row>
    <row r="4" spans="1:12" ht="13.5" customHeight="1" x14ac:dyDescent="0.25">
      <c r="A4" s="184" t="s">
        <v>140</v>
      </c>
      <c r="B4" s="187" t="s">
        <v>139</v>
      </c>
      <c r="C4" s="138" t="s">
        <v>138</v>
      </c>
      <c r="D4" s="134">
        <v>0</v>
      </c>
      <c r="E4" s="134">
        <v>20000</v>
      </c>
      <c r="F4" s="133">
        <f>E4-D4</f>
        <v>20000</v>
      </c>
      <c r="G4" s="2"/>
      <c r="H4" s="72"/>
      <c r="I4" s="72"/>
      <c r="J4" s="72"/>
      <c r="K4" s="72"/>
      <c r="L4" s="2"/>
    </row>
    <row r="5" spans="1:12" ht="13.5" customHeight="1" x14ac:dyDescent="0.25">
      <c r="A5" s="185"/>
      <c r="B5" s="188"/>
      <c r="C5" s="128" t="s">
        <v>127</v>
      </c>
      <c r="D5" s="132">
        <v>0</v>
      </c>
      <c r="E5" s="132">
        <v>23000</v>
      </c>
      <c r="F5" s="130">
        <f>E5-D5</f>
        <v>23000</v>
      </c>
      <c r="G5" s="2"/>
      <c r="H5" s="72"/>
      <c r="I5" s="72"/>
      <c r="J5" s="72"/>
      <c r="K5" s="72"/>
      <c r="L5" s="2"/>
    </row>
    <row r="6" spans="1:12" ht="13.5" customHeight="1" x14ac:dyDescent="0.25">
      <c r="A6" s="185"/>
      <c r="B6" s="188"/>
      <c r="C6" s="128" t="s">
        <v>137</v>
      </c>
      <c r="D6" s="132">
        <v>0</v>
      </c>
      <c r="E6" s="131">
        <f>E4/E5</f>
        <v>0.86956521739130432</v>
      </c>
      <c r="F6" s="130"/>
      <c r="G6" s="2"/>
      <c r="H6" s="72"/>
      <c r="I6" s="72"/>
      <c r="J6" s="72"/>
      <c r="K6" s="72"/>
      <c r="L6" s="2"/>
    </row>
    <row r="7" spans="1:12" ht="13.5" customHeight="1" x14ac:dyDescent="0.25">
      <c r="A7" s="185"/>
      <c r="B7" s="188"/>
      <c r="C7" s="128" t="s">
        <v>136</v>
      </c>
      <c r="D7" s="127">
        <v>0</v>
      </c>
      <c r="E7" s="127">
        <v>2.4</v>
      </c>
      <c r="F7" s="129">
        <f>E7-D7</f>
        <v>2.4</v>
      </c>
      <c r="G7" s="2"/>
      <c r="H7" s="72"/>
      <c r="I7" s="72"/>
      <c r="J7" s="72"/>
      <c r="K7" s="72"/>
      <c r="L7" s="2"/>
    </row>
    <row r="8" spans="1:12" ht="13.5" customHeight="1" thickBot="1" x14ac:dyDescent="0.3">
      <c r="A8" s="185"/>
      <c r="B8" s="188"/>
      <c r="C8" s="137" t="s">
        <v>124</v>
      </c>
      <c r="D8" s="136" t="e">
        <f>D4/$D$24</f>
        <v>#DIV/0!</v>
      </c>
      <c r="E8" s="136">
        <f>E4/$E$24</f>
        <v>0.66666666666666663</v>
      </c>
      <c r="F8" s="135"/>
      <c r="G8" s="2"/>
      <c r="H8" s="72"/>
      <c r="I8" s="72"/>
      <c r="J8" s="72"/>
      <c r="K8" s="72"/>
      <c r="L8" s="2"/>
    </row>
    <row r="9" spans="1:12" ht="13.5" customHeight="1" x14ac:dyDescent="0.25">
      <c r="A9" s="185"/>
      <c r="B9" s="189" t="s">
        <v>135</v>
      </c>
      <c r="C9" s="125" t="s">
        <v>134</v>
      </c>
      <c r="D9" s="134">
        <v>0</v>
      </c>
      <c r="E9" s="134">
        <v>10000</v>
      </c>
      <c r="F9" s="133">
        <f>E9-D9</f>
        <v>10000</v>
      </c>
      <c r="G9" s="2"/>
      <c r="H9" s="72"/>
      <c r="I9" s="72"/>
      <c r="J9" s="72"/>
      <c r="K9" s="72"/>
      <c r="L9" s="2"/>
    </row>
    <row r="10" spans="1:12" ht="13.5" customHeight="1" x14ac:dyDescent="0.25">
      <c r="A10" s="185"/>
      <c r="B10" s="190"/>
      <c r="C10" s="128" t="s">
        <v>127</v>
      </c>
      <c r="D10" s="132">
        <v>0</v>
      </c>
      <c r="E10" s="132">
        <v>11000</v>
      </c>
      <c r="F10" s="130">
        <f>E10-D10</f>
        <v>11000</v>
      </c>
      <c r="G10" s="2"/>
      <c r="H10" s="72"/>
      <c r="I10" s="72"/>
      <c r="J10" s="72"/>
      <c r="K10" s="72"/>
      <c r="L10" s="2"/>
    </row>
    <row r="11" spans="1:12" ht="13.5" customHeight="1" x14ac:dyDescent="0.25">
      <c r="A11" s="185"/>
      <c r="B11" s="190"/>
      <c r="C11" s="128" t="s">
        <v>133</v>
      </c>
      <c r="D11" s="131" t="e">
        <f>D9/D10</f>
        <v>#DIV/0!</v>
      </c>
      <c r="E11" s="131">
        <f>E9/E10</f>
        <v>0.90909090909090906</v>
      </c>
      <c r="F11" s="130"/>
      <c r="G11" s="2"/>
      <c r="H11" s="72"/>
      <c r="I11" s="72"/>
      <c r="J11" s="72"/>
      <c r="K11" s="72"/>
      <c r="L11" s="2"/>
    </row>
    <row r="12" spans="1:12" ht="13.5" customHeight="1" x14ac:dyDescent="0.25">
      <c r="A12" s="185"/>
      <c r="B12" s="190"/>
      <c r="C12" s="128" t="s">
        <v>132</v>
      </c>
      <c r="D12" s="127">
        <v>5</v>
      </c>
      <c r="E12" s="127">
        <v>5</v>
      </c>
      <c r="F12" s="129">
        <f>E12-D12</f>
        <v>0</v>
      </c>
      <c r="G12" s="2"/>
      <c r="H12" s="72"/>
      <c r="I12" s="72"/>
      <c r="J12" s="72"/>
      <c r="K12" s="72"/>
      <c r="L12" s="2"/>
    </row>
    <row r="13" spans="1:12" ht="13.5" customHeight="1" thickBot="1" x14ac:dyDescent="0.3">
      <c r="A13" s="185"/>
      <c r="B13" s="190"/>
      <c r="C13" s="128" t="s">
        <v>124</v>
      </c>
      <c r="D13" s="127" t="e">
        <f>D9/$D$24</f>
        <v>#DIV/0!</v>
      </c>
      <c r="E13" s="127">
        <f>E9/$E$24</f>
        <v>0.33333333333333331</v>
      </c>
      <c r="F13" s="126"/>
      <c r="G13" s="2"/>
      <c r="H13" s="72"/>
      <c r="I13" s="72"/>
      <c r="J13" s="72"/>
      <c r="K13" s="72"/>
      <c r="L13" s="2"/>
    </row>
    <row r="14" spans="1:12" ht="13.5" customHeight="1" x14ac:dyDescent="0.25">
      <c r="A14" s="185"/>
      <c r="B14" s="201" t="s">
        <v>131</v>
      </c>
      <c r="C14" s="125" t="s">
        <v>130</v>
      </c>
      <c r="D14" s="124">
        <v>0</v>
      </c>
      <c r="E14" s="124">
        <v>0</v>
      </c>
      <c r="F14" s="123">
        <f>E14-D14</f>
        <v>0</v>
      </c>
      <c r="G14" s="2"/>
      <c r="H14" s="72"/>
      <c r="I14" s="72"/>
      <c r="J14" s="72"/>
      <c r="K14" s="72"/>
      <c r="L14" s="2"/>
    </row>
    <row r="15" spans="1:12" ht="13.5" customHeight="1" x14ac:dyDescent="0.25">
      <c r="A15" s="185"/>
      <c r="B15" s="202"/>
      <c r="C15" s="119" t="s">
        <v>127</v>
      </c>
      <c r="D15" s="122">
        <v>0</v>
      </c>
      <c r="E15" s="122">
        <v>0</v>
      </c>
      <c r="F15" s="120">
        <f>E15-D15</f>
        <v>0</v>
      </c>
      <c r="G15" s="2"/>
      <c r="H15" s="72"/>
      <c r="I15" s="72"/>
      <c r="J15" s="72"/>
      <c r="K15" s="72"/>
      <c r="L15" s="2"/>
    </row>
    <row r="16" spans="1:12" ht="13.5" customHeight="1" x14ac:dyDescent="0.25">
      <c r="A16" s="185"/>
      <c r="B16" s="202"/>
      <c r="C16" s="119" t="s">
        <v>126</v>
      </c>
      <c r="D16" s="121" t="e">
        <f>D14/D15</f>
        <v>#DIV/0!</v>
      </c>
      <c r="E16" s="121" t="e">
        <f>E14/E15</f>
        <v>#DIV/0!</v>
      </c>
      <c r="F16" s="120"/>
      <c r="G16" s="2"/>
      <c r="H16" s="72"/>
      <c r="I16" s="72"/>
      <c r="J16" s="72"/>
      <c r="K16" s="72"/>
      <c r="L16" s="2"/>
    </row>
    <row r="17" spans="1:12" ht="13.5" customHeight="1" x14ac:dyDescent="0.25">
      <c r="A17" s="185"/>
      <c r="B17" s="202"/>
      <c r="C17" s="119" t="s">
        <v>125</v>
      </c>
      <c r="D17" s="118">
        <v>0</v>
      </c>
      <c r="E17" s="118">
        <v>0</v>
      </c>
      <c r="F17" s="117">
        <f>E17-D17</f>
        <v>0</v>
      </c>
      <c r="G17" s="2"/>
      <c r="H17" s="72"/>
      <c r="I17" s="72"/>
      <c r="J17" s="72"/>
      <c r="K17" s="72"/>
      <c r="L17" s="2"/>
    </row>
    <row r="18" spans="1:12" ht="13.5" customHeight="1" thickBot="1" x14ac:dyDescent="0.3">
      <c r="A18" s="185"/>
      <c r="B18" s="202"/>
      <c r="C18" s="119" t="s">
        <v>124</v>
      </c>
      <c r="D18" s="118">
        <v>0</v>
      </c>
      <c r="E18" s="118">
        <f>E14/$E$24</f>
        <v>0</v>
      </c>
      <c r="F18" s="117"/>
      <c r="G18" s="2"/>
      <c r="H18" s="72"/>
      <c r="I18" s="72"/>
      <c r="J18" s="72"/>
      <c r="K18" s="72"/>
      <c r="L18" s="2"/>
    </row>
    <row r="19" spans="1:12" ht="13.5" customHeight="1" x14ac:dyDescent="0.25">
      <c r="A19" s="185"/>
      <c r="B19" s="201" t="s">
        <v>129</v>
      </c>
      <c r="C19" s="125" t="s">
        <v>128</v>
      </c>
      <c r="D19" s="124">
        <v>0</v>
      </c>
      <c r="E19" s="124">
        <v>0</v>
      </c>
      <c r="F19" s="123">
        <f>E19-D19</f>
        <v>0</v>
      </c>
      <c r="G19" s="2"/>
      <c r="H19" s="72"/>
      <c r="I19" s="72"/>
      <c r="J19" s="72"/>
      <c r="K19" s="72"/>
      <c r="L19" s="2"/>
    </row>
    <row r="20" spans="1:12" ht="13.5" customHeight="1" x14ac:dyDescent="0.25">
      <c r="A20" s="185"/>
      <c r="B20" s="202"/>
      <c r="C20" s="119" t="s">
        <v>127</v>
      </c>
      <c r="D20" s="122">
        <v>0</v>
      </c>
      <c r="E20" s="122">
        <v>0</v>
      </c>
      <c r="F20" s="120">
        <f>E20-D20</f>
        <v>0</v>
      </c>
      <c r="G20" s="2"/>
      <c r="H20" s="72"/>
      <c r="I20" s="72"/>
      <c r="J20" s="72"/>
      <c r="K20" s="72"/>
      <c r="L20" s="2"/>
    </row>
    <row r="21" spans="1:12" ht="13.5" customHeight="1" x14ac:dyDescent="0.25">
      <c r="A21" s="185"/>
      <c r="B21" s="202"/>
      <c r="C21" s="119" t="s">
        <v>126</v>
      </c>
      <c r="D21" s="121" t="e">
        <f>D19/D20</f>
        <v>#DIV/0!</v>
      </c>
      <c r="E21" s="121" t="e">
        <f>E19/E20</f>
        <v>#DIV/0!</v>
      </c>
      <c r="F21" s="120"/>
      <c r="G21" s="2"/>
      <c r="H21" s="72"/>
      <c r="I21" s="72"/>
      <c r="J21" s="72"/>
      <c r="K21" s="72"/>
      <c r="L21" s="2"/>
    </row>
    <row r="22" spans="1:12" ht="13.5" customHeight="1" x14ac:dyDescent="0.25">
      <c r="A22" s="185"/>
      <c r="B22" s="202"/>
      <c r="C22" s="119" t="s">
        <v>125</v>
      </c>
      <c r="D22" s="118">
        <v>0</v>
      </c>
      <c r="E22" s="118">
        <v>0</v>
      </c>
      <c r="F22" s="117">
        <f>E22-D22</f>
        <v>0</v>
      </c>
      <c r="G22" s="2"/>
      <c r="H22" s="72"/>
      <c r="I22" s="72"/>
      <c r="J22" s="72"/>
      <c r="K22" s="72"/>
      <c r="L22" s="2"/>
    </row>
    <row r="23" spans="1:12" ht="13.5" customHeight="1" thickBot="1" x14ac:dyDescent="0.3">
      <c r="A23" s="185"/>
      <c r="B23" s="202"/>
      <c r="C23" s="119" t="s">
        <v>124</v>
      </c>
      <c r="D23" s="118">
        <v>0</v>
      </c>
      <c r="E23" s="118">
        <f>E19/$E$24</f>
        <v>0</v>
      </c>
      <c r="F23" s="117"/>
      <c r="G23" s="2"/>
      <c r="H23" s="72"/>
      <c r="I23" s="72"/>
      <c r="J23" s="72"/>
      <c r="K23" s="72"/>
      <c r="L23" s="2"/>
    </row>
    <row r="24" spans="1:12" ht="22.5" x14ac:dyDescent="0.25">
      <c r="A24" s="185"/>
      <c r="B24" s="187" t="s">
        <v>64</v>
      </c>
      <c r="C24" s="116" t="s">
        <v>123</v>
      </c>
      <c r="D24" s="115">
        <f>D4+D9+D14+D19</f>
        <v>0</v>
      </c>
      <c r="E24" s="114">
        <f>E4+E9+E14</f>
        <v>30000</v>
      </c>
      <c r="F24" s="113">
        <f>E24-D24</f>
        <v>30000</v>
      </c>
      <c r="G24" s="2"/>
      <c r="H24" s="72"/>
      <c r="I24" s="72"/>
      <c r="J24" s="72"/>
      <c r="K24" s="72"/>
      <c r="L24" s="2"/>
    </row>
    <row r="25" spans="1:12" ht="18.75" customHeight="1" x14ac:dyDescent="0.25">
      <c r="A25" s="185"/>
      <c r="B25" s="188"/>
      <c r="C25" s="222" t="s">
        <v>122</v>
      </c>
      <c r="D25" s="214">
        <v>0</v>
      </c>
      <c r="E25" s="214">
        <v>20000</v>
      </c>
      <c r="F25" s="112">
        <f>E25-D25</f>
        <v>20000</v>
      </c>
      <c r="G25" s="2"/>
      <c r="H25" s="72"/>
      <c r="I25" s="72"/>
      <c r="J25" s="72"/>
      <c r="K25" s="72"/>
      <c r="L25" s="2"/>
    </row>
    <row r="26" spans="1:12" ht="72" customHeight="1" x14ac:dyDescent="0.25">
      <c r="A26" s="185"/>
      <c r="B26" s="188"/>
      <c r="C26" s="223"/>
      <c r="D26" s="215"/>
      <c r="E26" s="215"/>
      <c r="F26" s="82" t="s">
        <v>121</v>
      </c>
      <c r="G26" s="2"/>
      <c r="H26" s="72"/>
      <c r="I26" s="72"/>
      <c r="J26" s="72"/>
      <c r="K26" s="72"/>
      <c r="L26" s="2"/>
    </row>
    <row r="27" spans="1:12" x14ac:dyDescent="0.25">
      <c r="A27" s="185"/>
      <c r="B27" s="188"/>
      <c r="C27" s="111" t="s">
        <v>120</v>
      </c>
      <c r="D27" s="110">
        <v>0</v>
      </c>
      <c r="E27" s="109">
        <f>E7+E12+E17</f>
        <v>7.4</v>
      </c>
      <c r="F27" s="75"/>
      <c r="G27" s="2"/>
      <c r="H27" s="72"/>
      <c r="I27" s="72"/>
      <c r="J27" s="72"/>
      <c r="K27" s="72"/>
      <c r="L27" s="2"/>
    </row>
    <row r="28" spans="1:12" ht="32.25" x14ac:dyDescent="0.25">
      <c r="A28" s="185"/>
      <c r="B28" s="188"/>
      <c r="C28" s="108" t="s">
        <v>119</v>
      </c>
      <c r="D28" s="107">
        <v>0</v>
      </c>
      <c r="E28" s="106">
        <f>E25/E24</f>
        <v>0.66666666666666663</v>
      </c>
      <c r="F28" s="105">
        <v>0.66700000000000004</v>
      </c>
      <c r="G28" s="2"/>
      <c r="I28" s="72"/>
      <c r="J28" s="72"/>
      <c r="K28" s="72"/>
      <c r="L28" s="2"/>
    </row>
    <row r="29" spans="1:12" ht="50.25" customHeight="1" x14ac:dyDescent="0.25">
      <c r="A29" s="185"/>
      <c r="B29" s="188"/>
      <c r="C29" s="216" t="s">
        <v>118</v>
      </c>
      <c r="D29" s="218">
        <f>D4/0.9*0.204</f>
        <v>0</v>
      </c>
      <c r="E29" s="218">
        <f>(E4+E14+E19)* (1/0.9*0.187*I30+1/0.9*0.266*J30+1/0.9*0.345*K30)</f>
        <v>4155.5555555555557</v>
      </c>
      <c r="F29" s="220">
        <f>E29-D29</f>
        <v>4155.5555555555557</v>
      </c>
      <c r="G29" s="104" t="s">
        <v>117</v>
      </c>
      <c r="H29" s="101" t="s">
        <v>116</v>
      </c>
      <c r="I29" s="103" t="s">
        <v>66</v>
      </c>
      <c r="J29" s="103" t="s">
        <v>115</v>
      </c>
      <c r="K29" s="103" t="s">
        <v>65</v>
      </c>
      <c r="L29" s="2"/>
    </row>
    <row r="30" spans="1:12" ht="9" customHeight="1" x14ac:dyDescent="0.25">
      <c r="A30" s="185"/>
      <c r="B30" s="203"/>
      <c r="C30" s="217"/>
      <c r="D30" s="219"/>
      <c r="E30" s="219"/>
      <c r="F30" s="221"/>
      <c r="G30" s="102"/>
      <c r="H30" s="101" t="s">
        <v>114</v>
      </c>
      <c r="I30" s="100">
        <v>1</v>
      </c>
      <c r="J30" s="100">
        <v>0</v>
      </c>
      <c r="K30" s="100">
        <v>0</v>
      </c>
      <c r="L30" s="2"/>
    </row>
    <row r="31" spans="1:12" ht="23.25" customHeight="1" thickBot="1" x14ac:dyDescent="0.3">
      <c r="A31" s="186"/>
      <c r="B31" s="204"/>
      <c r="C31" s="99" t="s">
        <v>113</v>
      </c>
      <c r="D31" s="98"/>
      <c r="E31" s="97" t="s">
        <v>112</v>
      </c>
      <c r="F31" s="96"/>
      <c r="G31" s="2"/>
      <c r="H31" s="72"/>
      <c r="I31" s="72"/>
      <c r="J31" s="72"/>
      <c r="K31" s="72"/>
      <c r="L31" s="2"/>
    </row>
    <row r="32" spans="1:12" ht="22.5" customHeight="1" x14ac:dyDescent="0.25">
      <c r="A32" s="191" t="s">
        <v>73</v>
      </c>
      <c r="B32" s="192"/>
      <c r="C32" s="95"/>
      <c r="D32" s="94" t="s">
        <v>74</v>
      </c>
      <c r="E32" s="94" t="s">
        <v>75</v>
      </c>
      <c r="F32" s="93" t="s">
        <v>76</v>
      </c>
      <c r="G32" s="2"/>
      <c r="H32" s="72"/>
      <c r="I32" s="72"/>
      <c r="J32" s="72"/>
      <c r="K32" s="72"/>
      <c r="L32" s="2"/>
    </row>
    <row r="33" spans="1:12" ht="13.5" customHeight="1" x14ac:dyDescent="0.25">
      <c r="A33" s="193"/>
      <c r="B33" s="194"/>
      <c r="C33" s="92" t="s">
        <v>0</v>
      </c>
      <c r="D33" s="91"/>
      <c r="E33" s="91"/>
      <c r="F33" s="90"/>
      <c r="G33" s="2"/>
      <c r="H33" s="72"/>
      <c r="I33" s="72"/>
      <c r="J33" s="72"/>
      <c r="K33" s="72"/>
      <c r="L33" s="2"/>
    </row>
    <row r="34" spans="1:12" ht="13.5" customHeight="1" x14ac:dyDescent="0.25">
      <c r="A34" s="193"/>
      <c r="B34" s="194"/>
      <c r="C34" s="77" t="s">
        <v>77</v>
      </c>
      <c r="D34" s="83"/>
      <c r="E34" s="83">
        <v>5000</v>
      </c>
      <c r="F34" s="89">
        <f>E34-D34</f>
        <v>5000</v>
      </c>
      <c r="G34" s="2"/>
      <c r="H34" s="72"/>
      <c r="I34" s="72"/>
      <c r="J34" s="72"/>
      <c r="K34" s="72"/>
      <c r="L34" s="2"/>
    </row>
    <row r="35" spans="1:12" ht="13.5" customHeight="1" x14ac:dyDescent="0.25">
      <c r="A35" s="193"/>
      <c r="B35" s="194"/>
      <c r="C35" s="88" t="s">
        <v>78</v>
      </c>
      <c r="D35" s="81"/>
      <c r="E35" s="81"/>
      <c r="F35" s="75"/>
      <c r="G35" s="2"/>
      <c r="H35" s="72"/>
      <c r="I35" s="72"/>
      <c r="J35" s="72"/>
      <c r="K35" s="72"/>
      <c r="L35" s="2"/>
    </row>
    <row r="36" spans="1:12" ht="13.5" customHeight="1" x14ac:dyDescent="0.25">
      <c r="A36" s="193"/>
      <c r="B36" s="194"/>
      <c r="C36" s="88" t="s">
        <v>79</v>
      </c>
      <c r="D36" s="81"/>
      <c r="E36" s="81"/>
      <c r="F36" s="75"/>
      <c r="G36" s="2"/>
      <c r="H36" s="72"/>
      <c r="I36" s="72"/>
      <c r="J36" s="72"/>
      <c r="K36" s="72"/>
      <c r="L36" s="2"/>
    </row>
    <row r="37" spans="1:12" ht="13.5" customHeight="1" x14ac:dyDescent="0.25">
      <c r="A37" s="193"/>
      <c r="B37" s="194"/>
      <c r="C37" s="88" t="s">
        <v>80</v>
      </c>
      <c r="D37" s="81"/>
      <c r="E37" s="81"/>
      <c r="F37" s="75"/>
      <c r="G37" s="2"/>
      <c r="H37" s="72"/>
      <c r="I37" s="72"/>
      <c r="J37" s="72"/>
      <c r="K37" s="72"/>
      <c r="L37" s="2"/>
    </row>
    <row r="38" spans="1:12" ht="13.5" customHeight="1" x14ac:dyDescent="0.25">
      <c r="A38" s="193"/>
      <c r="B38" s="194"/>
      <c r="C38" s="77" t="s">
        <v>111</v>
      </c>
      <c r="D38" s="84">
        <v>24000</v>
      </c>
      <c r="E38" s="84">
        <v>27000</v>
      </c>
      <c r="F38" s="75">
        <f>E38-D38</f>
        <v>3000</v>
      </c>
      <c r="G38" s="2"/>
      <c r="H38" s="72"/>
      <c r="I38" s="72"/>
      <c r="J38" s="72"/>
      <c r="K38" s="72"/>
      <c r="L38" s="2"/>
    </row>
    <row r="39" spans="1:12" x14ac:dyDescent="0.25">
      <c r="A39" s="193"/>
      <c r="B39" s="194"/>
      <c r="C39" s="197" t="s">
        <v>110</v>
      </c>
      <c r="D39" s="87" t="s">
        <v>109</v>
      </c>
      <c r="E39" s="86">
        <v>20000</v>
      </c>
      <c r="F39" s="85"/>
      <c r="H39"/>
      <c r="I39"/>
      <c r="J39"/>
      <c r="K39"/>
    </row>
    <row r="40" spans="1:12" x14ac:dyDescent="0.25">
      <c r="A40" s="193"/>
      <c r="B40" s="194"/>
      <c r="C40" s="198"/>
      <c r="D40" s="87" t="s">
        <v>108</v>
      </c>
      <c r="E40" s="86">
        <v>7000</v>
      </c>
      <c r="F40" s="85"/>
      <c r="H40"/>
      <c r="I40"/>
      <c r="J40"/>
      <c r="K40"/>
    </row>
    <row r="41" spans="1:12" ht="13.5" customHeight="1" x14ac:dyDescent="0.25">
      <c r="A41" s="193"/>
      <c r="B41" s="194"/>
      <c r="C41" s="77" t="s">
        <v>107</v>
      </c>
      <c r="D41" s="84"/>
      <c r="E41" s="84">
        <f>E28*E38</f>
        <v>18000</v>
      </c>
      <c r="F41" s="75">
        <f>E41-D41</f>
        <v>18000</v>
      </c>
      <c r="G41" s="2"/>
      <c r="H41" s="72"/>
      <c r="I41" s="72"/>
      <c r="J41" s="72"/>
      <c r="K41" s="72"/>
      <c r="L41" s="2"/>
    </row>
    <row r="42" spans="1:12" ht="21" customHeight="1" x14ac:dyDescent="0.25">
      <c r="A42" s="193"/>
      <c r="B42" s="194"/>
      <c r="C42" s="77" t="s">
        <v>81</v>
      </c>
      <c r="D42" s="83"/>
      <c r="E42" s="83">
        <v>25</v>
      </c>
      <c r="F42" s="82" t="str">
        <f>E42-D42&amp;" sous stations supplémentaires"</f>
        <v>25 sous stations supplémentaires</v>
      </c>
      <c r="G42" s="2"/>
      <c r="H42" s="72"/>
      <c r="I42" s="72"/>
      <c r="J42" s="72"/>
      <c r="K42" s="72"/>
      <c r="L42" s="2"/>
    </row>
    <row r="43" spans="1:12" ht="13.5" customHeight="1" x14ac:dyDescent="0.25">
      <c r="A43" s="193"/>
      <c r="B43" s="194"/>
      <c r="C43" s="77" t="s">
        <v>82</v>
      </c>
      <c r="D43" s="81"/>
      <c r="E43" s="81"/>
      <c r="F43" s="75"/>
      <c r="G43" s="2"/>
      <c r="H43" s="72"/>
      <c r="I43" s="72"/>
      <c r="J43" s="72"/>
      <c r="K43" s="72"/>
      <c r="L43" s="2"/>
    </row>
    <row r="44" spans="1:12" ht="13.5" customHeight="1" x14ac:dyDescent="0.25">
      <c r="A44" s="193"/>
      <c r="B44" s="194"/>
      <c r="C44" s="77" t="s">
        <v>83</v>
      </c>
      <c r="D44" s="81"/>
      <c r="E44" s="81"/>
      <c r="F44" s="75" t="str">
        <f>E44-D44&amp;" eq logts supplémentaires"</f>
        <v>0 eq logts supplémentaires</v>
      </c>
      <c r="G44" s="2"/>
      <c r="H44" s="72"/>
      <c r="I44" s="72"/>
      <c r="J44" s="72"/>
      <c r="K44" s="72"/>
      <c r="L44" s="2"/>
    </row>
    <row r="45" spans="1:12" ht="9.75" customHeight="1" x14ac:dyDescent="0.25">
      <c r="A45" s="193"/>
      <c r="B45" s="194"/>
      <c r="C45" s="199" t="s">
        <v>84</v>
      </c>
      <c r="D45" s="79"/>
      <c r="E45" s="79">
        <f>E38/E34</f>
        <v>5.4</v>
      </c>
      <c r="F45" s="78">
        <f>F38/F34</f>
        <v>0.6</v>
      </c>
      <c r="G45" s="2"/>
      <c r="H45" s="72"/>
      <c r="I45" s="72"/>
      <c r="J45" s="72"/>
      <c r="K45" s="72"/>
      <c r="L45" s="2"/>
    </row>
    <row r="46" spans="1:12" ht="12" customHeight="1" x14ac:dyDescent="0.25">
      <c r="A46" s="193"/>
      <c r="B46" s="194"/>
      <c r="C46" s="200"/>
      <c r="D46" s="205" t="s">
        <v>85</v>
      </c>
      <c r="E46" s="206"/>
      <c r="F46" s="207"/>
      <c r="G46" s="2"/>
      <c r="H46" s="72"/>
      <c r="I46" s="72"/>
      <c r="J46" s="72"/>
      <c r="K46" s="72"/>
      <c r="L46" s="2"/>
    </row>
    <row r="47" spans="1:12" ht="21.75" customHeight="1" x14ac:dyDescent="0.25">
      <c r="A47" s="193"/>
      <c r="B47" s="194"/>
      <c r="C47" s="80" t="s">
        <v>86</v>
      </c>
      <c r="D47" s="79"/>
      <c r="E47" s="79">
        <f>E41/E34</f>
        <v>3.6</v>
      </c>
      <c r="F47" s="78">
        <f>E47-D47</f>
        <v>3.6</v>
      </c>
      <c r="G47" s="2"/>
      <c r="H47" s="72"/>
      <c r="I47" s="72"/>
      <c r="J47" s="72"/>
      <c r="K47" s="72"/>
      <c r="L47" s="2"/>
    </row>
    <row r="48" spans="1:12" ht="13.5" customHeight="1" x14ac:dyDescent="0.25">
      <c r="A48" s="193"/>
      <c r="B48" s="194"/>
      <c r="C48" s="77" t="s">
        <v>87</v>
      </c>
      <c r="D48" s="76"/>
      <c r="E48" s="76">
        <f>E38/E24</f>
        <v>0.9</v>
      </c>
      <c r="F48" s="75"/>
      <c r="G48" s="2"/>
      <c r="H48" s="72"/>
      <c r="I48" s="72"/>
      <c r="J48" s="72"/>
      <c r="K48" s="72"/>
      <c r="L48" s="2"/>
    </row>
    <row r="49" spans="1:12" ht="13.5" customHeight="1" x14ac:dyDescent="0.25">
      <c r="A49" s="193"/>
      <c r="B49" s="194"/>
      <c r="C49" s="74" t="s">
        <v>88</v>
      </c>
      <c r="D49" s="208">
        <v>2016</v>
      </c>
      <c r="E49" s="209"/>
      <c r="F49" s="210"/>
      <c r="G49" s="2"/>
      <c r="H49" s="72"/>
      <c r="I49" s="72"/>
      <c r="J49" s="72"/>
      <c r="K49" s="72"/>
      <c r="L49" s="2"/>
    </row>
    <row r="50" spans="1:12" ht="16.5" customHeight="1" thickBot="1" x14ac:dyDescent="0.3">
      <c r="A50" s="195"/>
      <c r="B50" s="196"/>
      <c r="C50" s="73" t="s">
        <v>89</v>
      </c>
      <c r="D50" s="211"/>
      <c r="E50" s="212"/>
      <c r="F50" s="213"/>
      <c r="G50" s="2"/>
      <c r="H50" s="72"/>
      <c r="I50" s="72"/>
      <c r="J50" s="72"/>
      <c r="K50" s="72"/>
      <c r="L50" s="2"/>
    </row>
    <row r="51" spans="1:12" ht="24" customHeight="1" x14ac:dyDescent="0.25">
      <c r="A51" s="2"/>
      <c r="B51" s="2"/>
      <c r="C51" s="2"/>
      <c r="D51" s="2"/>
      <c r="E51" s="2"/>
      <c r="F51" s="2"/>
      <c r="G51" s="2"/>
      <c r="H51" s="72"/>
      <c r="I51" s="72"/>
      <c r="J51" s="72"/>
      <c r="K51" s="72"/>
      <c r="L51" s="2"/>
    </row>
    <row r="52" spans="1:12" x14ac:dyDescent="0.25">
      <c r="A52" s="2"/>
      <c r="B52" s="2"/>
      <c r="C52" s="2"/>
      <c r="D52" s="2"/>
      <c r="E52" s="2"/>
      <c r="F52" s="2"/>
      <c r="G52" s="2"/>
      <c r="H52" s="72"/>
      <c r="I52" s="72"/>
      <c r="J52" s="72"/>
      <c r="K52" s="72"/>
      <c r="L52" s="2"/>
    </row>
    <row r="53" spans="1:12" x14ac:dyDescent="0.25">
      <c r="A53" s="2"/>
      <c r="B53" s="2"/>
      <c r="C53" s="2"/>
      <c r="D53" s="2"/>
      <c r="E53" s="2"/>
      <c r="F53" s="2"/>
      <c r="G53" s="2"/>
      <c r="H53" s="72"/>
      <c r="I53" s="72"/>
      <c r="J53" s="72"/>
      <c r="K53" s="72"/>
      <c r="L53" s="2"/>
    </row>
    <row r="54" spans="1:12" x14ac:dyDescent="0.25">
      <c r="A54" s="2"/>
      <c r="B54" s="2"/>
      <c r="C54" s="2"/>
      <c r="D54" s="2"/>
      <c r="E54" s="2"/>
      <c r="F54" s="2"/>
      <c r="G54" s="2"/>
      <c r="H54" s="72"/>
      <c r="I54" s="72"/>
      <c r="J54" s="72"/>
      <c r="K54" s="72"/>
      <c r="L54" s="2"/>
    </row>
    <row r="55" spans="1:12" x14ac:dyDescent="0.25">
      <c r="A55" s="2"/>
      <c r="B55" s="2"/>
      <c r="C55" s="2"/>
      <c r="D55" s="2"/>
      <c r="E55" s="2"/>
      <c r="F55" s="2"/>
      <c r="G55" s="2"/>
      <c r="H55" s="72"/>
    </row>
  </sheetData>
  <mergeCells count="19">
    <mergeCell ref="D46:F46"/>
    <mergeCell ref="D49:F49"/>
    <mergeCell ref="D50:F50"/>
    <mergeCell ref="E25:E26"/>
    <mergeCell ref="C29:C30"/>
    <mergeCell ref="D29:D30"/>
    <mergeCell ref="E29:E30"/>
    <mergeCell ref="F29:F30"/>
    <mergeCell ref="C25:C26"/>
    <mergeCell ref="D25:D26"/>
    <mergeCell ref="A4:A31"/>
    <mergeCell ref="B4:B8"/>
    <mergeCell ref="B9:B13"/>
    <mergeCell ref="A32:B50"/>
    <mergeCell ref="C39:C40"/>
    <mergeCell ref="C45:C46"/>
    <mergeCell ref="B14:B18"/>
    <mergeCell ref="B19:B23"/>
    <mergeCell ref="B24:B31"/>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R24"/>
  <sheetViews>
    <sheetView workbookViewId="0">
      <selection activeCell="I16" sqref="I16:I28"/>
    </sheetView>
  </sheetViews>
  <sheetFormatPr baseColWidth="10" defaultRowHeight="15" x14ac:dyDescent="0.25"/>
  <cols>
    <col min="10" max="10" width="13.5703125" customWidth="1"/>
    <col min="11" max="12" width="13.42578125" customWidth="1"/>
    <col min="13" max="13" width="14.140625" customWidth="1"/>
    <col min="17" max="17" width="21.7109375" customWidth="1"/>
    <col min="18" max="18" width="23.140625" customWidth="1"/>
  </cols>
  <sheetData>
    <row r="1" spans="1:18" x14ac:dyDescent="0.25">
      <c r="B1" s="69" t="s">
        <v>63</v>
      </c>
      <c r="C1" s="69"/>
      <c r="D1" s="69"/>
      <c r="E1" s="69"/>
      <c r="F1" s="69"/>
      <c r="G1" s="69"/>
      <c r="H1" s="69"/>
      <c r="I1" s="69"/>
      <c r="J1" s="69"/>
      <c r="K1" s="69"/>
      <c r="L1" s="69"/>
      <c r="M1" s="69"/>
      <c r="Q1" s="69"/>
    </row>
    <row r="2" spans="1:18" ht="15.75" thickBot="1" x14ac:dyDescent="0.3">
      <c r="A2" s="14" t="s">
        <v>152</v>
      </c>
      <c r="B2" s="15"/>
      <c r="C2" s="15"/>
      <c r="D2" s="15"/>
      <c r="E2" s="15"/>
      <c r="F2" s="15"/>
      <c r="G2" s="15"/>
      <c r="H2" s="15"/>
      <c r="I2" s="15"/>
      <c r="J2" s="15"/>
      <c r="K2" s="15"/>
      <c r="L2" s="15"/>
      <c r="M2" s="15"/>
      <c r="N2" s="15"/>
      <c r="O2" s="15"/>
      <c r="P2" s="15"/>
      <c r="Q2" s="15"/>
    </row>
    <row r="3" spans="1:18" ht="78.75" x14ac:dyDescent="0.25">
      <c r="A3" s="227" t="s">
        <v>90</v>
      </c>
      <c r="B3" s="227" t="s">
        <v>33</v>
      </c>
      <c r="C3" s="227" t="s">
        <v>34</v>
      </c>
      <c r="D3" s="227" t="s">
        <v>35</v>
      </c>
      <c r="E3" s="227" t="s">
        <v>36</v>
      </c>
      <c r="F3" s="227" t="s">
        <v>37</v>
      </c>
      <c r="G3" s="227" t="s">
        <v>38</v>
      </c>
      <c r="H3" s="227" t="s">
        <v>39</v>
      </c>
      <c r="I3" s="227" t="s">
        <v>40</v>
      </c>
      <c r="J3" s="16" t="s">
        <v>151</v>
      </c>
      <c r="K3" s="17" t="s">
        <v>150</v>
      </c>
      <c r="L3" s="224" t="s">
        <v>149</v>
      </c>
      <c r="M3" s="224" t="s">
        <v>148</v>
      </c>
      <c r="N3" s="18" t="s">
        <v>44</v>
      </c>
      <c r="O3" s="227" t="s">
        <v>46</v>
      </c>
      <c r="P3" s="18" t="s">
        <v>47</v>
      </c>
      <c r="Q3" s="147" t="s">
        <v>147</v>
      </c>
      <c r="R3" s="147" t="s">
        <v>146</v>
      </c>
    </row>
    <row r="4" spans="1:18" x14ac:dyDescent="0.25">
      <c r="A4" s="228"/>
      <c r="B4" s="228"/>
      <c r="C4" s="228"/>
      <c r="D4" s="228"/>
      <c r="E4" s="228"/>
      <c r="F4" s="228"/>
      <c r="G4" s="228"/>
      <c r="H4" s="228"/>
      <c r="I4" s="228"/>
      <c r="J4" s="19" t="s">
        <v>41</v>
      </c>
      <c r="K4" s="20" t="s">
        <v>42</v>
      </c>
      <c r="L4" s="225"/>
      <c r="M4" s="225"/>
      <c r="N4" s="21" t="s">
        <v>45</v>
      </c>
      <c r="O4" s="228"/>
      <c r="P4" s="21" t="s">
        <v>48</v>
      </c>
      <c r="Q4" s="146" t="s">
        <v>145</v>
      </c>
      <c r="R4" s="146" t="s">
        <v>145</v>
      </c>
    </row>
    <row r="5" spans="1:18" ht="45.75" thickBot="1" x14ac:dyDescent="0.3">
      <c r="A5" s="229"/>
      <c r="B5" s="229"/>
      <c r="C5" s="229"/>
      <c r="D5" s="229"/>
      <c r="E5" s="229"/>
      <c r="F5" s="229"/>
      <c r="G5" s="229"/>
      <c r="H5" s="229"/>
      <c r="I5" s="229"/>
      <c r="J5" s="22"/>
      <c r="K5" s="145" t="s">
        <v>43</v>
      </c>
      <c r="L5" s="226"/>
      <c r="M5" s="226"/>
      <c r="N5" s="23"/>
      <c r="O5" s="229"/>
      <c r="P5" s="23"/>
      <c r="Q5" s="144"/>
      <c r="R5" s="144"/>
    </row>
    <row r="6" spans="1:18" ht="15.75" thickBot="1" x14ac:dyDescent="0.3">
      <c r="A6" s="24" t="s">
        <v>91</v>
      </c>
      <c r="B6" s="25" t="s">
        <v>49</v>
      </c>
      <c r="C6" s="25" t="s">
        <v>50</v>
      </c>
      <c r="D6" s="25" t="s">
        <v>51</v>
      </c>
      <c r="E6" s="25" t="s">
        <v>52</v>
      </c>
      <c r="F6" s="26">
        <v>2012</v>
      </c>
      <c r="G6" s="25" t="s">
        <v>53</v>
      </c>
      <c r="H6" s="25"/>
      <c r="I6" s="25"/>
      <c r="J6" s="25"/>
      <c r="K6" s="25"/>
      <c r="L6" s="27"/>
      <c r="M6" s="27"/>
      <c r="N6" s="25"/>
      <c r="O6" s="25" t="e">
        <f t="shared" ref="O6:O13" si="0">K6/I6</f>
        <v>#DIV/0!</v>
      </c>
      <c r="P6" s="25"/>
      <c r="Q6" s="25"/>
      <c r="R6" s="25"/>
    </row>
    <row r="7" spans="1:18" ht="15.75" thickBot="1" x14ac:dyDescent="0.3">
      <c r="A7" s="24" t="s">
        <v>91</v>
      </c>
      <c r="B7" s="25" t="s">
        <v>54</v>
      </c>
      <c r="C7" s="25"/>
      <c r="D7" s="25"/>
      <c r="E7" s="25"/>
      <c r="F7" s="25"/>
      <c r="G7" s="25"/>
      <c r="H7" s="25"/>
      <c r="I7" s="25"/>
      <c r="J7" s="25"/>
      <c r="K7" s="25"/>
      <c r="L7" s="27"/>
      <c r="M7" s="27"/>
      <c r="N7" s="25"/>
      <c r="O7" s="25" t="e">
        <f t="shared" si="0"/>
        <v>#DIV/0!</v>
      </c>
      <c r="P7" s="25"/>
      <c r="Q7" s="25"/>
      <c r="R7" s="25"/>
    </row>
    <row r="8" spans="1:18" ht="34.5" thickBot="1" x14ac:dyDescent="0.3">
      <c r="A8" s="70" t="s">
        <v>104</v>
      </c>
      <c r="B8" s="28"/>
      <c r="C8" s="28"/>
      <c r="D8" s="28"/>
      <c r="E8" s="28"/>
      <c r="F8" s="28"/>
      <c r="G8" s="28"/>
      <c r="H8" s="28">
        <f t="shared" ref="H8:N8" si="1">SUM(H6:H7)</f>
        <v>0</v>
      </c>
      <c r="I8" s="28">
        <f t="shared" si="1"/>
        <v>0</v>
      </c>
      <c r="J8" s="29">
        <f t="shared" si="1"/>
        <v>0</v>
      </c>
      <c r="K8" s="30">
        <f t="shared" si="1"/>
        <v>0</v>
      </c>
      <c r="L8" s="28">
        <f t="shared" si="1"/>
        <v>0</v>
      </c>
      <c r="M8" s="28">
        <f t="shared" si="1"/>
        <v>0</v>
      </c>
      <c r="N8" s="28">
        <f t="shared" si="1"/>
        <v>0</v>
      </c>
      <c r="O8" s="31" t="e">
        <f t="shared" si="0"/>
        <v>#DIV/0!</v>
      </c>
      <c r="P8" s="28"/>
      <c r="Q8" s="143">
        <f>SUM(Q6:Q7)</f>
        <v>0</v>
      </c>
      <c r="R8" s="143">
        <f>SUM(R6:R7)</f>
        <v>0</v>
      </c>
    </row>
    <row r="9" spans="1:18" ht="23.25" thickBot="1" x14ac:dyDescent="0.3">
      <c r="A9" s="24" t="s">
        <v>92</v>
      </c>
      <c r="B9" s="25" t="s">
        <v>55</v>
      </c>
      <c r="C9" s="25" t="s">
        <v>56</v>
      </c>
      <c r="D9" s="25" t="s">
        <v>57</v>
      </c>
      <c r="E9" s="25" t="s">
        <v>52</v>
      </c>
      <c r="F9" s="26">
        <v>2014</v>
      </c>
      <c r="G9" s="25" t="s">
        <v>58</v>
      </c>
      <c r="H9" s="27"/>
      <c r="I9" s="27"/>
      <c r="J9" s="25"/>
      <c r="K9" s="25"/>
      <c r="L9" s="27"/>
      <c r="M9" s="27"/>
      <c r="N9" s="25"/>
      <c r="O9" s="25" t="e">
        <f t="shared" si="0"/>
        <v>#DIV/0!</v>
      </c>
      <c r="P9" s="25"/>
      <c r="Q9" s="25"/>
      <c r="R9" s="25"/>
    </row>
    <row r="10" spans="1:18" ht="23.25" thickBot="1" x14ac:dyDescent="0.3">
      <c r="A10" s="24" t="s">
        <v>93</v>
      </c>
      <c r="B10" s="25"/>
      <c r="C10" s="25" t="s">
        <v>59</v>
      </c>
      <c r="D10" s="25" t="s">
        <v>60</v>
      </c>
      <c r="E10" s="25" t="s">
        <v>61</v>
      </c>
      <c r="F10" s="26">
        <v>2014</v>
      </c>
      <c r="G10" s="25" t="s">
        <v>62</v>
      </c>
      <c r="H10" s="25"/>
      <c r="I10" s="25"/>
      <c r="J10" s="25"/>
      <c r="K10" s="25"/>
      <c r="L10" s="27"/>
      <c r="M10" s="27"/>
      <c r="N10" s="25"/>
      <c r="O10" s="25" t="e">
        <f t="shared" si="0"/>
        <v>#DIV/0!</v>
      </c>
      <c r="P10" s="25"/>
      <c r="Q10" s="25"/>
      <c r="R10" s="25"/>
    </row>
    <row r="11" spans="1:18" ht="23.25" thickBot="1" x14ac:dyDescent="0.3">
      <c r="A11" s="24" t="s">
        <v>94</v>
      </c>
      <c r="B11" s="25"/>
      <c r="C11" s="25"/>
      <c r="D11" s="25"/>
      <c r="E11" s="25"/>
      <c r="F11" s="25"/>
      <c r="G11" s="25"/>
      <c r="H11" s="25"/>
      <c r="I11" s="25"/>
      <c r="J11" s="25"/>
      <c r="K11" s="25"/>
      <c r="L11" s="27"/>
      <c r="M11" s="27"/>
      <c r="N11" s="25"/>
      <c r="O11" s="25" t="e">
        <f t="shared" si="0"/>
        <v>#DIV/0!</v>
      </c>
      <c r="P11" s="25"/>
      <c r="Q11" s="25"/>
      <c r="R11" s="25"/>
    </row>
    <row r="12" spans="1:18" ht="23.25" thickBot="1" x14ac:dyDescent="0.3">
      <c r="A12" s="70" t="s">
        <v>105</v>
      </c>
      <c r="B12" s="28"/>
      <c r="C12" s="28"/>
      <c r="D12" s="28"/>
      <c r="E12" s="28"/>
      <c r="F12" s="28"/>
      <c r="G12" s="28"/>
      <c r="H12" s="28">
        <f t="shared" ref="H12:N12" si="2">SUM(H9:H11)</f>
        <v>0</v>
      </c>
      <c r="I12" s="28">
        <f t="shared" si="2"/>
        <v>0</v>
      </c>
      <c r="J12" s="29">
        <f t="shared" si="2"/>
        <v>0</v>
      </c>
      <c r="K12" s="30">
        <f t="shared" si="2"/>
        <v>0</v>
      </c>
      <c r="L12" s="28">
        <f t="shared" si="2"/>
        <v>0</v>
      </c>
      <c r="M12" s="28">
        <f t="shared" si="2"/>
        <v>0</v>
      </c>
      <c r="N12" s="28">
        <f t="shared" si="2"/>
        <v>0</v>
      </c>
      <c r="O12" s="31" t="e">
        <f t="shared" si="0"/>
        <v>#DIV/0!</v>
      </c>
      <c r="P12" s="28"/>
      <c r="Q12" s="143">
        <f>SUM(Q9:Q11)</f>
        <v>0</v>
      </c>
      <c r="R12" s="143">
        <f>SUM(R9:R11)</f>
        <v>0</v>
      </c>
    </row>
    <row r="13" spans="1:18" ht="15.75" thickBot="1" x14ac:dyDescent="0.3">
      <c r="A13" s="70" t="s">
        <v>8</v>
      </c>
      <c r="B13" s="28"/>
      <c r="C13" s="28"/>
      <c r="D13" s="28"/>
      <c r="E13" s="28"/>
      <c r="F13" s="28"/>
      <c r="G13" s="28"/>
      <c r="H13" s="28">
        <f t="shared" ref="H13:N13" si="3">H12+H8</f>
        <v>0</v>
      </c>
      <c r="I13" s="28">
        <f t="shared" si="3"/>
        <v>0</v>
      </c>
      <c r="J13" s="29">
        <f t="shared" si="3"/>
        <v>0</v>
      </c>
      <c r="K13" s="30">
        <f t="shared" si="3"/>
        <v>0</v>
      </c>
      <c r="L13" s="28">
        <f t="shared" si="3"/>
        <v>0</v>
      </c>
      <c r="M13" s="28">
        <f t="shared" si="3"/>
        <v>0</v>
      </c>
      <c r="N13" s="28">
        <f t="shared" si="3"/>
        <v>0</v>
      </c>
      <c r="O13" s="31" t="e">
        <f t="shared" si="0"/>
        <v>#DIV/0!</v>
      </c>
      <c r="P13" s="28"/>
      <c r="Q13" s="143">
        <f>Q12+Q8</f>
        <v>0</v>
      </c>
      <c r="R13" s="143">
        <f>R12+R8</f>
        <v>0</v>
      </c>
    </row>
    <row r="14" spans="1:18" x14ac:dyDescent="0.25">
      <c r="A14" s="15"/>
      <c r="B14" s="15"/>
      <c r="C14" s="15"/>
      <c r="D14" s="15"/>
      <c r="E14" s="15"/>
      <c r="F14" s="15"/>
      <c r="G14" s="15"/>
      <c r="H14" s="15"/>
      <c r="I14" s="15"/>
      <c r="J14" s="15"/>
      <c r="K14" s="15"/>
      <c r="L14" s="15"/>
      <c r="M14" s="15"/>
      <c r="N14" s="15"/>
      <c r="O14" s="15"/>
      <c r="P14" s="15"/>
      <c r="Q14" s="15"/>
    </row>
    <row r="15" spans="1:18" x14ac:dyDescent="0.25">
      <c r="A15" s="15"/>
      <c r="B15" s="15"/>
      <c r="C15" s="15"/>
      <c r="D15" s="15"/>
      <c r="E15" s="15"/>
      <c r="F15" s="15"/>
      <c r="G15" s="15"/>
      <c r="H15" s="15"/>
      <c r="I15" s="15"/>
      <c r="J15" s="15"/>
      <c r="K15" s="15"/>
      <c r="L15" s="15"/>
      <c r="M15" s="15"/>
      <c r="N15" s="15"/>
      <c r="O15" s="15"/>
      <c r="P15" s="15"/>
      <c r="Q15" s="15"/>
    </row>
    <row r="16" spans="1:18" ht="15.75" thickBot="1" x14ac:dyDescent="0.3">
      <c r="A16" s="14" t="s">
        <v>144</v>
      </c>
      <c r="B16" s="15"/>
      <c r="C16" s="15"/>
      <c r="D16" s="15"/>
      <c r="E16" s="15"/>
      <c r="F16" s="15"/>
      <c r="G16" s="15"/>
      <c r="H16" s="15"/>
      <c r="I16" s="15"/>
      <c r="J16" s="15"/>
      <c r="K16" s="15"/>
      <c r="L16" s="15"/>
      <c r="M16" s="15"/>
      <c r="N16" s="15"/>
      <c r="O16" s="15"/>
      <c r="P16" s="15"/>
      <c r="Q16" s="15"/>
    </row>
    <row r="17" spans="1:17" ht="51.75" thickBot="1" x14ac:dyDescent="0.3">
      <c r="A17" s="3" t="s">
        <v>67</v>
      </c>
      <c r="B17" s="4" t="s">
        <v>68</v>
      </c>
      <c r="C17" s="4" t="s">
        <v>69</v>
      </c>
      <c r="D17" s="4" t="s">
        <v>70</v>
      </c>
      <c r="E17" s="4" t="s">
        <v>71</v>
      </c>
      <c r="F17" s="4" t="s">
        <v>72</v>
      </c>
      <c r="G17" s="15"/>
      <c r="H17" s="15"/>
      <c r="I17" s="15"/>
      <c r="J17" s="15"/>
      <c r="K17" s="15"/>
      <c r="L17" s="15"/>
      <c r="M17" s="15"/>
      <c r="N17" s="15"/>
      <c r="O17" s="15"/>
      <c r="P17" s="15"/>
      <c r="Q17" s="15"/>
    </row>
    <row r="18" spans="1:17" ht="15.75" thickBot="1" x14ac:dyDescent="0.3">
      <c r="A18" s="5"/>
      <c r="B18" s="6"/>
      <c r="C18" s="6"/>
      <c r="D18" s="6"/>
      <c r="E18" s="7"/>
      <c r="F18" s="7"/>
      <c r="G18" s="15"/>
      <c r="H18" s="15"/>
      <c r="I18" s="15"/>
      <c r="J18" s="15"/>
      <c r="K18" s="15"/>
      <c r="L18" s="15"/>
      <c r="M18" s="15"/>
      <c r="N18" s="15"/>
      <c r="O18" s="15"/>
      <c r="P18" s="15"/>
      <c r="Q18" s="15"/>
    </row>
    <row r="19" spans="1:17" ht="15.75" thickBot="1" x14ac:dyDescent="0.3">
      <c r="A19" s="5"/>
      <c r="B19" s="6"/>
      <c r="C19" s="6"/>
      <c r="D19" s="6"/>
      <c r="E19" s="7"/>
      <c r="F19" s="7"/>
      <c r="G19" s="15"/>
      <c r="H19" s="15"/>
      <c r="I19" s="15"/>
      <c r="J19" s="15"/>
      <c r="K19" s="15"/>
      <c r="L19" s="15"/>
      <c r="M19" s="15"/>
      <c r="N19" s="15"/>
      <c r="O19" s="15"/>
      <c r="P19" s="15"/>
      <c r="Q19" s="15"/>
    </row>
    <row r="20" spans="1:17" ht="15.75" thickBot="1" x14ac:dyDescent="0.3">
      <c r="A20" s="5"/>
      <c r="B20" s="6"/>
      <c r="C20" s="6"/>
      <c r="D20" s="6"/>
      <c r="E20" s="7"/>
      <c r="F20" s="7"/>
      <c r="G20" s="15"/>
      <c r="H20" s="15"/>
      <c r="I20" s="15"/>
      <c r="J20" s="15"/>
      <c r="K20" s="15"/>
      <c r="L20" s="15"/>
      <c r="M20" s="15"/>
      <c r="N20" s="15"/>
      <c r="O20" s="15"/>
      <c r="P20" s="15"/>
      <c r="Q20" s="15"/>
    </row>
    <row r="21" spans="1:17" ht="15.75" thickBot="1" x14ac:dyDescent="0.3">
      <c r="A21" s="5"/>
      <c r="B21" s="6"/>
      <c r="C21" s="6"/>
      <c r="D21" s="6"/>
      <c r="E21" s="7"/>
      <c r="F21" s="7"/>
      <c r="G21" s="15"/>
      <c r="H21" s="15"/>
      <c r="I21" s="15"/>
      <c r="J21" s="15"/>
      <c r="K21" s="15"/>
      <c r="L21" s="15"/>
      <c r="M21" s="15"/>
      <c r="N21" s="15"/>
      <c r="O21" s="15"/>
      <c r="P21" s="15"/>
      <c r="Q21" s="15"/>
    </row>
    <row r="22" spans="1:17" ht="15.75" thickBot="1" x14ac:dyDescent="0.3">
      <c r="A22" s="5"/>
      <c r="B22" s="6"/>
      <c r="C22" s="6"/>
      <c r="D22" s="6"/>
      <c r="E22" s="7"/>
      <c r="F22" s="7"/>
      <c r="G22" s="15"/>
      <c r="H22" s="15"/>
      <c r="I22" s="15"/>
      <c r="J22" s="15"/>
      <c r="K22" s="15"/>
      <c r="L22" s="15"/>
      <c r="M22" s="15"/>
      <c r="N22" s="15"/>
      <c r="O22" s="15"/>
      <c r="P22" s="15"/>
      <c r="Q22" s="15"/>
    </row>
    <row r="23" spans="1:17" ht="15.75" thickBot="1" x14ac:dyDescent="0.3">
      <c r="A23" s="5"/>
      <c r="B23" s="6"/>
      <c r="C23" s="6"/>
      <c r="D23" s="6"/>
      <c r="E23" s="6"/>
      <c r="F23" s="6"/>
      <c r="G23" s="15"/>
      <c r="H23" s="15"/>
      <c r="I23" s="15"/>
      <c r="J23" s="15"/>
      <c r="K23" s="15"/>
      <c r="L23" s="15"/>
      <c r="M23" s="15"/>
      <c r="N23" s="15"/>
      <c r="O23" s="15"/>
      <c r="P23" s="15"/>
      <c r="Q23" s="15"/>
    </row>
    <row r="24" spans="1:17" x14ac:dyDescent="0.25">
      <c r="A24" s="15"/>
      <c r="B24" s="15"/>
      <c r="C24" s="15"/>
      <c r="D24" s="15"/>
      <c r="E24" s="15"/>
      <c r="F24" s="15"/>
      <c r="G24" s="15"/>
      <c r="H24" s="15"/>
      <c r="I24" s="15"/>
      <c r="J24" s="15"/>
      <c r="K24" s="15"/>
      <c r="L24" s="15"/>
      <c r="M24" s="15"/>
      <c r="N24" s="15"/>
      <c r="O24" s="15"/>
      <c r="P24" s="15"/>
      <c r="Q24" s="15"/>
    </row>
  </sheetData>
  <mergeCells count="12">
    <mergeCell ref="A3:A5"/>
    <mergeCell ref="B3:B5"/>
    <mergeCell ref="C3:C5"/>
    <mergeCell ref="D3:D5"/>
    <mergeCell ref="E3:E5"/>
    <mergeCell ref="M3:M5"/>
    <mergeCell ref="O3:O5"/>
    <mergeCell ref="F3:F5"/>
    <mergeCell ref="G3:G5"/>
    <mergeCell ref="H3:H5"/>
    <mergeCell ref="I3:I5"/>
    <mergeCell ref="L3:L5"/>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zoomScaleNormal="100" workbookViewId="0">
      <selection activeCell="D27" sqref="D27"/>
    </sheetView>
  </sheetViews>
  <sheetFormatPr baseColWidth="10" defaultColWidth="11.5703125" defaultRowHeight="15" x14ac:dyDescent="0.25"/>
  <cols>
    <col min="1" max="1" width="4" style="2" customWidth="1"/>
    <col min="2" max="2" width="19.85546875" style="2" customWidth="1"/>
    <col min="3" max="3" width="28.140625" style="2" customWidth="1"/>
    <col min="4" max="4" width="27.5703125" style="2" customWidth="1"/>
    <col min="5" max="16384" width="11.5703125" style="2"/>
  </cols>
  <sheetData>
    <row r="1" spans="1:5" x14ac:dyDescent="0.25">
      <c r="A1" s="68" t="s">
        <v>153</v>
      </c>
    </row>
    <row r="2" spans="1:5" x14ac:dyDescent="0.25">
      <c r="B2" s="230" t="s">
        <v>32</v>
      </c>
      <c r="C2" s="231"/>
      <c r="D2" s="231"/>
      <c r="E2" s="232"/>
    </row>
    <row r="3" spans="1:5" ht="15.75" thickBot="1" x14ac:dyDescent="0.3">
      <c r="B3" s="32"/>
      <c r="C3" s="32"/>
      <c r="D3" s="32"/>
      <c r="E3" s="32"/>
    </row>
    <row r="4" spans="1:5" ht="18" customHeight="1" thickBot="1" x14ac:dyDescent="0.3">
      <c r="B4" s="33" t="s">
        <v>7</v>
      </c>
      <c r="C4" s="34" t="s">
        <v>30</v>
      </c>
      <c r="D4" s="35" t="s">
        <v>31</v>
      </c>
      <c r="E4" s="32"/>
    </row>
    <row r="5" spans="1:5" ht="18" customHeight="1" thickBot="1" x14ac:dyDescent="0.3">
      <c r="B5" s="36" t="s">
        <v>9</v>
      </c>
      <c r="C5" s="37"/>
      <c r="D5" s="38">
        <f>SUM(C5:C9)</f>
        <v>0</v>
      </c>
      <c r="E5" s="32"/>
    </row>
    <row r="6" spans="1:5" ht="18" customHeight="1" x14ac:dyDescent="0.25">
      <c r="B6" s="39" t="s">
        <v>10</v>
      </c>
      <c r="C6" s="40"/>
      <c r="D6" s="41"/>
      <c r="E6" s="32"/>
    </row>
    <row r="7" spans="1:5" ht="18" customHeight="1" x14ac:dyDescent="0.25">
      <c r="B7" s="39" t="s">
        <v>11</v>
      </c>
      <c r="C7" s="40"/>
      <c r="D7" s="41"/>
      <c r="E7" s="32"/>
    </row>
    <row r="8" spans="1:5" ht="18" customHeight="1" x14ac:dyDescent="0.25">
      <c r="B8" s="39" t="s">
        <v>12</v>
      </c>
      <c r="C8" s="40"/>
      <c r="D8" s="41"/>
      <c r="E8" s="32"/>
    </row>
    <row r="9" spans="1:5" ht="18" customHeight="1" thickBot="1" x14ac:dyDescent="0.3">
      <c r="B9" s="39" t="s">
        <v>13</v>
      </c>
      <c r="C9" s="40"/>
      <c r="D9" s="41"/>
      <c r="E9" s="32"/>
    </row>
    <row r="10" spans="1:5" ht="18" customHeight="1" thickBot="1" x14ac:dyDescent="0.3">
      <c r="B10" s="148" t="s">
        <v>14</v>
      </c>
      <c r="C10" s="149"/>
      <c r="D10" s="152">
        <f>SUM(C10:C12)</f>
        <v>0</v>
      </c>
      <c r="E10" s="32"/>
    </row>
    <row r="11" spans="1:5" ht="18" customHeight="1" x14ac:dyDescent="0.25">
      <c r="B11" s="148" t="s">
        <v>15</v>
      </c>
      <c r="C11" s="149"/>
      <c r="D11" s="41"/>
      <c r="E11" s="32"/>
    </row>
    <row r="12" spans="1:5" ht="18" customHeight="1" thickBot="1" x14ac:dyDescent="0.3">
      <c r="B12" s="150" t="s">
        <v>16</v>
      </c>
      <c r="C12" s="151"/>
      <c r="D12" s="42"/>
      <c r="E12" s="32"/>
    </row>
    <row r="13" spans="1:5" ht="18" customHeight="1" thickBot="1" x14ac:dyDescent="0.3">
      <c r="B13" s="43" t="s">
        <v>17</v>
      </c>
      <c r="C13" s="44"/>
      <c r="D13" s="45">
        <f>SUM(C13:C15)</f>
        <v>0</v>
      </c>
      <c r="E13" s="32"/>
    </row>
    <row r="14" spans="1:5" ht="18" customHeight="1" x14ac:dyDescent="0.25">
      <c r="B14" s="46" t="s">
        <v>18</v>
      </c>
      <c r="C14" s="47"/>
      <c r="D14" s="41"/>
      <c r="E14" s="32"/>
    </row>
    <row r="15" spans="1:5" ht="18" customHeight="1" thickBot="1" x14ac:dyDescent="0.3">
      <c r="B15" s="48" t="s">
        <v>19</v>
      </c>
      <c r="C15" s="49"/>
      <c r="D15" s="42"/>
      <c r="E15" s="32"/>
    </row>
    <row r="16" spans="1:5" ht="18" customHeight="1" thickBot="1" x14ac:dyDescent="0.3">
      <c r="B16" s="50" t="s">
        <v>20</v>
      </c>
      <c r="C16" s="51"/>
      <c r="D16" s="52">
        <f>SUM(C16:C18)</f>
        <v>0</v>
      </c>
      <c r="E16" s="32"/>
    </row>
    <row r="17" spans="2:5" ht="18" customHeight="1" x14ac:dyDescent="0.25">
      <c r="B17" s="53" t="s">
        <v>21</v>
      </c>
      <c r="C17" s="54"/>
      <c r="D17" s="41"/>
      <c r="E17" s="32"/>
    </row>
    <row r="18" spans="2:5" ht="18" customHeight="1" thickBot="1" x14ac:dyDescent="0.3">
      <c r="B18" s="55" t="s">
        <v>22</v>
      </c>
      <c r="C18" s="56"/>
      <c r="D18" s="42"/>
      <c r="E18" s="32"/>
    </row>
    <row r="19" spans="2:5" ht="18" customHeight="1" thickBot="1" x14ac:dyDescent="0.3">
      <c r="B19" s="57" t="s">
        <v>23</v>
      </c>
      <c r="C19" s="58"/>
      <c r="D19" s="59">
        <f>SUM(C19:C25)</f>
        <v>0</v>
      </c>
      <c r="E19" s="32"/>
    </row>
    <row r="20" spans="2:5" ht="18" customHeight="1" x14ac:dyDescent="0.25">
      <c r="B20" s="60" t="s">
        <v>24</v>
      </c>
      <c r="C20" s="61"/>
      <c r="D20" s="62"/>
      <c r="E20" s="32"/>
    </row>
    <row r="21" spans="2:5" ht="18" customHeight="1" x14ac:dyDescent="0.25">
      <c r="B21" s="60" t="s">
        <v>25</v>
      </c>
      <c r="C21" s="61"/>
      <c r="D21" s="41"/>
      <c r="E21" s="32"/>
    </row>
    <row r="22" spans="2:5" ht="18" customHeight="1" x14ac:dyDescent="0.25">
      <c r="B22" s="60" t="s">
        <v>26</v>
      </c>
      <c r="C22" s="61"/>
      <c r="D22" s="41"/>
      <c r="E22" s="32"/>
    </row>
    <row r="23" spans="2:5" ht="18" customHeight="1" x14ac:dyDescent="0.25">
      <c r="B23" s="60" t="s">
        <v>27</v>
      </c>
      <c r="C23" s="61"/>
      <c r="D23" s="41"/>
      <c r="E23" s="32"/>
    </row>
    <row r="24" spans="2:5" ht="18" customHeight="1" x14ac:dyDescent="0.25">
      <c r="B24" s="60" t="s">
        <v>28</v>
      </c>
      <c r="C24" s="61"/>
      <c r="D24" s="41"/>
      <c r="E24" s="32"/>
    </row>
    <row r="25" spans="2:5" ht="18" customHeight="1" thickBot="1" x14ac:dyDescent="0.3">
      <c r="B25" s="63" t="s">
        <v>29</v>
      </c>
      <c r="C25" s="64"/>
      <c r="D25" s="41"/>
      <c r="E25" s="32"/>
    </row>
    <row r="26" spans="2:5" ht="15.75" thickBot="1" x14ac:dyDescent="0.3">
      <c r="B26" s="32"/>
      <c r="C26" s="65" t="s">
        <v>64</v>
      </c>
      <c r="D26" s="66">
        <f>SUM(D5:D19)</f>
        <v>0</v>
      </c>
      <c r="E26" s="32"/>
    </row>
  </sheetData>
  <mergeCells count="1">
    <mergeCell ref="B2:E2"/>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O32"/>
  <sheetViews>
    <sheetView zoomScaleNormal="100" workbookViewId="0"/>
  </sheetViews>
  <sheetFormatPr baseColWidth="10" defaultRowHeight="15" x14ac:dyDescent="0.25"/>
  <cols>
    <col min="1" max="1" width="3.42578125" customWidth="1"/>
    <col min="2" max="3" width="21.140625" customWidth="1"/>
    <col min="6" max="7" width="13.140625" customWidth="1"/>
    <col min="8" max="8" width="12.140625" customWidth="1"/>
    <col min="9" max="9" width="14.5703125" customWidth="1"/>
    <col min="10" max="10" width="13.28515625" customWidth="1"/>
    <col min="11" max="11" width="13.85546875" customWidth="1"/>
    <col min="12" max="12" width="13.28515625" customWidth="1"/>
    <col min="13" max="13" width="13.140625" customWidth="1"/>
    <col min="14" max="14" width="13" customWidth="1"/>
    <col min="15" max="15" width="13.140625" customWidth="1"/>
    <col min="17" max="17" width="13" customWidth="1"/>
    <col min="18" max="18" width="13.42578125" customWidth="1"/>
    <col min="20" max="20" width="12.85546875" customWidth="1"/>
  </cols>
  <sheetData>
    <row r="1" spans="1:12" x14ac:dyDescent="0.25">
      <c r="A1" s="68" t="s">
        <v>190</v>
      </c>
    </row>
    <row r="2" spans="1:12" ht="15.75" thickBot="1" x14ac:dyDescent="0.3"/>
    <row r="3" spans="1:12" ht="26.1" customHeight="1" x14ac:dyDescent="0.25">
      <c r="B3" s="233" t="s">
        <v>188</v>
      </c>
      <c r="C3" s="233" t="s">
        <v>187</v>
      </c>
      <c r="D3" s="233" t="s">
        <v>186</v>
      </c>
      <c r="E3" s="233" t="s">
        <v>185</v>
      </c>
      <c r="F3" s="233" t="s">
        <v>184</v>
      </c>
      <c r="G3" s="233" t="s">
        <v>183</v>
      </c>
      <c r="H3" s="233" t="s">
        <v>182</v>
      </c>
      <c r="I3" s="183" t="s">
        <v>181</v>
      </c>
      <c r="J3" s="183" t="s">
        <v>180</v>
      </c>
      <c r="K3" s="183" t="s">
        <v>179</v>
      </c>
      <c r="L3" s="183" t="s">
        <v>178</v>
      </c>
    </row>
    <row r="4" spans="1:12" ht="21" customHeight="1" thickBot="1" x14ac:dyDescent="0.3">
      <c r="B4" s="234"/>
      <c r="C4" s="234"/>
      <c r="D4" s="234"/>
      <c r="E4" s="234"/>
      <c r="F4" s="234"/>
      <c r="G4" s="234"/>
      <c r="H4" s="234"/>
      <c r="I4" s="182" t="s">
        <v>177</v>
      </c>
      <c r="J4" s="182" t="s">
        <v>177</v>
      </c>
      <c r="K4" s="182" t="s">
        <v>177</v>
      </c>
      <c r="L4" s="182" t="s">
        <v>177</v>
      </c>
    </row>
    <row r="5" spans="1:12" ht="15.75" thickBot="1" x14ac:dyDescent="0.3">
      <c r="B5" s="181">
        <v>0</v>
      </c>
      <c r="C5" s="180">
        <v>0</v>
      </c>
      <c r="D5" s="179"/>
      <c r="E5" s="179"/>
      <c r="F5" s="179"/>
      <c r="G5" s="179"/>
      <c r="H5" s="179"/>
      <c r="I5" s="179"/>
      <c r="J5" s="179"/>
      <c r="K5" s="179"/>
      <c r="L5" s="179"/>
    </row>
    <row r="6" spans="1:12" ht="15.75" thickBot="1" x14ac:dyDescent="0.3">
      <c r="B6" s="181">
        <v>0.05</v>
      </c>
      <c r="C6" s="180"/>
      <c r="D6" s="179"/>
      <c r="E6" s="179"/>
      <c r="F6" s="179"/>
      <c r="G6" s="179"/>
      <c r="H6" s="179"/>
      <c r="I6" s="179"/>
      <c r="J6" s="179"/>
      <c r="K6" s="179"/>
      <c r="L6" s="179"/>
    </row>
    <row r="7" spans="1:12" ht="15.75" thickBot="1" x14ac:dyDescent="0.3">
      <c r="B7" s="181">
        <v>0.1</v>
      </c>
      <c r="C7" s="180"/>
      <c r="D7" s="179"/>
      <c r="E7" s="179"/>
      <c r="F7" s="179"/>
      <c r="G7" s="179"/>
      <c r="H7" s="179"/>
      <c r="I7" s="179"/>
      <c r="J7" s="179"/>
      <c r="K7" s="179"/>
      <c r="L7" s="179"/>
    </row>
    <row r="8" spans="1:12" ht="15.75" thickBot="1" x14ac:dyDescent="0.3">
      <c r="B8" s="181">
        <v>0.15</v>
      </c>
      <c r="C8" s="180"/>
      <c r="D8" s="179"/>
      <c r="E8" s="179"/>
      <c r="F8" s="179"/>
      <c r="G8" s="179"/>
      <c r="H8" s="179"/>
      <c r="I8" s="179"/>
      <c r="J8" s="179"/>
      <c r="K8" s="179"/>
      <c r="L8" s="179"/>
    </row>
    <row r="9" spans="1:12" ht="15.75" thickBot="1" x14ac:dyDescent="0.3">
      <c r="B9" s="181">
        <v>0.2</v>
      </c>
      <c r="C9" s="180"/>
      <c r="D9" s="179"/>
      <c r="E9" s="179"/>
      <c r="F9" s="179"/>
      <c r="G9" s="179"/>
      <c r="H9" s="179"/>
      <c r="I9" s="179"/>
      <c r="J9" s="179"/>
      <c r="K9" s="179"/>
      <c r="L9" s="179"/>
    </row>
    <row r="10" spans="1:12" ht="15.75" thickBot="1" x14ac:dyDescent="0.3">
      <c r="B10" s="181">
        <v>0.25</v>
      </c>
      <c r="C10" s="180"/>
      <c r="D10" s="179"/>
      <c r="E10" s="179"/>
      <c r="F10" s="179"/>
      <c r="G10" s="179"/>
      <c r="H10" s="179"/>
      <c r="I10" s="179"/>
      <c r="J10" s="179"/>
      <c r="K10" s="179"/>
      <c r="L10" s="179"/>
    </row>
    <row r="11" spans="1:12" ht="15.75" thickBot="1" x14ac:dyDescent="0.3">
      <c r="B11" s="181">
        <v>0.3</v>
      </c>
      <c r="C11" s="180"/>
      <c r="D11" s="179"/>
      <c r="E11" s="179"/>
      <c r="F11" s="179"/>
      <c r="G11" s="179"/>
      <c r="H11" s="179"/>
      <c r="I11" s="179"/>
      <c r="J11" s="179"/>
      <c r="K11" s="179"/>
      <c r="L11" s="179"/>
    </row>
    <row r="12" spans="1:12" ht="15.75" thickBot="1" x14ac:dyDescent="0.3">
      <c r="B12" s="181">
        <v>0.35</v>
      </c>
      <c r="C12" s="180"/>
      <c r="D12" s="179"/>
      <c r="E12" s="179"/>
      <c r="F12" s="179"/>
      <c r="G12" s="179"/>
      <c r="H12" s="179"/>
      <c r="I12" s="179"/>
      <c r="J12" s="179"/>
      <c r="K12" s="179"/>
      <c r="L12" s="179"/>
    </row>
    <row r="13" spans="1:12" ht="15.75" thickBot="1" x14ac:dyDescent="0.3">
      <c r="B13" s="181">
        <v>0.4</v>
      </c>
      <c r="C13" s="180"/>
      <c r="D13" s="179"/>
      <c r="E13" s="179"/>
      <c r="F13" s="179"/>
      <c r="G13" s="179"/>
      <c r="H13" s="179"/>
      <c r="I13" s="179"/>
      <c r="J13" s="179"/>
      <c r="K13" s="179"/>
      <c r="L13" s="179"/>
    </row>
    <row r="14" spans="1:12" ht="15.75" thickBot="1" x14ac:dyDescent="0.3">
      <c r="B14" s="181">
        <v>0.45</v>
      </c>
      <c r="C14" s="180"/>
      <c r="D14" s="179"/>
      <c r="E14" s="179"/>
      <c r="F14" s="179"/>
      <c r="G14" s="179"/>
      <c r="H14" s="179"/>
      <c r="I14" s="179"/>
      <c r="J14" s="179"/>
      <c r="K14" s="179"/>
      <c r="L14" s="179"/>
    </row>
    <row r="15" spans="1:12" ht="15.75" thickBot="1" x14ac:dyDescent="0.3">
      <c r="B15" s="181">
        <v>0.5</v>
      </c>
      <c r="C15" s="180"/>
      <c r="D15" s="179"/>
      <c r="E15" s="179"/>
      <c r="F15" s="179"/>
      <c r="G15" s="179"/>
      <c r="H15" s="179"/>
      <c r="I15" s="179"/>
      <c r="J15" s="179"/>
      <c r="K15" s="179"/>
      <c r="L15" s="179"/>
    </row>
    <row r="16" spans="1:12" ht="15.75" thickBot="1" x14ac:dyDescent="0.3">
      <c r="B16" s="181">
        <v>0.55000000000000004</v>
      </c>
      <c r="C16" s="180"/>
      <c r="D16" s="179"/>
      <c r="E16" s="179"/>
      <c r="F16" s="179"/>
      <c r="G16" s="179"/>
      <c r="H16" s="179"/>
      <c r="I16" s="179"/>
      <c r="J16" s="179"/>
      <c r="K16" s="179"/>
      <c r="L16" s="179"/>
    </row>
    <row r="17" spans="1:15" ht="15.75" thickBot="1" x14ac:dyDescent="0.3">
      <c r="B17" s="181">
        <v>0.6</v>
      </c>
      <c r="C17" s="180"/>
      <c r="D17" s="179"/>
      <c r="E17" s="179"/>
      <c r="F17" s="179"/>
      <c r="G17" s="179"/>
      <c r="H17" s="179"/>
      <c r="I17" s="179"/>
      <c r="J17" s="179"/>
      <c r="K17" s="179"/>
      <c r="L17" s="179"/>
    </row>
    <row r="18" spans="1:15" ht="15.75" thickBot="1" x14ac:dyDescent="0.3">
      <c r="B18" s="181">
        <v>0.65</v>
      </c>
      <c r="C18" s="180"/>
      <c r="D18" s="179"/>
      <c r="E18" s="179"/>
      <c r="F18" s="179"/>
      <c r="G18" s="179"/>
      <c r="H18" s="179"/>
      <c r="I18" s="179"/>
      <c r="J18" s="179"/>
      <c r="K18" s="179"/>
      <c r="L18" s="179"/>
    </row>
    <row r="19" spans="1:15" ht="15.75" thickBot="1" x14ac:dyDescent="0.3">
      <c r="B19" s="181">
        <v>0.7</v>
      </c>
      <c r="C19" s="180"/>
      <c r="D19" s="179"/>
      <c r="E19" s="179"/>
      <c r="F19" s="179"/>
      <c r="G19" s="179"/>
      <c r="H19" s="179"/>
      <c r="I19" s="179"/>
      <c r="J19" s="179"/>
      <c r="K19" s="179"/>
      <c r="L19" s="179"/>
    </row>
    <row r="20" spans="1:15" ht="15.75" thickBot="1" x14ac:dyDescent="0.3">
      <c r="B20" s="178" t="s">
        <v>176</v>
      </c>
      <c r="C20" s="177"/>
      <c r="D20" s="177"/>
      <c r="E20" s="177"/>
      <c r="F20" s="177"/>
      <c r="G20" s="177"/>
      <c r="H20" s="177"/>
      <c r="I20" s="177"/>
      <c r="J20" s="177"/>
      <c r="K20" s="177"/>
      <c r="L20" s="176"/>
    </row>
    <row r="21" spans="1:15" ht="15.75" thickBot="1" x14ac:dyDescent="0.3">
      <c r="B21" s="237" t="s">
        <v>175</v>
      </c>
      <c r="C21" s="238"/>
      <c r="D21" s="175"/>
      <c r="E21" s="175"/>
      <c r="F21" s="175"/>
      <c r="G21" s="175"/>
      <c r="H21" s="175"/>
      <c r="I21" s="175"/>
      <c r="J21" s="175"/>
      <c r="K21" s="175"/>
      <c r="L21" s="175"/>
    </row>
    <row r="23" spans="1:15" s="173" customFormat="1" ht="15.75" thickBot="1" x14ac:dyDescent="0.3">
      <c r="A23" s="174" t="s">
        <v>174</v>
      </c>
    </row>
    <row r="24" spans="1:15" x14ac:dyDescent="0.25">
      <c r="A24" s="173"/>
      <c r="B24" s="239"/>
      <c r="C24" s="240"/>
      <c r="D24" s="172" t="s">
        <v>173</v>
      </c>
      <c r="E24" s="171"/>
      <c r="F24" s="171"/>
      <c r="G24" s="170"/>
      <c r="H24" s="172" t="s">
        <v>172</v>
      </c>
      <c r="I24" s="171"/>
      <c r="J24" s="171"/>
      <c r="K24" s="170"/>
      <c r="L24" s="172" t="s">
        <v>171</v>
      </c>
      <c r="M24" s="171"/>
      <c r="N24" s="171"/>
      <c r="O24" s="170"/>
    </row>
    <row r="25" spans="1:15" ht="75" x14ac:dyDescent="0.25">
      <c r="B25" s="235" t="s">
        <v>170</v>
      </c>
      <c r="C25" s="236"/>
      <c r="D25" s="169" t="s">
        <v>169</v>
      </c>
      <c r="E25" s="168" t="s">
        <v>167</v>
      </c>
      <c r="F25" s="168" t="s">
        <v>166</v>
      </c>
      <c r="G25" s="167" t="s">
        <v>165</v>
      </c>
      <c r="H25" s="169" t="s">
        <v>169</v>
      </c>
      <c r="I25" s="168" t="s">
        <v>167</v>
      </c>
      <c r="J25" s="168" t="s">
        <v>166</v>
      </c>
      <c r="K25" s="167" t="s">
        <v>165</v>
      </c>
      <c r="L25" s="169" t="s">
        <v>168</v>
      </c>
      <c r="M25" s="168" t="s">
        <v>167</v>
      </c>
      <c r="N25" s="168" t="s">
        <v>166</v>
      </c>
      <c r="O25" s="167" t="s">
        <v>165</v>
      </c>
    </row>
    <row r="26" spans="1:15" x14ac:dyDescent="0.25">
      <c r="B26" s="236" t="s">
        <v>164</v>
      </c>
      <c r="C26" s="241"/>
      <c r="D26" s="169"/>
      <c r="E26" s="168"/>
      <c r="F26" s="168"/>
      <c r="G26" s="167"/>
      <c r="H26" s="169"/>
      <c r="I26" s="168"/>
      <c r="J26" s="168"/>
      <c r="K26" s="167"/>
      <c r="L26" s="169"/>
      <c r="M26" s="168"/>
      <c r="N26" s="168"/>
      <c r="O26" s="167"/>
    </row>
    <row r="27" spans="1:15" ht="26.45" customHeight="1" x14ac:dyDescent="0.25">
      <c r="B27" s="242" t="s">
        <v>163</v>
      </c>
      <c r="C27" s="243"/>
      <c r="D27" s="166"/>
      <c r="E27" s="165"/>
      <c r="F27" s="165"/>
      <c r="G27" s="164"/>
      <c r="H27" s="166"/>
      <c r="I27" s="165"/>
      <c r="J27" s="165"/>
      <c r="K27" s="164"/>
      <c r="L27" s="163"/>
      <c r="M27" s="162"/>
      <c r="N27" s="162"/>
      <c r="O27" s="161"/>
    </row>
    <row r="28" spans="1:15" x14ac:dyDescent="0.25">
      <c r="B28" s="235" t="s">
        <v>162</v>
      </c>
      <c r="C28" s="236"/>
      <c r="D28" s="160"/>
      <c r="E28" s="159"/>
      <c r="F28" s="159"/>
      <c r="G28" s="158"/>
      <c r="H28" s="160"/>
      <c r="I28" s="159"/>
      <c r="J28" s="159"/>
      <c r="K28" s="158"/>
      <c r="L28" s="160"/>
      <c r="M28" s="159"/>
      <c r="N28" s="159"/>
      <c r="O28" s="158"/>
    </row>
    <row r="29" spans="1:15" x14ac:dyDescent="0.25">
      <c r="B29" s="235" t="s">
        <v>161</v>
      </c>
      <c r="C29" s="236"/>
      <c r="D29" s="160"/>
      <c r="E29" s="159"/>
      <c r="F29" s="159"/>
      <c r="G29" s="158"/>
      <c r="H29" s="160"/>
      <c r="I29" s="159"/>
      <c r="J29" s="159"/>
      <c r="K29" s="158"/>
      <c r="L29" s="160"/>
      <c r="M29" s="159"/>
      <c r="N29" s="159"/>
      <c r="O29" s="158"/>
    </row>
    <row r="30" spans="1:15" ht="42.75" x14ac:dyDescent="0.25">
      <c r="B30" s="235" t="s">
        <v>160</v>
      </c>
      <c r="C30" s="157" t="s">
        <v>159</v>
      </c>
      <c r="D30" s="160"/>
      <c r="E30" s="159"/>
      <c r="F30" s="159"/>
      <c r="G30" s="158"/>
      <c r="H30" s="160"/>
      <c r="I30" s="159"/>
      <c r="J30" s="159"/>
      <c r="K30" s="158"/>
      <c r="L30" s="160"/>
      <c r="M30" s="159"/>
      <c r="N30" s="159"/>
      <c r="O30" s="158"/>
    </row>
    <row r="31" spans="1:15" ht="57" x14ac:dyDescent="0.25">
      <c r="B31" s="235"/>
      <c r="C31" s="157" t="s">
        <v>158</v>
      </c>
      <c r="D31" s="160"/>
      <c r="E31" s="159"/>
      <c r="F31" s="159"/>
      <c r="G31" s="158"/>
      <c r="H31" s="160"/>
      <c r="I31" s="159"/>
      <c r="J31" s="159"/>
      <c r="K31" s="158"/>
      <c r="L31" s="160"/>
      <c r="M31" s="159"/>
      <c r="N31" s="159"/>
      <c r="O31" s="158"/>
    </row>
    <row r="32" spans="1:15" ht="57.75" thickBot="1" x14ac:dyDescent="0.3">
      <c r="B32" s="235"/>
      <c r="C32" s="157" t="s">
        <v>157</v>
      </c>
      <c r="D32" s="156"/>
      <c r="E32" s="155"/>
      <c r="F32" s="155"/>
      <c r="G32" s="154"/>
      <c r="H32" s="156"/>
      <c r="I32" s="155"/>
      <c r="J32" s="155"/>
      <c r="K32" s="154"/>
      <c r="L32" s="156"/>
      <c r="M32" s="155"/>
      <c r="N32" s="155"/>
      <c r="O32" s="154"/>
    </row>
  </sheetData>
  <mergeCells count="15">
    <mergeCell ref="B28:C28"/>
    <mergeCell ref="B29:C29"/>
    <mergeCell ref="B30:B32"/>
    <mergeCell ref="H3:H4"/>
    <mergeCell ref="B21:C21"/>
    <mergeCell ref="B24:C24"/>
    <mergeCell ref="B25:C25"/>
    <mergeCell ref="B26:C26"/>
    <mergeCell ref="B27:C27"/>
    <mergeCell ref="B3:B4"/>
    <mergeCell ref="C3:C4"/>
    <mergeCell ref="D3:D4"/>
    <mergeCell ref="E3:E4"/>
    <mergeCell ref="F3:F4"/>
    <mergeCell ref="G3:G4"/>
  </mergeCells>
  <pageMargins left="0.7" right="0.7" top="0.75" bottom="0.75" header="0.3" footer="0.3"/>
  <pageSetup paperSize="9" orientation="portrait" horizontalDpi="0"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B9"/>
  <sheetViews>
    <sheetView workbookViewId="0">
      <selection activeCell="B5" sqref="B5:B9"/>
    </sheetView>
  </sheetViews>
  <sheetFormatPr baseColWidth="10" defaultRowHeight="15" x14ac:dyDescent="0.25"/>
  <cols>
    <col min="2" max="2" width="24" customWidth="1"/>
  </cols>
  <sheetData>
    <row r="4" spans="2:2" x14ac:dyDescent="0.25">
      <c r="B4" s="1" t="s">
        <v>4</v>
      </c>
    </row>
    <row r="5" spans="2:2" x14ac:dyDescent="0.25">
      <c r="B5" t="s">
        <v>3</v>
      </c>
    </row>
    <row r="6" spans="2:2" x14ac:dyDescent="0.25">
      <c r="B6" t="s">
        <v>2</v>
      </c>
    </row>
    <row r="7" spans="2:2" x14ac:dyDescent="0.25">
      <c r="B7" t="s">
        <v>1</v>
      </c>
    </row>
    <row r="8" spans="2:2" x14ac:dyDescent="0.25">
      <c r="B8" t="s">
        <v>5</v>
      </c>
    </row>
    <row r="9" spans="2:2" x14ac:dyDescent="0.25">
      <c r="B9" t="s">
        <v>6</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6</vt:i4>
      </vt:variant>
      <vt:variant>
        <vt:lpstr>Plages nommées</vt:lpstr>
      </vt:variant>
      <vt:variant>
        <vt:i4>1</vt:i4>
      </vt:variant>
    </vt:vector>
  </HeadingPairs>
  <TitlesOfParts>
    <vt:vector size="7" baseType="lpstr">
      <vt:lpstr>accueil</vt:lpstr>
      <vt:lpstr>1. Descript prod RC</vt:lpstr>
      <vt:lpstr>2. Besoins et montée en charge</vt:lpstr>
      <vt:lpstr>3. Tableau des DN</vt:lpstr>
      <vt:lpstr>4. Impact aide sur prix vente</vt:lpstr>
      <vt:lpstr>Choix multiples</vt:lpstr>
      <vt:lpstr>Fluide</vt:lpstr>
    </vt:vector>
  </TitlesOfParts>
  <Company>ADEME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ADEME Agence de l Environnement et de la Maîtrise de l Energie</dc:creator>
  <cp:lastModifiedBy>THOUIN Simon</cp:lastModifiedBy>
  <dcterms:created xsi:type="dcterms:W3CDTF">2018-07-26T07:47:34Z</dcterms:created>
  <dcterms:modified xsi:type="dcterms:W3CDTF">2021-12-10T16:04:24Z</dcterms:modified>
</cp:coreProperties>
</file>