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SERVICES\SFAB\ECHANGES\BCIAT\BCIAT2022\1. CDC\miseenligne\"/>
    </mc:Choice>
  </mc:AlternateContent>
  <xr:revisionPtr revIDLastSave="0" documentId="13_ncr:1_{8D9E1314-DF5B-4D6A-8DDC-F42E589D090B}" xr6:coauthVersionLast="47" xr6:coauthVersionMax="47" xr10:uidLastSave="{00000000-0000-0000-0000-000000000000}"/>
  <bookViews>
    <workbookView xWindow="3885" yWindow="3885" windowWidth="21600" windowHeight="11385" xr2:uid="{00000000-000D-0000-FFFF-FFFF00000000}"/>
  </bookViews>
  <sheets>
    <sheet name="Santé financière" sheetId="2" r:id="rId1"/>
  </sheets>
  <externalReferences>
    <externalReference r:id="rId2"/>
    <externalReference r:id="rId3"/>
    <externalReference r:id="rId4"/>
  </externalReferences>
  <definedNames>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localisation">'[2]Déf. des données'!$A$17:$A$20</definedName>
    <definedName name="nature_activite">'[2]Déf. des données'!$A$24:$A$25</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supportjuridique">'[3]partenaire1-Coord'!$AO$1:$AO$2</definedName>
    <definedName name="taille_ent">'[2]Déf. des données'!$A$29:$A$31</definedName>
    <definedName name="type_de_projet">#REF!</definedName>
    <definedName name="type_investisseur">#REF!</definedName>
    <definedName name="Type_projet">'[1]caractéristiques projet'!$D$9</definedName>
    <definedName name="typerèglement">'[3]partenaire1-Coord'!$AT$1:$AT$4</definedName>
    <definedName name="Ventes_clients">'[1]caractéristiques projet'!#REF!</definedName>
    <definedName name="_xlnm.Print_Area" localSheetId="0">'Santé financière'!$A$1:$E$36</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2" l="1"/>
  <c r="C25" i="2"/>
  <c r="C33" i="2" s="1"/>
  <c r="D34" i="2"/>
  <c r="D33" i="2"/>
  <c r="C34" i="2"/>
  <c r="E34" i="2" s="1"/>
  <c r="D28" i="2"/>
  <c r="D29" i="2" s="1"/>
  <c r="C28" i="2"/>
  <c r="E33" i="2" l="1"/>
  <c r="C29" i="2"/>
  <c r="E29" i="2" s="1"/>
  <c r="A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tc={0ABD535F-6DA4-4D7D-B64F-360434243779}</author>
  </authors>
  <commentList>
    <comment ref="C13" authorId="0" shapeId="0" xr:uid="{0ABD535F-6DA4-4D7D-B64F-36043424377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Clotûre avant COVID</t>
      </text>
    </comment>
  </commentList>
</comments>
</file>

<file path=xl/sharedStrings.xml><?xml version="1.0" encoding="utf-8"?>
<sst xmlns="http://schemas.openxmlformats.org/spreadsheetml/2006/main" count="54" uniqueCount="53">
  <si>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</si>
  <si>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</si>
  <si>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</si>
  <si>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</si>
  <si>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</si>
  <si>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</si>
  <si>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</si>
  <si>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</si>
  <si>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Montants exprimés en EUR</t>
  </si>
  <si>
    <t>Feuillets 2050 à 2053</t>
  </si>
  <si>
    <t>Clôture 2019</t>
  </si>
  <si>
    <t>Clôture 2018</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</si>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</sst>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Arial"/>
      <family val="2"/>
    </font>
    <font>
      <sz val="10"/>
      <color theme="1"/>
      <name val="Calibri"/>
      <family val="2"/>
      <scheme val="minor"/>
    </font>
    <font>
      <b/>
      <sz val="16"/>
      <color rgb="FFFF0000"/>
      <name val="Calibri"/>
      <family val="2"/>
      <scheme val="minor"/>
    </font>
    <font>
      <sz val="9"/>
      <color indexed="81"/>
      <name val="Tahoma"/>
      <charset val="1"/>
    </font>
  </fonts>
  <fills count="6">
    <fill>
      <patternFill patternType="none"/>
    </fill>
    <fill>
      <patternFill patternType="gray125"/>
    </fill>
    <fill>
      <patternFill patternType="solid">
        <fgColor rgb="FFC00000"/>
        <bgColor indexed="64"/>
      </patternFill>
    </fill>
    <fill>
      <patternFill patternType="solid">
        <fgColor theme="4" tint="0.79998168889431442"/>
        <bgColor indexed="64"/>
      </patternFill>
    </fill>
    <fill>
      <patternFill patternType="solid">
        <fgColor rgb="FFFBCBC9"/>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0" fillId="0" borderId="0" xfId="0" applyAlignment="1">
      <alignment vertical="center"/>
    </xf>
    <xf numFmtId="0" fontId="6" fillId="0" borderId="0" xfId="0" applyFont="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 fillId="0" borderId="0" xfId="0" applyFont="1" applyAlignment="1">
      <alignment vertical="center"/>
    </xf>
    <xf numFmtId="0" fontId="0" fillId="0" borderId="1" xfId="0" applyBorder="1" applyAlignment="1">
      <alignment vertical="center"/>
    </xf>
    <xf numFmtId="0" fontId="0" fillId="0" borderId="1" xfId="0" applyBorder="1" applyAlignment="1">
      <alignment horizontal="center" vertical="center" wrapText="1"/>
    </xf>
    <xf numFmtId="164" fontId="0" fillId="3" borderId="1" xfId="0" applyNumberFormat="1" applyFill="1" applyBorder="1" applyAlignment="1" applyProtection="1">
      <alignment vertical="center"/>
      <protection locked="0"/>
    </xf>
    <xf numFmtId="0" fontId="3" fillId="4" borderId="1" xfId="0" applyFont="1" applyFill="1" applyBorder="1" applyAlignment="1">
      <alignmen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9" fontId="2" fillId="5" borderId="1" xfId="1" applyFont="1" applyFill="1" applyBorder="1" applyAlignment="1">
      <alignment vertical="center"/>
    </xf>
    <xf numFmtId="0" fontId="4" fillId="0" borderId="0" xfId="0" applyFont="1" applyAlignment="1">
      <alignment vertical="center"/>
    </xf>
    <xf numFmtId="165" fontId="2" fillId="5" borderId="1" xfId="0" applyNumberFormat="1" applyFont="1" applyFill="1" applyBorder="1" applyAlignment="1">
      <alignment vertical="center"/>
    </xf>
    <xf numFmtId="0" fontId="7" fillId="0" borderId="0" xfId="0" applyFont="1" applyAlignment="1">
      <alignment horizontal="right" vertical="center"/>
    </xf>
    <xf numFmtId="0" fontId="6" fillId="0" borderId="0" xfId="0" applyFont="1" applyAlignment="1">
      <alignment horizontal="justify" vertical="center" wrapText="1"/>
    </xf>
    <xf numFmtId="0" fontId="5" fillId="2" borderId="0" xfId="0" applyFont="1" applyFill="1" applyBorder="1" applyAlignment="1">
      <alignment horizontal="center" vertical="center"/>
    </xf>
  </cellXfs>
  <cellStyles count="2">
    <cellStyle name="Normal" xfId="0" builtinId="0"/>
    <cellStyle name="Pourcentage" xfId="1" builtinId="5"/>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BORDEBEURE Sylvain" id="{C3EFC212-FCBF-439E-86D8-5F268245025A}" userId="S::sylvain.bordebeure@ademe.fr::25ee4a05-df4f-40e0-9bde-8aec8616f2b1"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3" dT="2022-03-07T14:46:45.07" personId="{C3EFC212-FCBF-439E-86D8-5F268245025A}" id="{0ABD535F-6DA4-4D7D-B64F-360434243779}">
    <text>Clotûre avant COVID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showGridLines="0" tabSelected="1" topLeftCell="A13" workbookViewId="0">
      <selection activeCell="H26" sqref="H26"/>
    </sheetView>
  </sheetViews>
  <sheetFormatPr baseColWidth="10" defaultColWidth="11.42578125" defaultRowHeight="15" x14ac:dyDescent="0.25"/>
  <cols>
    <col min="1" max="1" width="40" style="1" bestFit="1" customWidth="1"/>
    <col min="2" max="2" width="22.28515625" style="1" customWidth="1"/>
    <col min="3" max="4" width="13.85546875" style="1" customWidth="1"/>
    <col min="5" max="16384" width="11.42578125" style="1"/>
  </cols>
  <sheetData>
    <row r="1" spans="1:5" ht="23.25" x14ac:dyDescent="0.25">
      <c r="A1" s="19" t="s">
        <v>0</v>
      </c>
      <c r="B1" s="19"/>
      <c r="C1" s="19"/>
      <c r="D1" s="19"/>
      <c r="E1" s="19"/>
    </row>
    <row r="3" spans="1:5" ht="41.25" customHeight="1" x14ac:dyDescent="0.25">
      <c r="A3" s="18" t="s">
        <v>1</v>
      </c>
      <c r="B3" s="18"/>
      <c r="C3" s="18"/>
      <c r="D3" s="18"/>
      <c r="E3" s="18"/>
    </row>
    <row r="4" spans="1:5" ht="6.75" customHeight="1" x14ac:dyDescent="0.25"/>
    <row r="5" spans="1:5" x14ac:dyDescent="0.25">
      <c r="A5" s="2" t="s">
        <v>2</v>
      </c>
    </row>
    <row r="6" spans="1:5" ht="6.75" customHeight="1" x14ac:dyDescent="0.25"/>
    <row r="7" spans="1:5" ht="123" customHeight="1" x14ac:dyDescent="0.25">
      <c r="A7" s="18" t="s">
        <v>3</v>
      </c>
      <c r="B7" s="18"/>
      <c r="C7" s="18"/>
      <c r="D7" s="18"/>
      <c r="E7" s="18"/>
    </row>
    <row r="8" spans="1:5" ht="113.25" customHeight="1" x14ac:dyDescent="0.25">
      <c r="A8" s="18" t="s">
        <v>4</v>
      </c>
      <c r="B8" s="18"/>
      <c r="C8" s="18"/>
      <c r="D8" s="18"/>
      <c r="E8" s="18"/>
    </row>
    <row r="9" spans="1:5" ht="35.25" customHeight="1" x14ac:dyDescent="0.25">
      <c r="A9" s="18" t="s">
        <v>5</v>
      </c>
      <c r="B9" s="18"/>
      <c r="C9" s="18"/>
      <c r="D9" s="18"/>
      <c r="E9" s="18"/>
    </row>
    <row r="10" spans="1:5" ht="35.25" customHeight="1" x14ac:dyDescent="0.25">
      <c r="A10" s="18" t="s">
        <v>6</v>
      </c>
      <c r="B10" s="18"/>
      <c r="C10" s="18"/>
      <c r="D10" s="18"/>
      <c r="E10" s="18"/>
    </row>
    <row r="11" spans="1:5" ht="41.25" customHeight="1" x14ac:dyDescent="0.25">
      <c r="A11" s="18" t="s">
        <v>7</v>
      </c>
      <c r="B11" s="18"/>
      <c r="C11" s="18"/>
      <c r="D11" s="18"/>
      <c r="E11" s="18"/>
    </row>
    <row r="13" spans="1:5" s="5" customFormat="1" x14ac:dyDescent="0.25">
      <c r="A13" s="3" t="s">
        <v>8</v>
      </c>
      <c r="B13" s="4" t="s">
        <v>9</v>
      </c>
      <c r="C13" s="4" t="s">
        <v>10</v>
      </c>
      <c r="D13" s="4" t="s">
        <v>11</v>
      </c>
    </row>
    <row r="14" spans="1:5" x14ac:dyDescent="0.25">
      <c r="A14" s="6" t="s">
        <v>12</v>
      </c>
      <c r="B14" s="7" t="s">
        <v>13</v>
      </c>
      <c r="C14" s="8"/>
      <c r="D14" s="8"/>
    </row>
    <row r="15" spans="1:5" x14ac:dyDescent="0.25">
      <c r="A15" s="6" t="s">
        <v>14</v>
      </c>
      <c r="B15" s="7" t="s">
        <v>15</v>
      </c>
      <c r="C15" s="8"/>
      <c r="D15" s="8"/>
    </row>
    <row r="16" spans="1:5" x14ac:dyDescent="0.25">
      <c r="A16" s="6" t="s">
        <v>16</v>
      </c>
      <c r="B16" s="7" t="s">
        <v>17</v>
      </c>
      <c r="C16" s="8"/>
      <c r="D16" s="8"/>
    </row>
    <row r="17" spans="1:5" x14ac:dyDescent="0.25">
      <c r="A17" s="6" t="s">
        <v>18</v>
      </c>
      <c r="B17" s="7" t="s">
        <v>19</v>
      </c>
      <c r="C17" s="8"/>
      <c r="D17" s="8"/>
    </row>
    <row r="18" spans="1:5" x14ac:dyDescent="0.25">
      <c r="A18" s="6" t="s">
        <v>20</v>
      </c>
      <c r="B18" s="7" t="s">
        <v>21</v>
      </c>
      <c r="C18" s="8"/>
      <c r="D18" s="8"/>
    </row>
    <row r="19" spans="1:5" x14ac:dyDescent="0.25">
      <c r="A19" s="6" t="s">
        <v>22</v>
      </c>
      <c r="B19" s="7" t="s">
        <v>23</v>
      </c>
      <c r="C19" s="8"/>
      <c r="D19" s="8"/>
    </row>
    <row r="20" spans="1:5" x14ac:dyDescent="0.25">
      <c r="A20" s="6" t="s">
        <v>24</v>
      </c>
      <c r="B20" s="7" t="s">
        <v>25</v>
      </c>
      <c r="C20" s="8"/>
      <c r="D20" s="8"/>
    </row>
    <row r="21" spans="1:5" x14ac:dyDescent="0.25">
      <c r="A21" s="6" t="s">
        <v>26</v>
      </c>
      <c r="B21" s="7" t="s">
        <v>27</v>
      </c>
      <c r="C21" s="8"/>
      <c r="D21" s="8"/>
    </row>
    <row r="22" spans="1:5" x14ac:dyDescent="0.25">
      <c r="A22" s="6" t="s">
        <v>28</v>
      </c>
      <c r="B22" s="7" t="s">
        <v>29</v>
      </c>
      <c r="C22" s="8"/>
      <c r="D22" s="8"/>
    </row>
    <row r="23" spans="1:5" x14ac:dyDescent="0.25">
      <c r="A23" s="6" t="s">
        <v>30</v>
      </c>
      <c r="B23" s="7" t="s">
        <v>31</v>
      </c>
      <c r="C23" s="8"/>
      <c r="D23" s="8"/>
    </row>
    <row r="24" spans="1:5" x14ac:dyDescent="0.25">
      <c r="A24" s="6" t="s">
        <v>32</v>
      </c>
      <c r="B24" s="7" t="s">
        <v>33</v>
      </c>
      <c r="C24" s="8"/>
      <c r="D24" s="8"/>
    </row>
    <row r="25" spans="1:5" x14ac:dyDescent="0.25">
      <c r="A25" s="9" t="s">
        <v>34</v>
      </c>
      <c r="B25" s="10" t="s">
        <v>35</v>
      </c>
      <c r="C25" s="11">
        <f>SUM(C14:C24)</f>
        <v>0</v>
      </c>
      <c r="D25" s="11">
        <f>SUM(D14:D24)</f>
        <v>0</v>
      </c>
    </row>
    <row r="26" spans="1:5" x14ac:dyDescent="0.25">
      <c r="A26" s="6" t="s">
        <v>36</v>
      </c>
      <c r="B26" s="7" t="s">
        <v>37</v>
      </c>
      <c r="C26" s="8"/>
      <c r="D26" s="8"/>
    </row>
    <row r="27" spans="1:5" x14ac:dyDescent="0.25">
      <c r="A27" s="6" t="s">
        <v>38</v>
      </c>
      <c r="B27" s="7" t="s">
        <v>39</v>
      </c>
      <c r="C27" s="8"/>
      <c r="D27" s="8"/>
    </row>
    <row r="28" spans="1:5" x14ac:dyDescent="0.25">
      <c r="A28" s="9" t="s">
        <v>40</v>
      </c>
      <c r="B28" s="10" t="s">
        <v>41</v>
      </c>
      <c r="C28" s="11">
        <f>SUM(C26:C27)</f>
        <v>0</v>
      </c>
      <c r="D28" s="11">
        <f>SUM(D26:D27)</f>
        <v>0</v>
      </c>
    </row>
    <row r="29" spans="1:5" x14ac:dyDescent="0.25">
      <c r="A29" s="12" t="s">
        <v>42</v>
      </c>
      <c r="B29" s="13" t="s">
        <v>43</v>
      </c>
      <c r="C29" s="14">
        <f>IFERROR(IF((C25+C28)&lt;0,"FP négatifs",(ABS(C25+C28))/(C14+C15)),0)</f>
        <v>0</v>
      </c>
      <c r="D29" s="14">
        <f>IFERROR(IF((D25+D28)&lt;0,"FP négatifs",(ABS(D25+D28))/(D14+D15)),0)</f>
        <v>0</v>
      </c>
      <c r="E29" s="15" t="str">
        <f>IF(OR(C29="FP négatifs",C29&lt;50%),"NOK","")</f>
        <v>NOK</v>
      </c>
    </row>
    <row r="30" spans="1:5" x14ac:dyDescent="0.25">
      <c r="A30" s="6" t="s">
        <v>44</v>
      </c>
      <c r="B30" s="7" t="s">
        <v>45</v>
      </c>
      <c r="C30" s="8"/>
      <c r="D30" s="8"/>
      <c r="E30" s="15"/>
    </row>
    <row r="31" spans="1:5" x14ac:dyDescent="0.25">
      <c r="A31" s="6" t="s">
        <v>46</v>
      </c>
      <c r="B31" s="7" t="s">
        <v>47</v>
      </c>
      <c r="C31" s="8"/>
      <c r="D31" s="8"/>
      <c r="E31" s="15"/>
    </row>
    <row r="32" spans="1:5" ht="60" x14ac:dyDescent="0.25">
      <c r="A32" s="6" t="s">
        <v>48</v>
      </c>
      <c r="B32" s="7" t="s">
        <v>49</v>
      </c>
      <c r="C32" s="8"/>
      <c r="D32" s="8"/>
      <c r="E32" s="15"/>
    </row>
    <row r="33" spans="1:5" x14ac:dyDescent="0.25">
      <c r="A33" s="12" t="s">
        <v>50</v>
      </c>
      <c r="B33" s="13" t="s">
        <v>51</v>
      </c>
      <c r="C33" s="16">
        <f>IFERROR(IF(C30/C25&lt;0,"CP négatifs",(C30/C25)),0)</f>
        <v>0</v>
      </c>
      <c r="D33" s="16">
        <f>IFERROR(IF(D30/D25&lt;0,"CP négatifs",(D30/D25)),0)</f>
        <v>0</v>
      </c>
      <c r="E33" s="15" t="str">
        <f>IF(AND(OR(C33="CP négatifs",C33&gt;7.5),OR(D33="CP négatifs",D33&gt;7.5)),"NOK","")</f>
        <v/>
      </c>
    </row>
    <row r="34" spans="1:5" x14ac:dyDescent="0.25">
      <c r="A34" s="12" t="s">
        <v>52</v>
      </c>
      <c r="B34" s="13" t="s">
        <v>51</v>
      </c>
      <c r="C34" s="14">
        <f>IFERROR(IF((C31/C32)&lt;0,"EBE négatif",C31/C32),0)</f>
        <v>0</v>
      </c>
      <c r="D34" s="14">
        <f>IFERROR(IF((D31/D32)&lt;0,"EBE négatif",D31/D32),0)</f>
        <v>0</v>
      </c>
      <c r="E34" s="15" t="str">
        <f>IF(AND(OR(C34="EBE négatif",C34&gt;100%),OR(D34="EBE négatif",D34&gt;100%)),"NOK","")</f>
        <v/>
      </c>
    </row>
    <row r="36" spans="1:5" ht="21" x14ac:dyDescent="0.25">
      <c r="A36" s="17" t="str">
        <f>IF(OR(E29="NOK",AND(E33="NOK",E34="NOK")),"Entreprise en difficulté","")</f>
        <v>Entreprise en difficulté</v>
      </c>
    </row>
  </sheetData>
  <mergeCells count="7">
    <mergeCell ref="A11:E11"/>
    <mergeCell ref="A1:E1"/>
    <mergeCell ref="A3:E3"/>
    <mergeCell ref="A7:E7"/>
    <mergeCell ref="A8:E8"/>
    <mergeCell ref="A9:E9"/>
    <mergeCell ref="A10:E10"/>
  </mergeCells>
  <conditionalFormatting sqref="C29">
    <cfRule type="cellIs" dxfId="11" priority="11" operator="lessThan">
      <formula>0.5</formula>
    </cfRule>
    <cfRule type="containsText" dxfId="10" priority="12" operator="containsText" text="FP négatifs">
      <formula>NOT(ISERROR(SEARCH("FP négatifs",C29)))</formula>
    </cfRule>
  </conditionalFormatting>
  <conditionalFormatting sqref="D29">
    <cfRule type="cellIs" dxfId="9" priority="9" operator="lessThan">
      <formula>0.5</formula>
    </cfRule>
    <cfRule type="containsText" dxfId="8" priority="10" operator="containsText" text="FP négatifs">
      <formula>NOT(ISERROR(SEARCH("FP négatifs",D29)))</formula>
    </cfRule>
  </conditionalFormatting>
  <conditionalFormatting sqref="C33">
    <cfRule type="cellIs" dxfId="7" priority="7" operator="greaterThan">
      <formula>7.5</formula>
    </cfRule>
    <cfRule type="containsText" dxfId="6" priority="8" operator="containsText" text="CP négatifs">
      <formula>NOT(ISERROR(SEARCH("CP négatifs",C33)))</formula>
    </cfRule>
  </conditionalFormatting>
  <conditionalFormatting sqref="D33">
    <cfRule type="cellIs" dxfId="5" priority="5" operator="greaterThan">
      <formula>7.5</formula>
    </cfRule>
    <cfRule type="containsText" dxfId="4" priority="6" operator="containsText" text="CP négatifs">
      <formula>NOT(ISERROR(SEARCH("CP négatifs",D33)))</formula>
    </cfRule>
  </conditionalFormatting>
  <conditionalFormatting sqref="C34">
    <cfRule type="cellIs" dxfId="3" priority="3" operator="greaterThan">
      <formula>1</formula>
    </cfRule>
    <cfRule type="containsText" dxfId="2" priority="4" operator="containsText" text="EBE négatif">
      <formula>NOT(ISERROR(SEARCH("EBE négatif",C34)))</formula>
    </cfRule>
  </conditionalFormatting>
  <conditionalFormatting sqref="D34">
    <cfRule type="cellIs" dxfId="1" priority="1" operator="greaterThan">
      <formula>1</formula>
    </cfRule>
    <cfRule type="containsText" dxfId="0" priority="2" operator="containsText" text="EBE négatif">
      <formula>NOT(ISERROR(SEARCH("EBE négatif",D34)))</formula>
    </cfRule>
  </conditionalFormatting>
  <pageMargins left="0.70866141732283472" right="0.70866141732283472" top="0.74803149606299213" bottom="0.74803149606299213"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Santé financière</vt:lpstr>
      <vt:lpstr>'Santé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SARROUILLE Antoine</dc:creator>
  <cp:lastModifiedBy>BORDEBEURE Sylvain</cp:lastModifiedBy>
  <dcterms:created xsi:type="dcterms:W3CDTF">2021-02-23T09:55:49Z</dcterms:created>
  <dcterms:modified xsi:type="dcterms:W3CDTF">2022-03-07T15:04:22Z</dcterms:modified>
</cp:coreProperties>
</file>