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Z:\PROJETS\FONDS_CHALEUR\Méthode FC 2022\3-Biomasse énergie\"/>
    </mc:Choice>
  </mc:AlternateContent>
  <bookViews>
    <workbookView xWindow="0" yWindow="0" windowWidth="21555" windowHeight="7470"/>
  </bookViews>
  <sheets>
    <sheet name="Aire d'approvisionnement" sheetId="1" r:id="rId1"/>
    <sheet name="Fournisseurs" sheetId="2" r:id="rId2"/>
    <sheet name="Engagement Fournisseur" sheetId="5" r:id="rId3"/>
    <sheet name="Nature combustibles" sheetId="11" r:id="rId4"/>
    <sheet name="Listes" sheetId="10" r:id="rId5"/>
    <sheet name="données" sheetId="3" r:id="rId6"/>
    <sheet name="Vérification" sheetId="6" r:id="rId7"/>
  </sheets>
  <externalReferences>
    <externalReference r:id="rId8"/>
    <externalReference r:id="rId9"/>
  </externalReferences>
  <definedNames>
    <definedName name="choix1">OFFSET(Listes!$A$1,,,,COUNTA(Listes!$A$1:$Z$1))</definedName>
    <definedName name="choix2">Listes!$A:$A</definedName>
    <definedName name="duree">'[1]paramètres entrée'!$H$4:$H$25</definedName>
    <definedName name="nature_combustible">[2]Feuil5!$B$1:$B$10</definedName>
    <definedName name="region_origine">[2]Feuil5!$A$1:$A$25</definedName>
    <definedName name="reponse">'[1]paramètres entrée'!$E$4:$E$6</definedName>
  </definedNames>
  <calcPr calcId="162913"/>
</workbook>
</file>

<file path=xl/calcChain.xml><?xml version="1.0" encoding="utf-8"?>
<calcChain xmlns="http://schemas.openxmlformats.org/spreadsheetml/2006/main">
  <c r="G28" i="1" l="1"/>
  <c r="M14" i="1"/>
  <c r="M15" i="1"/>
  <c r="M16" i="1"/>
  <c r="M17" i="1"/>
  <c r="M18" i="1"/>
  <c r="M19" i="1"/>
  <c r="M20" i="1"/>
  <c r="M21" i="1"/>
  <c r="M22" i="1"/>
  <c r="M23" i="1"/>
  <c r="M24" i="1"/>
  <c r="M25" i="1"/>
  <c r="M26" i="1"/>
  <c r="M27" i="1"/>
  <c r="M13" i="1"/>
  <c r="N14" i="1"/>
  <c r="N15" i="1"/>
  <c r="N16" i="1"/>
  <c r="N17" i="1"/>
  <c r="N18" i="1"/>
  <c r="N19" i="1"/>
  <c r="N20" i="1"/>
  <c r="N21" i="1"/>
  <c r="N22" i="1"/>
  <c r="N23" i="1"/>
  <c r="N24" i="1"/>
  <c r="N25" i="1"/>
  <c r="N26" i="1"/>
  <c r="N27" i="1"/>
  <c r="N13" i="1"/>
  <c r="E3" i="3" l="1"/>
  <c r="E4" i="3"/>
  <c r="E5" i="3"/>
  <c r="E6" i="3"/>
  <c r="E7" i="3"/>
  <c r="E8" i="3"/>
  <c r="E9" i="3"/>
  <c r="E10" i="3"/>
  <c r="E11" i="3"/>
  <c r="E12" i="3"/>
  <c r="E13" i="3"/>
  <c r="E14" i="3"/>
  <c r="E2" i="3"/>
  <c r="F3" i="3" l="1"/>
  <c r="F4" i="3"/>
  <c r="F5" i="3"/>
  <c r="F6" i="3"/>
  <c r="F7" i="3"/>
  <c r="F8" i="3"/>
  <c r="F9" i="3"/>
  <c r="F10" i="3"/>
  <c r="F11" i="3"/>
  <c r="F12" i="3"/>
  <c r="F13" i="3"/>
  <c r="F14" i="3"/>
  <c r="F2" i="3"/>
  <c r="H14" i="1" l="1"/>
  <c r="J14" i="1" s="1"/>
  <c r="H15" i="1"/>
  <c r="J15" i="1" s="1"/>
  <c r="H16" i="1"/>
  <c r="J16" i="1" s="1"/>
  <c r="H17" i="1"/>
  <c r="J17" i="1" s="1"/>
  <c r="H18" i="1"/>
  <c r="J18" i="1"/>
  <c r="H19" i="1"/>
  <c r="J19" i="1" s="1"/>
  <c r="H20" i="1"/>
  <c r="J20" i="1"/>
  <c r="H21" i="1"/>
  <c r="J21" i="1" s="1"/>
  <c r="H22" i="1"/>
  <c r="J22" i="1" s="1"/>
  <c r="H23" i="1"/>
  <c r="J23" i="1" s="1"/>
  <c r="H24" i="1"/>
  <c r="J24" i="1" s="1"/>
  <c r="H25" i="1"/>
  <c r="J25" i="1" s="1"/>
  <c r="H26" i="1"/>
  <c r="J26" i="1" s="1"/>
  <c r="H27" i="1"/>
  <c r="J27" i="1" s="1"/>
  <c r="H13" i="1"/>
  <c r="J13" i="1" s="1"/>
  <c r="K26" i="1" l="1"/>
  <c r="K15" i="1"/>
  <c r="K20" i="1"/>
  <c r="K23" i="1"/>
  <c r="K22" i="1"/>
  <c r="K16" i="1"/>
  <c r="K18" i="1"/>
  <c r="K14" i="1"/>
  <c r="K17" i="1"/>
  <c r="K27" i="1"/>
  <c r="K25" i="1"/>
  <c r="K21" i="1"/>
  <c r="K19" i="1"/>
  <c r="K24" i="1"/>
  <c r="K13" i="1"/>
  <c r="C21" i="6" l="1"/>
  <c r="C22" i="6"/>
  <c r="C25" i="6"/>
  <c r="C26" i="6"/>
  <c r="C27" i="6"/>
  <c r="C28" i="6"/>
  <c r="C29" i="6"/>
  <c r="C30" i="6"/>
  <c r="C31" i="6"/>
  <c r="C32" i="6"/>
  <c r="C33" i="6"/>
  <c r="C34" i="6"/>
  <c r="C35" i="6"/>
  <c r="B22" i="6"/>
  <c r="B23" i="6"/>
  <c r="B25" i="6"/>
  <c r="B26" i="6"/>
  <c r="B27" i="6"/>
  <c r="B28" i="6"/>
  <c r="B29" i="6"/>
  <c r="B30" i="6"/>
  <c r="B31" i="6"/>
  <c r="B32" i="6"/>
  <c r="B33" i="6"/>
  <c r="B34" i="6"/>
  <c r="B35" i="6"/>
  <c r="C15" i="6"/>
  <c r="C16" i="6"/>
  <c r="C17" i="6"/>
  <c r="C18" i="6"/>
  <c r="B4" i="6"/>
  <c r="B5" i="6"/>
  <c r="B6" i="6"/>
  <c r="B7" i="6"/>
  <c r="B8" i="6"/>
  <c r="B9" i="6"/>
  <c r="B10" i="6"/>
  <c r="B11" i="6"/>
  <c r="B12" i="6"/>
  <c r="B13" i="6"/>
  <c r="B14" i="6"/>
  <c r="B15" i="6"/>
  <c r="B16" i="6"/>
  <c r="B17" i="6"/>
  <c r="B18" i="6"/>
  <c r="C4" i="6"/>
  <c r="C5" i="6"/>
  <c r="C6" i="6"/>
  <c r="C7" i="6"/>
  <c r="C8" i="6"/>
  <c r="C9" i="6"/>
  <c r="C10" i="6"/>
  <c r="C11" i="6"/>
  <c r="C12" i="6"/>
  <c r="C13" i="6"/>
  <c r="C14" i="6"/>
  <c r="C3" i="6"/>
  <c r="B3" i="6"/>
  <c r="N28" i="1" l="1"/>
  <c r="C24" i="6"/>
  <c r="D33" i="6"/>
  <c r="D17" i="6"/>
  <c r="D32" i="6"/>
  <c r="D34" i="6"/>
  <c r="D16" i="6"/>
  <c r="D35" i="6"/>
  <c r="D18" i="6"/>
  <c r="D15" i="6"/>
  <c r="C23" i="6" l="1"/>
  <c r="H28" i="1" l="1"/>
  <c r="B7" i="2" l="1"/>
  <c r="B8" i="1"/>
  <c r="B8" i="2" s="1"/>
  <c r="B6" i="2"/>
  <c r="B4" i="2"/>
  <c r="B3" i="2"/>
  <c r="B7" i="5" l="1"/>
  <c r="B6" i="5"/>
  <c r="B4" i="5"/>
  <c r="B3" i="5"/>
  <c r="D26" i="2"/>
  <c r="G25" i="2"/>
  <c r="I25" i="2" s="1"/>
  <c r="G24" i="2"/>
  <c r="I24" i="2" s="1"/>
  <c r="G23" i="2"/>
  <c r="I23" i="2" s="1"/>
  <c r="G22" i="2"/>
  <c r="I22" i="2" s="1"/>
  <c r="G21" i="2"/>
  <c r="I21" i="2" s="1"/>
  <c r="J21" i="2" s="1"/>
  <c r="G20" i="2"/>
  <c r="I20" i="2" s="1"/>
  <c r="G19" i="2"/>
  <c r="I19" i="2" s="1"/>
  <c r="G18" i="2"/>
  <c r="I18" i="2" s="1"/>
  <c r="G17" i="2"/>
  <c r="I17" i="2" s="1"/>
  <c r="G16" i="2"/>
  <c r="I16" i="2" s="1"/>
  <c r="G15" i="2"/>
  <c r="I15" i="2" s="1"/>
  <c r="G14" i="2"/>
  <c r="I14" i="2" s="1"/>
  <c r="G13" i="2"/>
  <c r="I13" i="2" s="1"/>
  <c r="G12" i="2"/>
  <c r="I12" i="2" s="1"/>
  <c r="B8" i="5"/>
  <c r="E28" i="1"/>
  <c r="J14" i="2" l="1"/>
  <c r="J22" i="2"/>
  <c r="J15" i="2"/>
  <c r="J23" i="2"/>
  <c r="J24" i="2"/>
  <c r="J25" i="2"/>
  <c r="J16" i="2"/>
  <c r="J17" i="2"/>
  <c r="J18" i="2"/>
  <c r="J19" i="2"/>
  <c r="J20" i="2"/>
  <c r="B20" i="6"/>
  <c r="B24" i="6"/>
  <c r="D24" i="6" s="1"/>
  <c r="J28" i="1"/>
  <c r="B5" i="1" s="1"/>
  <c r="B5" i="2" s="1"/>
  <c r="B5" i="5" s="1"/>
  <c r="C20" i="6"/>
  <c r="B9" i="2"/>
  <c r="B9" i="1" s="1"/>
  <c r="J13" i="2"/>
  <c r="B21" i="6"/>
  <c r="D21" i="6" s="1"/>
  <c r="I26" i="2"/>
  <c r="J12" i="2"/>
  <c r="G26" i="2"/>
  <c r="D3" i="6"/>
  <c r="D5" i="6"/>
  <c r="D7" i="6"/>
  <c r="D9" i="6"/>
  <c r="D11" i="6"/>
  <c r="D13" i="6"/>
  <c r="D22" i="6"/>
  <c r="D26" i="6"/>
  <c r="D28" i="6"/>
  <c r="D30" i="6"/>
  <c r="D4" i="6"/>
  <c r="D6" i="6"/>
  <c r="D8" i="6"/>
  <c r="D10" i="6"/>
  <c r="D12" i="6"/>
  <c r="D14" i="6"/>
  <c r="D23" i="6"/>
  <c r="D25" i="6"/>
  <c r="D27" i="6"/>
  <c r="D29" i="6"/>
  <c r="D31" i="6"/>
  <c r="M28" i="1"/>
  <c r="L28" i="1" s="1"/>
  <c r="J26" i="2" l="1"/>
  <c r="D20" i="6"/>
  <c r="B9" i="5"/>
  <c r="K28" i="1"/>
</calcChain>
</file>

<file path=xl/sharedStrings.xml><?xml version="1.0" encoding="utf-8"?>
<sst xmlns="http://schemas.openxmlformats.org/spreadsheetml/2006/main" count="244" uniqueCount="138">
  <si>
    <t>Tonnage</t>
  </si>
  <si>
    <t>Fournisseur</t>
  </si>
  <si>
    <t>Mode d'emploi</t>
  </si>
  <si>
    <t>MWh</t>
  </si>
  <si>
    <t>MWh (%)</t>
  </si>
  <si>
    <t>Régions</t>
  </si>
  <si>
    <t>Bretagne</t>
  </si>
  <si>
    <t>Corse</t>
  </si>
  <si>
    <t>Hors France</t>
  </si>
  <si>
    <t>Sous-produits agricoles</t>
  </si>
  <si>
    <t>Biogaz</t>
  </si>
  <si>
    <t>Ile-de-France</t>
  </si>
  <si>
    <t>Provence-Alpes-Côte d'Azur</t>
  </si>
  <si>
    <t>TOTAL</t>
  </si>
  <si>
    <t>Précision libre sur le combustible</t>
  </si>
  <si>
    <t>Remplir toutes les cases en bleu (exclusivement)</t>
  </si>
  <si>
    <t>Granulés</t>
  </si>
  <si>
    <t>En cas de difficulté à classer le combustible, se référer à la feuille Nature du combustible</t>
  </si>
  <si>
    <t>Définition</t>
  </si>
  <si>
    <t>Part des besoins couvert par le plan d'approvisionnement</t>
  </si>
  <si>
    <t xml:space="preserve">Taux de cendres </t>
  </si>
  <si>
    <t>Fournisseurs</t>
  </si>
  <si>
    <t xml:space="preserve">Les régions de provenance par type de combustibles sont elles précisées dans le contrat ? </t>
  </si>
  <si>
    <t>Le fournisseur s'engage-t-il sur un prix?</t>
  </si>
  <si>
    <t xml:space="preserve">Des clauses de révision des prix sont-elles annexées à l'engagement? </t>
  </si>
  <si>
    <t>Pour quelle durée le fournisseur s'engage sur un prix et sur une quantité (années)?</t>
  </si>
  <si>
    <t>Le fournisseur s'engage-t-il sur l'humidité ou le PCI ?</t>
  </si>
  <si>
    <t>Le fournisseur s'engage-t-il sur la granulométrie?</t>
  </si>
  <si>
    <t xml:space="preserve">Des procédures de contrôle de la qualité du combustible sont-elles envisagées? </t>
  </si>
  <si>
    <t>Type de certification forestière (PEFC, FSC, Aucune)</t>
  </si>
  <si>
    <t>Le fournisseur est-il en mesure d'assurer une tracabilité geographique du combustible ?</t>
  </si>
  <si>
    <t>Le fournisseur s'engage-t-il sur la reprise des cendres?</t>
  </si>
  <si>
    <t>Quel est le mode de transport pour la mobilisation de la ressource (ex : rail, route..)?</t>
  </si>
  <si>
    <t>Quelle est la distance moyenne parcourue par le mode de transport (km)?</t>
  </si>
  <si>
    <t>Besoins énergétiques du projet (MWh sortie chaudière)</t>
  </si>
  <si>
    <t>Valorisation des cendres est envisagée ? (liste)</t>
  </si>
  <si>
    <t>Quantité de cendres produite annuellement (tonnes)?</t>
  </si>
  <si>
    <t>Epandage en forêt</t>
  </si>
  <si>
    <t>Epandage agricole</t>
  </si>
  <si>
    <t>Co-compostage</t>
  </si>
  <si>
    <t>Aucune</t>
  </si>
  <si>
    <t>Autres : préciser</t>
  </si>
  <si>
    <t>Cendres</t>
  </si>
  <si>
    <t>Nom  et ville du projet</t>
  </si>
  <si>
    <t>Vérification tonnage Fournisseur = tonnage aire d'approvisionnement</t>
  </si>
  <si>
    <t>Oui / Non</t>
  </si>
  <si>
    <t>Aire</t>
  </si>
  <si>
    <t>Vérification</t>
  </si>
  <si>
    <t>Vérification données Onglet Fournisseur / Aire Appro</t>
  </si>
  <si>
    <t>PCI (kWh/t)</t>
  </si>
  <si>
    <t>MWh biomasse</t>
  </si>
  <si>
    <t>% de biomasse (à compléter si le combustible n'est pas 100% biomasse)</t>
  </si>
  <si>
    <t>Autoconsommation (Oui/ Non)</t>
  </si>
  <si>
    <t>Oui</t>
  </si>
  <si>
    <t>Non</t>
  </si>
  <si>
    <t>-</t>
  </si>
  <si>
    <t>Tout combustible</t>
  </si>
  <si>
    <t xml:space="preserve">A titre d'information, répartition approximative du combustible par département </t>
  </si>
  <si>
    <t xml:space="preserve"> </t>
  </si>
  <si>
    <r>
      <t xml:space="preserve">Utiliser les </t>
    </r>
    <r>
      <rPr>
        <b/>
        <sz val="11"/>
        <color theme="1"/>
        <rFont val="Calibri"/>
        <family val="2"/>
        <scheme val="minor"/>
      </rPr>
      <t xml:space="preserve">menus déroulants </t>
    </r>
    <r>
      <rPr>
        <sz val="11"/>
        <color theme="1"/>
        <rFont val="Calibri"/>
        <family val="2"/>
        <scheme val="minor"/>
      </rPr>
      <t xml:space="preserve">pour choisir la réponse (Oui, Non) lorsqu'ils existent. </t>
    </r>
  </si>
  <si>
    <t>Si le combustible choisi n'est pas 100% Biomasse, préciser le % de Biomasse</t>
  </si>
  <si>
    <t xml:space="preserve">Tonnage / an </t>
  </si>
  <si>
    <t>Engagement Fournisseur</t>
  </si>
  <si>
    <t>MWh biomasse (%)</t>
  </si>
  <si>
    <t>Distinguer l'autoconsommation éventuelle (menu déroulant ou Oui/Non)</t>
  </si>
  <si>
    <t>Pour les projets ayant pour activité la production de granulés, l'ensemble du plan d'approvisonnement (thermique + process) doit être présenté en distinguant feuillus et résineux</t>
  </si>
  <si>
    <t>Plaquettes forestières et assimilées</t>
  </si>
  <si>
    <t>Plaquettes forestières (référentiel 2017 - 1A - PFA)</t>
  </si>
  <si>
    <t>Plaquettes Bocagères ou agroforestières (référentiel 20017 - 1B - PFA)</t>
  </si>
  <si>
    <t>Connexes et sous produits de l'industrie de première transformation du bois</t>
  </si>
  <si>
    <t>Catégories des combustibles</t>
  </si>
  <si>
    <t>Sous catégories des combustibles</t>
  </si>
  <si>
    <t>Plaquettes bois issues de forêt, y compris souches et bois de défrichement sous linéaire (ex. EDF) ainsi que bois sissus de TCR</t>
  </si>
  <si>
    <t>Plaquettes bois issues de haies, bosquets, arbres d'alignement agricole (bocage) mais aussi vergers (y compris vergers fruitiers)</t>
  </si>
  <si>
    <t>écorce produites par les scierie</t>
  </si>
  <si>
    <t xml:space="preserve">plaquettes issues du déchiquetage de dosses, délignures, chutes, culées… après une opération de tronçonnage ou de sciages de bois bruts ainsi que les sous produits non traités de l'industrie de première transformation du liège. </t>
  </si>
  <si>
    <t>Plaquettes boies issues de tailles et élagages paysagers et urbains issus de l'entretien des parcs et jardins et linéaires urbaines. Cette catégorie englobe les plaquettes ligneuses formées des sous produits du paysagisme en amont (fraction ligneuse) et en aval (refus de crible) du compostage</t>
  </si>
  <si>
    <t>Bois fin de vie et bois déchets</t>
  </si>
  <si>
    <t>Plaquettes de produits connexes de scieries et assimilés (référentiel 2017 - 2B - CIB)</t>
  </si>
  <si>
    <t>Sous produits industriels</t>
  </si>
  <si>
    <t>Autres</t>
  </si>
  <si>
    <t>Granulés de bois (référentiel 2017-4A-BFVBD)</t>
  </si>
  <si>
    <t>Plaquettes paysagères ligneuses (référentiel 2017-1C-PFA)</t>
  </si>
  <si>
    <t>Ecorces (référentiel 2017- 2A-CIB)</t>
  </si>
  <si>
    <t>Bois fin de vie utilisables selon la rubrique règlementaire 2910A (SSD) (référentiel 2017-3A-BFVBD)</t>
  </si>
  <si>
    <t>Bois fin de vie utilisables selon la rubrique règlementaire 2910B (référentiel 2017-3B-BFVBD)</t>
  </si>
  <si>
    <t>Déchet de bois non dangereux à traiter selon la rubrique règlementaire 2771 des ICPE (référentiel 2017-3C-BFVBD)</t>
  </si>
  <si>
    <t>Déchet de bois dangereux à traiter selon la rubrique règlementaire 2770 des ICPE (référentiel2017-3D-BFVBD)</t>
  </si>
  <si>
    <t>Granulés d'origine agricole (référentiel 2017-4B-BFVBD)</t>
  </si>
  <si>
    <t>granulés de bois traités thermiquement (référentiel 2017-4C-BFVBD)</t>
  </si>
  <si>
    <t>Bois d'emballage en fin de vie ayant fait l'objet d'une SDD</t>
  </si>
  <si>
    <t>Bois d'ameublement, de menuiseries, d'emballage ne bénéficiant pas de SSD, issus de démolition et autres bois bruts respectant les seuils définis applicables aux ICPE 2910-Bpar l'arrêté</t>
  </si>
  <si>
    <t xml:space="preserve">Bois d'ameublement, de menuiseries, d'emballage ne bénéficiant pas de SSD, issus de démolition et autres bois bruts non éligibles à la rubrique 2910-B </t>
  </si>
  <si>
    <t>100% bois hors déchets verts, Normés NF, EN ISO 17225-2 : 2014 en domestique ou industriel</t>
  </si>
  <si>
    <t>d'origine agricole y compris déchets verts normés NF EN ISO 17225-6: 2014</t>
  </si>
  <si>
    <t>Black pellet, pellet torréfié</t>
  </si>
  <si>
    <t>Sous catégorie Combustible</t>
  </si>
  <si>
    <t>Catégorie de combustible</t>
  </si>
  <si>
    <t>Catégories de combustible</t>
  </si>
  <si>
    <t>Sous catégorie de combustible</t>
  </si>
  <si>
    <t>Granulés de bois traités thermiquement (référentiel 2017-4C-BFVBD)</t>
  </si>
  <si>
    <t>Catégories de combustibles</t>
  </si>
  <si>
    <t>Sous catégories de combustible</t>
  </si>
  <si>
    <r>
      <t xml:space="preserve">Remplir toutes les cases en bleu </t>
    </r>
    <r>
      <rPr>
        <b/>
        <sz val="11"/>
        <color theme="1"/>
        <rFont val="Calibri"/>
        <family val="2"/>
        <scheme val="minor"/>
      </rPr>
      <t>(exclusivement)</t>
    </r>
  </si>
  <si>
    <t>Prévoir une  ligne par fournisseur et par sous-catégorie de combustible , distinguer l'autoconsommation</t>
  </si>
  <si>
    <t xml:space="preserve">Valorisation des cendres envisagée ? </t>
  </si>
  <si>
    <t>Déchet de bois dangereux à traiter selon la rubrique règlementaire 2770 des ICPE (référentiel 2017-3D-BFVBD)</t>
  </si>
  <si>
    <t>Bois créosotés, autoclavés ou imprégnés de sels métalliques utilisables selon la rubrique 2770 des ICPE</t>
  </si>
  <si>
    <t>Sous produits agricoles</t>
  </si>
  <si>
    <t>Plaquettes bocagères ou agroforestières (référentiel 20017 - 1B - PFA)</t>
  </si>
  <si>
    <t>Déchets de bois non dangereux à traiter selon la rubrique règlementaire 2771 des ICPE (référentiel 2017-3C-BFVBD)</t>
  </si>
  <si>
    <t>Déchets de bois dangereux à traiter selon la rubrique règlementaire 2770 des ICPE (référentiel2017-3D-BFVBD)</t>
  </si>
  <si>
    <t>A préciser : Liqueurs noires, Refus de pulpeur, Boues papetières, Marc de raisin, Tourteau de pépin …</t>
  </si>
  <si>
    <t>A préciser : Coques de tournesol, Anas de lin, Issues de silo, Pailles, Sarments…</t>
  </si>
  <si>
    <t>A préciser : Boues de STEP, Farines animales…</t>
  </si>
  <si>
    <t>Existe-t-il un contrat signé ? (Oui/Non)</t>
  </si>
  <si>
    <t>Le fournisseur s'engage-t-il sur une quantité spécifique par catégorie et sous catégorie de combustible?</t>
  </si>
  <si>
    <r>
      <t xml:space="preserve">Utiliser les </t>
    </r>
    <r>
      <rPr>
        <b/>
        <sz val="11"/>
        <color theme="1"/>
        <rFont val="Calibri"/>
        <family val="2"/>
        <scheme val="minor"/>
      </rPr>
      <t xml:space="preserve">menus déroulants </t>
    </r>
    <r>
      <rPr>
        <sz val="11"/>
        <color theme="1"/>
        <rFont val="Calibri"/>
        <family val="2"/>
        <scheme val="minor"/>
      </rPr>
      <t xml:space="preserve">pour choisir la catégorie et la sous catégorie du combustible et la région - s'ils ne fonctionnent pas, utiliser </t>
    </r>
    <r>
      <rPr>
        <b/>
        <sz val="11"/>
        <color theme="1"/>
        <rFont val="Calibri"/>
        <family val="2"/>
        <scheme val="minor"/>
      </rPr>
      <t>exclusivement</t>
    </r>
    <r>
      <rPr>
        <sz val="11"/>
        <color theme="1"/>
        <rFont val="Calibri"/>
        <family val="2"/>
        <scheme val="minor"/>
      </rPr>
      <t xml:space="preserve"> les catégories de la feuille Nature du combustible</t>
    </r>
  </si>
  <si>
    <r>
      <t xml:space="preserve">Utiliser les menus déroulants pour choisir la catégorie et la sous-catégorie de combustible - s'ils ne fonctionnent pas, utiliser </t>
    </r>
    <r>
      <rPr>
        <b/>
        <sz val="11"/>
        <color theme="1"/>
        <rFont val="Calibri"/>
        <family val="2"/>
        <scheme val="minor"/>
      </rPr>
      <t>exclusivement</t>
    </r>
    <r>
      <rPr>
        <sz val="11"/>
        <color theme="1"/>
        <rFont val="Calibri"/>
        <family val="2"/>
        <scheme val="minor"/>
      </rPr>
      <t xml:space="preserve"> les catégories de la feuille Nature du combustible</t>
    </r>
  </si>
  <si>
    <r>
      <t>Remplir les 3 onglets Aire d'approvisionnement, fournisseurs, Engagement Fournisseurs dans l'ordre. Remplir</t>
    </r>
    <r>
      <rPr>
        <b/>
        <sz val="11"/>
        <color theme="1"/>
        <rFont val="Calibri"/>
        <family val="2"/>
        <scheme val="minor"/>
      </rPr>
      <t xml:space="preserve"> toutes les cases en bleu (exclusivement)</t>
    </r>
    <r>
      <rPr>
        <sz val="11"/>
        <color theme="1"/>
        <rFont val="Calibri"/>
        <family val="2"/>
        <scheme val="minor"/>
      </rPr>
      <t xml:space="preserve"> de gauche à droite</t>
    </r>
  </si>
  <si>
    <t>statistiques PEFC au 31/12/2017</t>
  </si>
  <si>
    <t xml:space="preserve">Auvergne - Rhône-Alpes </t>
  </si>
  <si>
    <t>Bourgogne - Franche Comté</t>
  </si>
  <si>
    <t>Centre - Val  de Loire</t>
  </si>
  <si>
    <t>Grand Est</t>
  </si>
  <si>
    <t>Hauts- de-France</t>
  </si>
  <si>
    <t>Normandie</t>
  </si>
  <si>
    <t>Nouvelle-Aquitaine</t>
  </si>
  <si>
    <t>Occitanie</t>
  </si>
  <si>
    <t>Pays de la Loire</t>
  </si>
  <si>
    <t>Région d'origine du combustible</t>
  </si>
  <si>
    <t>% surface forestière régionale certifié PEFC</t>
  </si>
  <si>
    <t>Certification minimum (PF -Référentiel 2017-1A-PFA)- installations &gt; 12 GWh</t>
  </si>
  <si>
    <t>Certification minimum (PF (Référentiel 2017-1A-PFA) - installations &lt;= 12 GWh</t>
  </si>
  <si>
    <t>Taux de plaquettes certifiées FSC/PEFC ou taux de granulés certifiées FSC/PEFC</t>
  </si>
  <si>
    <t>Tonnes de plaquettes forestières ou granulé PEFC/FSC</t>
  </si>
  <si>
    <t>Taux régional minimum PEFC/FSC ou taux minimum de granulé PEFC/FSC</t>
  </si>
  <si>
    <t xml:space="preserve"> Aire d'approvisionnement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</si>
</sst>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sz val="12"/>
      <name val="Franklin Gothic Medium"/>
      <family val="2"/>
    </font>
    <font>
      <sz val="12"/>
      <color theme="1"/>
      <name val="Franklin Gothic Medium"/>
      <family val="2"/>
    </font>
    <font>
      <sz val="10"/>
      <name val="Franklin Gothic Medium"/>
      <family val="2"/>
    </font>
    <font>
      <sz val="10"/>
      <name val="Times New Roman"/>
      <family val="1"/>
    </font>
    <font>
      <sz val="11"/>
      <name val="Calibri"/>
      <family val="2"/>
      <scheme val="minor"/>
    </font>
    <font>
      <i/>
      <sz val="11"/>
      <color theme="1"/>
      <name val="Calibri"/>
      <family val="2"/>
      <scheme val="minor"/>
    </font>
    <font>
      <sz val="8"/>
      <name val="Calibri"/>
      <family val="2"/>
      <scheme val="minor"/>
    </font>
    <font>
      <b/>
      <i/>
      <sz val="11"/>
      <color theme="1"/>
      <name val="Calibri"/>
      <family val="2"/>
      <scheme val="minor"/>
    </font>
    <font>
      <sz val="11"/>
      <name val="Franklin Gothic Medium"/>
      <family val="2"/>
    </font>
  </fonts>
  <fills count="16">
    <fill>
      <patternFill patternType="none"/>
    </fill>
    <fill>
      <patternFill patternType="gray125"/>
    </fill>
    <fill>
      <patternFill patternType="solid">
        <fgColor theme="4" tint="0.79998168889431442"/>
        <bgColor indexed="64"/>
      </patternFill>
    </fill>
    <fill>
      <patternFill patternType="solid">
        <fgColor rgb="FF66CCFF"/>
        <bgColor indexed="64"/>
      </patternFill>
    </fill>
    <fill>
      <patternFill patternType="solid">
        <fgColor theme="0"/>
        <bgColor indexed="64"/>
      </patternFill>
    </fill>
    <fill>
      <patternFill patternType="solid">
        <fgColor rgb="FFFF66CC"/>
        <bgColor indexed="64"/>
      </patternFill>
    </fill>
    <fill>
      <patternFill patternType="solid">
        <fgColor rgb="FFFF6600"/>
        <bgColor indexed="64"/>
      </patternFill>
    </fill>
    <fill>
      <patternFill patternType="solid">
        <fgColor indexed="9"/>
        <bgColor indexed="64"/>
      </patternFill>
    </fill>
    <fill>
      <patternFill patternType="solid">
        <fgColor theme="6"/>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4" tint="0.79998168889431442"/>
        <bgColor theme="4" tint="0.79998168889431442"/>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ABABAB"/>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08">
    <xf numFmtId="0" fontId="0" fillId="0" borderId="0" xfId="0"/>
    <xf numFmtId="0" fontId="2" fillId="0" borderId="0" xfId="0" applyFont="1"/>
    <xf numFmtId="0" fontId="0" fillId="0" borderId="0" xfId="0" applyAlignment="1">
      <alignment wrapText="1"/>
    </xf>
    <xf numFmtId="9" fontId="0" fillId="4" borderId="0" xfId="1" applyFont="1" applyFill="1" applyAlignment="1">
      <alignment wrapText="1"/>
    </xf>
    <xf numFmtId="0" fontId="8" fillId="7" borderId="0" xfId="0" applyFont="1" applyFill="1" applyAlignment="1">
      <alignment horizontal="center" vertical="center" wrapText="1"/>
    </xf>
    <xf numFmtId="0" fontId="9" fillId="7" borderId="0" xfId="0" applyFont="1" applyFill="1" applyAlignment="1">
      <alignment wrapText="1"/>
    </xf>
    <xf numFmtId="0" fontId="8" fillId="0" borderId="0" xfId="0" applyFont="1" applyAlignment="1">
      <alignment horizontal="center" vertical="center" wrapText="1"/>
    </xf>
    <xf numFmtId="0" fontId="9" fillId="0" borderId="0" xfId="0" applyFont="1" applyAlignment="1">
      <alignment wrapText="1"/>
    </xf>
    <xf numFmtId="0" fontId="0" fillId="4" borderId="0" xfId="0" applyFill="1" applyBorder="1" applyAlignment="1" applyProtection="1">
      <alignment horizontal="center" wrapText="1"/>
      <protection locked="0"/>
    </xf>
    <xf numFmtId="0" fontId="10" fillId="4" borderId="0" xfId="0" applyFont="1" applyFill="1" applyBorder="1" applyAlignment="1" applyProtection="1">
      <alignment horizontal="center" vertical="center" wrapText="1"/>
      <protection hidden="1"/>
    </xf>
    <xf numFmtId="0" fontId="6" fillId="4" borderId="0" xfId="0" applyFont="1" applyFill="1" applyBorder="1" applyAlignment="1" applyProtection="1">
      <alignment horizontal="center" vertical="center" wrapText="1"/>
      <protection hidden="1"/>
    </xf>
    <xf numFmtId="0" fontId="6" fillId="3" borderId="1" xfId="0" applyNumberFormat="1" applyFont="1" applyFill="1" applyBorder="1" applyAlignment="1" applyProtection="1">
      <alignment horizontal="center" vertical="center" wrapText="1"/>
      <protection locked="0"/>
    </xf>
    <xf numFmtId="3" fontId="6" fillId="3" borderId="1" xfId="0" applyNumberFormat="1"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hidden="1"/>
    </xf>
    <xf numFmtId="0" fontId="10" fillId="4" borderId="13" xfId="0" applyFont="1" applyFill="1" applyBorder="1" applyAlignment="1" applyProtection="1">
      <alignment horizontal="center" vertical="center" wrapText="1"/>
      <protection hidden="1"/>
    </xf>
    <xf numFmtId="9" fontId="0" fillId="4" borderId="12" xfId="1" applyFont="1" applyFill="1" applyBorder="1" applyAlignment="1" applyProtection="1">
      <alignment horizontal="center" vertical="center" wrapText="1"/>
      <protection locked="0"/>
    </xf>
    <xf numFmtId="9" fontId="0" fillId="4" borderId="15" xfId="1" applyFont="1" applyFill="1" applyBorder="1" applyAlignment="1" applyProtection="1">
      <alignment horizontal="center" vertical="center" wrapText="1"/>
      <protection locked="0"/>
    </xf>
    <xf numFmtId="0" fontId="0" fillId="4" borderId="0" xfId="0" applyFill="1" applyBorder="1" applyAlignment="1" applyProtection="1">
      <alignment wrapText="1"/>
    </xf>
    <xf numFmtId="0" fontId="0" fillId="4" borderId="0" xfId="0" applyFill="1" applyProtection="1">
      <protection locked="0"/>
    </xf>
    <xf numFmtId="0" fontId="0" fillId="4" borderId="0" xfId="0" applyFill="1"/>
    <xf numFmtId="3" fontId="0" fillId="4" borderId="0" xfId="0" applyNumberFormat="1" applyFill="1" applyBorder="1" applyProtection="1">
      <protection locked="0"/>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Border="1" applyAlignment="1">
      <alignment horizontal="center"/>
    </xf>
    <xf numFmtId="0" fontId="3" fillId="2" borderId="26" xfId="0" applyNumberFormat="1" applyFont="1" applyFill="1" applyBorder="1" applyAlignment="1" applyProtection="1">
      <alignment horizontal="center" vertical="center" wrapText="1"/>
    </xf>
    <xf numFmtId="0" fontId="3" fillId="2" borderId="27" xfId="0" applyNumberFormat="1" applyFont="1" applyFill="1" applyBorder="1" applyAlignment="1" applyProtection="1">
      <alignment horizontal="center" vertical="center" wrapText="1"/>
    </xf>
    <xf numFmtId="0" fontId="8" fillId="4" borderId="0" xfId="0" applyFont="1" applyFill="1" applyAlignment="1">
      <alignment horizontal="center" vertical="center" wrapText="1"/>
    </xf>
    <xf numFmtId="0" fontId="9" fillId="4" borderId="0" xfId="0" applyFont="1" applyFill="1" applyAlignment="1">
      <alignment wrapText="1"/>
    </xf>
    <xf numFmtId="0" fontId="0" fillId="0" borderId="0" xfId="0"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9" fontId="0" fillId="0" borderId="31" xfId="0" applyNumberFormat="1" applyBorder="1" applyAlignment="1">
      <alignment horizontal="center"/>
    </xf>
    <xf numFmtId="0" fontId="2" fillId="0" borderId="22" xfId="0" applyFont="1" applyBorder="1" applyAlignment="1">
      <alignment horizontal="center"/>
    </xf>
    <xf numFmtId="0" fontId="2" fillId="4" borderId="0" xfId="0" applyFont="1" applyFill="1" applyBorder="1" applyAlignment="1">
      <alignment horizontal="center" wrapText="1"/>
    </xf>
    <xf numFmtId="0" fontId="0" fillId="4" borderId="0" xfId="0" applyFill="1" applyAlignment="1">
      <alignment wrapText="1"/>
    </xf>
    <xf numFmtId="0" fontId="0" fillId="4" borderId="0" xfId="0" applyFill="1" applyAlignment="1" applyProtection="1">
      <alignment wrapText="1"/>
    </xf>
    <xf numFmtId="0" fontId="0" fillId="0" borderId="0" xfId="0" applyAlignment="1">
      <alignment horizontal="center" vertical="center"/>
    </xf>
    <xf numFmtId="3" fontId="11" fillId="9" borderId="1" xfId="0" applyNumberFormat="1" applyFont="1" applyFill="1" applyBorder="1" applyAlignment="1">
      <alignment horizontal="center"/>
    </xf>
    <xf numFmtId="0" fontId="11" fillId="9" borderId="11" xfId="0" applyFont="1" applyFill="1" applyBorder="1" applyAlignment="1">
      <alignment horizontal="center" vertical="center" wrapText="1"/>
    </xf>
    <xf numFmtId="9" fontId="11" fillId="9" borderId="12" xfId="1" applyFont="1" applyFill="1" applyBorder="1" applyAlignment="1" applyProtection="1">
      <alignment horizontal="center" vertical="center" wrapText="1"/>
      <protection locked="0"/>
    </xf>
    <xf numFmtId="0" fontId="11" fillId="9" borderId="23" xfId="0" applyFont="1" applyFill="1" applyBorder="1" applyAlignment="1">
      <alignment horizontal="center" vertical="center"/>
    </xf>
    <xf numFmtId="0" fontId="11" fillId="9" borderId="24" xfId="0" applyFont="1" applyFill="1" applyBorder="1" applyAlignment="1">
      <alignment horizontal="center" vertical="center"/>
    </xf>
    <xf numFmtId="0" fontId="11" fillId="9" borderId="25" xfId="0" applyFont="1" applyFill="1" applyBorder="1" applyAlignment="1">
      <alignment horizontal="center" vertical="center"/>
    </xf>
    <xf numFmtId="0" fontId="2" fillId="8" borderId="26" xfId="0" applyFont="1" applyFill="1" applyBorder="1" applyAlignment="1">
      <alignment horizontal="center" vertical="center"/>
    </xf>
    <xf numFmtId="0" fontId="2" fillId="8" borderId="27" xfId="0" applyFont="1" applyFill="1" applyBorder="1" applyAlignment="1">
      <alignment horizontal="center" vertical="center"/>
    </xf>
    <xf numFmtId="0" fontId="2" fillId="8" borderId="28" xfId="0" applyFont="1" applyFill="1" applyBorder="1" applyAlignment="1">
      <alignment horizontal="center" vertical="center"/>
    </xf>
    <xf numFmtId="0" fontId="4" fillId="5" borderId="26" xfId="0" applyNumberFormat="1" applyFont="1" applyFill="1" applyBorder="1" applyAlignment="1" applyProtection="1">
      <alignment horizontal="center" vertical="center" wrapText="1"/>
    </xf>
    <xf numFmtId="3" fontId="0" fillId="5" borderId="27" xfId="0" applyNumberFormat="1" applyFill="1" applyBorder="1" applyAlignment="1" applyProtection="1">
      <alignment horizontal="center" vertical="center"/>
    </xf>
    <xf numFmtId="9" fontId="0" fillId="5" borderId="27" xfId="0" applyNumberFormat="1" applyFill="1" applyBorder="1" applyAlignment="1" applyProtection="1">
      <alignment horizontal="center" vertical="center"/>
    </xf>
    <xf numFmtId="0" fontId="0" fillId="5" borderId="28" xfId="0" applyFill="1" applyBorder="1"/>
    <xf numFmtId="0" fontId="0" fillId="4" borderId="10"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wrapText="1"/>
      <protection locked="0"/>
    </xf>
    <xf numFmtId="0" fontId="0" fillId="4" borderId="12" xfId="0" applyFill="1" applyBorder="1" applyAlignment="1" applyProtection="1">
      <alignment horizontal="center" vertical="center"/>
      <protection locked="0"/>
    </xf>
    <xf numFmtId="2" fontId="2" fillId="2" borderId="28" xfId="0" applyNumberFormat="1" applyFont="1" applyFill="1" applyBorder="1" applyAlignment="1">
      <alignment horizontal="center" vertical="center" wrapText="1"/>
    </xf>
    <xf numFmtId="0" fontId="6" fillId="4" borderId="0" xfId="0" applyFont="1" applyFill="1" applyBorder="1" applyAlignment="1">
      <alignment horizontal="left" vertical="center" wrapText="1"/>
    </xf>
    <xf numFmtId="0" fontId="4" fillId="5" borderId="13" xfId="0" applyNumberFormat="1" applyFont="1" applyFill="1" applyBorder="1" applyAlignment="1" applyProtection="1">
      <alignment horizontal="left" vertical="top" wrapText="1"/>
    </xf>
    <xf numFmtId="0" fontId="0" fillId="5" borderId="14" xfId="0" applyFill="1" applyBorder="1" applyAlignment="1" applyProtection="1">
      <alignment wrapText="1"/>
    </xf>
    <xf numFmtId="3" fontId="0" fillId="5" borderId="14" xfId="0" applyNumberFormat="1" applyFill="1" applyBorder="1" applyAlignment="1" applyProtection="1">
      <alignment wrapText="1"/>
    </xf>
    <xf numFmtId="9" fontId="0" fillId="5" borderId="14" xfId="0" applyNumberFormat="1" applyFill="1" applyBorder="1" applyAlignment="1" applyProtection="1">
      <alignment wrapText="1"/>
    </xf>
    <xf numFmtId="9" fontId="0" fillId="5" borderId="15" xfId="0" applyNumberFormat="1" applyFill="1" applyBorder="1" applyAlignment="1" applyProtection="1">
      <alignment wrapText="1"/>
    </xf>
    <xf numFmtId="3" fontId="0" fillId="5" borderId="14" xfId="0" applyNumberFormat="1" applyFill="1" applyBorder="1" applyAlignment="1" applyProtection="1">
      <alignment horizontal="center" vertical="center"/>
    </xf>
    <xf numFmtId="2" fontId="12" fillId="2" borderId="35" xfId="0" applyNumberFormat="1" applyFont="1" applyFill="1" applyBorder="1" applyAlignment="1" applyProtection="1">
      <alignment horizontal="center" vertical="center" wrapText="1"/>
      <protection hidden="1"/>
    </xf>
    <xf numFmtId="2" fontId="12" fillId="2" borderId="21" xfId="0" applyNumberFormat="1" applyFont="1" applyFill="1" applyBorder="1" applyAlignment="1" applyProtection="1">
      <alignment horizontal="center" vertical="center" wrapText="1"/>
      <protection hidden="1"/>
    </xf>
    <xf numFmtId="0" fontId="5" fillId="0" borderId="9" xfId="0" applyFont="1" applyBorder="1" applyAlignment="1">
      <alignment horizontal="center" vertical="center" wrapText="1"/>
    </xf>
    <xf numFmtId="0" fontId="5" fillId="4" borderId="10"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hidden="1"/>
    </xf>
    <xf numFmtId="0" fontId="5" fillId="0" borderId="11" xfId="0" applyFont="1" applyBorder="1" applyAlignment="1">
      <alignment horizontal="center" vertical="center" wrapText="1"/>
    </xf>
    <xf numFmtId="0" fontId="4" fillId="4" borderId="13" xfId="0" applyFont="1" applyFill="1" applyBorder="1" applyAlignment="1" applyProtection="1">
      <alignment horizontal="center" vertical="center" wrapText="1"/>
      <protection hidden="1"/>
    </xf>
    <xf numFmtId="9" fontId="5" fillId="4" borderId="15" xfId="1"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4" fillId="5" borderId="38" xfId="0" applyNumberFormat="1" applyFont="1" applyFill="1" applyBorder="1" applyAlignment="1" applyProtection="1">
      <alignment horizontal="left" vertical="top" wrapText="1"/>
    </xf>
    <xf numFmtId="0" fontId="13" fillId="0" borderId="16" xfId="0" applyFont="1" applyFill="1" applyBorder="1"/>
    <xf numFmtId="0" fontId="0" fillId="4" borderId="12" xfId="0" applyFill="1" applyBorder="1" applyAlignment="1">
      <alignment horizontal="center" wrapText="1"/>
    </xf>
    <xf numFmtId="49" fontId="0" fillId="11" borderId="1" xfId="0" applyNumberFormat="1" applyFill="1" applyBorder="1" applyAlignment="1">
      <alignment horizontal="center" wrapText="1"/>
    </xf>
    <xf numFmtId="0" fontId="0" fillId="11" borderId="1" xfId="0" applyFill="1" applyBorder="1" applyAlignment="1">
      <alignment horizontal="center" wrapText="1"/>
    </xf>
    <xf numFmtId="0" fontId="2" fillId="12" borderId="35" xfId="0" applyFont="1" applyFill="1" applyBorder="1" applyAlignment="1">
      <alignment horizontal="center" wrapText="1"/>
    </xf>
    <xf numFmtId="0" fontId="2" fillId="12" borderId="36" xfId="0" applyFont="1" applyFill="1" applyBorder="1" applyAlignment="1">
      <alignment horizontal="center" wrapText="1"/>
    </xf>
    <xf numFmtId="0" fontId="0" fillId="13" borderId="12" xfId="0" applyFill="1" applyBorder="1" applyAlignment="1">
      <alignment wrapText="1"/>
    </xf>
    <xf numFmtId="0" fontId="0" fillId="13" borderId="12" xfId="0" applyFill="1" applyBorder="1" applyAlignment="1">
      <alignment horizontal="center" wrapText="1"/>
    </xf>
    <xf numFmtId="0" fontId="0" fillId="14" borderId="12" xfId="0" applyFill="1" applyBorder="1" applyAlignment="1">
      <alignment horizontal="center" wrapText="1"/>
    </xf>
    <xf numFmtId="0" fontId="0" fillId="4" borderId="0" xfId="0" applyFill="1" applyBorder="1" applyAlignment="1" applyProtection="1">
      <alignment horizontal="center" vertical="center" wrapText="1"/>
      <protection locked="0"/>
    </xf>
    <xf numFmtId="9" fontId="0" fillId="4" borderId="0" xfId="1" applyFont="1" applyFill="1" applyBorder="1" applyAlignment="1" applyProtection="1">
      <alignment horizontal="center" vertical="center" wrapText="1"/>
      <protection locked="0"/>
    </xf>
    <xf numFmtId="0" fontId="0" fillId="4" borderId="0" xfId="0" applyFill="1" applyBorder="1" applyAlignment="1" applyProtection="1">
      <alignment horizontal="center" vertical="center"/>
      <protection locked="0"/>
    </xf>
    <xf numFmtId="0" fontId="0" fillId="3" borderId="0" xfId="0" applyFill="1" applyBorder="1" applyAlignment="1">
      <alignment horizontal="center" vertical="center" wrapText="1"/>
    </xf>
    <xf numFmtId="0" fontId="0" fillId="14" borderId="1" xfId="0" applyFill="1" applyBorder="1" applyAlignment="1">
      <alignment wrapText="1"/>
    </xf>
    <xf numFmtId="49" fontId="0" fillId="14" borderId="1" xfId="0" applyNumberFormat="1" applyFill="1" applyBorder="1" applyAlignment="1">
      <alignment horizontal="center" wrapText="1"/>
    </xf>
    <xf numFmtId="0" fontId="4" fillId="3" borderId="37" xfId="0" applyNumberFormat="1" applyFont="1" applyFill="1" applyBorder="1" applyAlignment="1" applyProtection="1">
      <alignment horizontal="center" vertical="center" wrapText="1"/>
      <protection locked="0"/>
    </xf>
    <xf numFmtId="0" fontId="0" fillId="11" borderId="1" xfId="0" applyFill="1" applyBorder="1" applyAlignment="1">
      <alignment wrapText="1"/>
    </xf>
    <xf numFmtId="49" fontId="0" fillId="10" borderId="1" xfId="0" applyNumberFormat="1" applyFill="1" applyBorder="1" applyAlignment="1">
      <alignment horizontal="center" wrapText="1"/>
    </xf>
    <xf numFmtId="0" fontId="0" fillId="10" borderId="1" xfId="0" applyFont="1" applyFill="1" applyBorder="1" applyAlignment="1">
      <alignment wrapText="1"/>
    </xf>
    <xf numFmtId="0" fontId="4" fillId="3" borderId="23" xfId="0" applyNumberFormat="1" applyFont="1" applyFill="1" applyBorder="1" applyAlignment="1" applyProtection="1">
      <alignment horizontal="left" vertical="top" wrapText="1"/>
      <protection locked="0"/>
    </xf>
    <xf numFmtId="0" fontId="4" fillId="3" borderId="39" xfId="0" applyNumberFormat="1" applyFont="1" applyFill="1" applyBorder="1" applyAlignment="1" applyProtection="1">
      <alignment horizontal="left" vertical="top" wrapText="1"/>
      <protection locked="0"/>
    </xf>
    <xf numFmtId="0" fontId="5" fillId="3" borderId="24" xfId="0" applyFont="1" applyFill="1" applyBorder="1" applyAlignment="1" applyProtection="1">
      <alignment horizontal="center" vertical="center" wrapText="1"/>
      <protection locked="0"/>
    </xf>
    <xf numFmtId="3" fontId="5" fillId="3" borderId="24" xfId="0" applyNumberFormat="1" applyFont="1" applyFill="1" applyBorder="1" applyAlignment="1" applyProtection="1">
      <alignment horizontal="center" vertical="center" wrapText="1"/>
      <protection locked="0"/>
    </xf>
    <xf numFmtId="3" fontId="0" fillId="4" borderId="24" xfId="0" applyNumberFormat="1" applyFill="1" applyBorder="1" applyAlignment="1" applyProtection="1">
      <alignment wrapText="1"/>
    </xf>
    <xf numFmtId="9" fontId="0" fillId="4" borderId="24" xfId="0" applyNumberFormat="1" applyFill="1" applyBorder="1" applyAlignment="1" applyProtection="1">
      <alignment wrapText="1"/>
    </xf>
    <xf numFmtId="9" fontId="0" fillId="3" borderId="24" xfId="0" applyNumberFormat="1" applyFill="1" applyBorder="1" applyAlignment="1" applyProtection="1">
      <alignment wrapText="1"/>
      <protection locked="0"/>
    </xf>
    <xf numFmtId="0" fontId="0" fillId="4" borderId="24" xfId="0" applyFill="1" applyBorder="1" applyAlignment="1" applyProtection="1">
      <alignment wrapText="1"/>
    </xf>
    <xf numFmtId="9" fontId="0" fillId="0" borderId="25" xfId="0" applyNumberFormat="1" applyBorder="1" applyAlignment="1" applyProtection="1">
      <alignment wrapText="1"/>
    </xf>
    <xf numFmtId="0" fontId="3" fillId="2" borderId="40" xfId="0" applyNumberFormat="1"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0" fillId="13" borderId="1" xfId="0" applyFont="1" applyFill="1" applyBorder="1" applyAlignment="1">
      <alignment wrapText="1"/>
    </xf>
    <xf numFmtId="0" fontId="0" fillId="14" borderId="1" xfId="0" applyFont="1" applyFill="1" applyBorder="1" applyAlignment="1">
      <alignment wrapText="1"/>
    </xf>
    <xf numFmtId="0" fontId="0" fillId="15" borderId="1" xfId="0" applyFont="1" applyFill="1" applyBorder="1" applyAlignment="1">
      <alignment wrapText="1"/>
    </xf>
    <xf numFmtId="49" fontId="0" fillId="4" borderId="1" xfId="0" applyNumberFormat="1" applyFont="1" applyFill="1" applyBorder="1" applyAlignment="1">
      <alignment horizontal="center" wrapText="1"/>
    </xf>
    <xf numFmtId="0" fontId="0" fillId="13" borderId="1" xfId="0" applyFill="1" applyBorder="1" applyAlignment="1">
      <alignment wrapText="1"/>
    </xf>
    <xf numFmtId="49" fontId="0" fillId="13" borderId="1" xfId="0" applyNumberFormat="1" applyFill="1" applyBorder="1" applyAlignment="1">
      <alignment horizontal="center" wrapText="1"/>
    </xf>
    <xf numFmtId="0" fontId="0" fillId="0" borderId="1" xfId="0" applyBorder="1"/>
    <xf numFmtId="49" fontId="0" fillId="4" borderId="1" xfId="0" applyNumberFormat="1" applyFill="1" applyBorder="1" applyAlignment="1">
      <alignment horizontal="center" wrapText="1"/>
    </xf>
    <xf numFmtId="0" fontId="0" fillId="4" borderId="1" xfId="0" applyFill="1" applyBorder="1" applyAlignment="1">
      <alignment wrapText="1"/>
    </xf>
    <xf numFmtId="0" fontId="0" fillId="0" borderId="41" xfId="0" applyBorder="1" applyAlignment="1">
      <alignment horizontal="center"/>
    </xf>
    <xf numFmtId="0" fontId="0" fillId="0" borderId="42" xfId="0" applyBorder="1" applyAlignment="1">
      <alignment horizontal="center"/>
    </xf>
    <xf numFmtId="0" fontId="0" fillId="4" borderId="1" xfId="0" applyFill="1" applyBorder="1" applyAlignment="1">
      <alignment horizontal="center" wrapText="1"/>
    </xf>
    <xf numFmtId="0" fontId="0" fillId="5" borderId="46" xfId="0" applyFill="1" applyBorder="1" applyAlignment="1" applyProtection="1">
      <alignment horizontal="center" vertical="center"/>
    </xf>
    <xf numFmtId="0" fontId="3" fillId="2" borderId="2" xfId="0" applyNumberFormat="1" applyFont="1" applyFill="1" applyBorder="1" applyAlignment="1" applyProtection="1">
      <alignment horizontal="center" vertical="center" wrapText="1"/>
    </xf>
    <xf numFmtId="0" fontId="3" fillId="2" borderId="28" xfId="0" applyNumberFormat="1" applyFont="1" applyFill="1" applyBorder="1" applyAlignment="1" applyProtection="1">
      <alignment horizontal="center" vertical="center" wrapText="1"/>
    </xf>
    <xf numFmtId="0" fontId="0" fillId="11" borderId="9" xfId="0" applyFill="1" applyBorder="1" applyAlignment="1">
      <alignment wrapText="1"/>
    </xf>
    <xf numFmtId="49" fontId="0" fillId="11" borderId="34" xfId="0" applyNumberFormat="1" applyFill="1" applyBorder="1" applyAlignment="1">
      <alignment horizontal="center" wrapText="1"/>
    </xf>
    <xf numFmtId="0" fontId="0" fillId="11" borderId="10" xfId="0" applyFill="1" applyBorder="1" applyAlignment="1">
      <alignment horizontal="center" wrapText="1"/>
    </xf>
    <xf numFmtId="0" fontId="0" fillId="11" borderId="11" xfId="0" applyFill="1" applyBorder="1" applyAlignment="1">
      <alignment wrapText="1"/>
    </xf>
    <xf numFmtId="0" fontId="0" fillId="11" borderId="12" xfId="0" applyFill="1" applyBorder="1" applyAlignment="1">
      <alignment horizontal="center" wrapText="1"/>
    </xf>
    <xf numFmtId="0" fontId="0" fillId="11" borderId="12" xfId="0" applyFill="1" applyBorder="1" applyAlignment="1">
      <alignment wrapText="1"/>
    </xf>
    <xf numFmtId="0" fontId="0" fillId="10" borderId="11" xfId="0" applyFill="1" applyBorder="1" applyAlignment="1">
      <alignment wrapText="1"/>
    </xf>
    <xf numFmtId="0" fontId="0" fillId="10" borderId="12" xfId="0" applyFill="1" applyBorder="1" applyAlignment="1">
      <alignment wrapText="1"/>
    </xf>
    <xf numFmtId="0" fontId="0" fillId="13" borderId="11" xfId="0" applyFill="1" applyBorder="1" applyAlignment="1">
      <alignment wrapText="1"/>
    </xf>
    <xf numFmtId="0" fontId="0" fillId="14" borderId="11" xfId="0" applyFill="1" applyBorder="1" applyAlignment="1">
      <alignment wrapText="1"/>
    </xf>
    <xf numFmtId="0" fontId="0" fillId="14" borderId="12" xfId="0" applyFill="1" applyBorder="1" applyAlignment="1">
      <alignment wrapText="1"/>
    </xf>
    <xf numFmtId="0" fontId="0" fillId="0" borderId="11" xfId="0" applyBorder="1" applyAlignment="1">
      <alignment wrapText="1"/>
    </xf>
    <xf numFmtId="0" fontId="0" fillId="0" borderId="15" xfId="0" applyBorder="1" applyAlignment="1">
      <alignment wrapText="1"/>
    </xf>
    <xf numFmtId="0" fontId="0" fillId="4" borderId="24" xfId="0" applyFill="1" applyBorder="1" applyAlignment="1">
      <alignment wrapText="1"/>
    </xf>
    <xf numFmtId="49" fontId="0" fillId="4" borderId="24" xfId="0" applyNumberFormat="1" applyFill="1" applyBorder="1" applyAlignment="1">
      <alignment horizontal="center" wrapText="1"/>
    </xf>
    <xf numFmtId="0" fontId="2" fillId="0" borderId="2" xfId="0" applyFont="1" applyBorder="1"/>
    <xf numFmtId="49" fontId="0" fillId="4" borderId="11" xfId="0" applyNumberFormat="1" applyFill="1" applyBorder="1" applyAlignment="1">
      <alignment horizontal="left" wrapText="1"/>
    </xf>
    <xf numFmtId="49" fontId="0" fillId="4" borderId="13" xfId="0" applyNumberFormat="1" applyFill="1" applyBorder="1" applyAlignment="1">
      <alignment horizontal="left" wrapText="1"/>
    </xf>
    <xf numFmtId="9" fontId="0" fillId="3" borderId="24" xfId="1" applyFont="1" applyFill="1" applyBorder="1" applyAlignment="1">
      <alignment wrapText="1"/>
    </xf>
    <xf numFmtId="3" fontId="5" fillId="3" borderId="24" xfId="0" applyNumberFormat="1" applyFont="1" applyFill="1" applyBorder="1" applyAlignment="1" applyProtection="1">
      <alignment horizontal="center" wrapText="1"/>
      <protection locked="0"/>
    </xf>
    <xf numFmtId="0" fontId="7" fillId="3" borderId="1" xfId="0" applyFont="1" applyFill="1" applyBorder="1" applyAlignment="1">
      <alignment horizontal="center" vertical="center" wrapText="1"/>
    </xf>
    <xf numFmtId="0" fontId="0" fillId="0" borderId="0" xfId="0" applyBorder="1" applyAlignment="1">
      <alignment horizontal="center"/>
    </xf>
    <xf numFmtId="9" fontId="0" fillId="0" borderId="0" xfId="0" applyNumberFormat="1" applyBorder="1" applyAlignment="1">
      <alignment horizontal="center"/>
    </xf>
    <xf numFmtId="0" fontId="0" fillId="0" borderId="0" xfId="0" applyBorder="1"/>
    <xf numFmtId="0" fontId="0" fillId="0" borderId="47" xfId="0" applyBorder="1" applyAlignment="1">
      <alignment horizontal="center"/>
    </xf>
    <xf numFmtId="0" fontId="0" fillId="0" borderId="48" xfId="0" applyBorder="1" applyAlignment="1">
      <alignment horizontal="center"/>
    </xf>
    <xf numFmtId="0" fontId="13" fillId="0" borderId="0" xfId="0" applyFont="1" applyFill="1" applyBorder="1"/>
    <xf numFmtId="0" fontId="2" fillId="0" borderId="22" xfId="0" applyFont="1" applyBorder="1" applyAlignment="1">
      <alignment horizontal="center" wrapText="1"/>
    </xf>
    <xf numFmtId="9" fontId="0" fillId="0" borderId="41" xfId="0" applyNumberFormat="1" applyBorder="1" applyAlignment="1">
      <alignment horizontal="center"/>
    </xf>
    <xf numFmtId="9" fontId="0" fillId="0" borderId="42" xfId="0" applyNumberFormat="1" applyBorder="1" applyAlignment="1">
      <alignment horizontal="center"/>
    </xf>
    <xf numFmtId="0" fontId="2" fillId="0" borderId="22" xfId="0" applyFont="1" applyBorder="1" applyAlignment="1">
      <alignment horizontal="center" vertical="center"/>
    </xf>
    <xf numFmtId="0" fontId="0" fillId="0" borderId="45" xfId="0" applyBorder="1" applyAlignment="1">
      <alignment horizontal="center"/>
    </xf>
    <xf numFmtId="9" fontId="0" fillId="0" borderId="1" xfId="0" applyNumberFormat="1" applyBorder="1" applyAlignment="1">
      <alignment horizontal="center"/>
    </xf>
    <xf numFmtId="0" fontId="5" fillId="3" borderId="43" xfId="0" applyNumberFormat="1" applyFont="1" applyFill="1" applyBorder="1" applyAlignment="1" applyProtection="1">
      <alignment horizontal="center" vertical="center" wrapText="1"/>
      <protection locked="0"/>
    </xf>
    <xf numFmtId="0" fontId="4" fillId="3" borderId="24" xfId="0" applyNumberFormat="1" applyFont="1" applyFill="1" applyBorder="1" applyAlignment="1" applyProtection="1">
      <alignment horizontal="left" vertical="center" wrapText="1"/>
      <protection locked="0"/>
    </xf>
    <xf numFmtId="3" fontId="5" fillId="3" borderId="24" xfId="0" applyNumberFormat="1" applyFont="1" applyFill="1" applyBorder="1" applyAlignment="1" applyProtection="1">
      <alignment horizontal="center" vertical="center"/>
      <protection locked="0"/>
    </xf>
    <xf numFmtId="1" fontId="0" fillId="3" borderId="24" xfId="0" applyNumberFormat="1" applyFill="1" applyBorder="1" applyAlignment="1" applyProtection="1">
      <alignment horizontal="center" vertical="center"/>
      <protection locked="0"/>
    </xf>
    <xf numFmtId="3" fontId="0" fillId="4" borderId="24" xfId="0" applyNumberFormat="1" applyFill="1" applyBorder="1" applyAlignment="1" applyProtection="1">
      <alignment horizontal="center" vertical="center"/>
    </xf>
    <xf numFmtId="9" fontId="0" fillId="3" borderId="24" xfId="1" applyFont="1" applyFill="1" applyBorder="1" applyAlignment="1">
      <alignment vertical="center"/>
    </xf>
    <xf numFmtId="0" fontId="0" fillId="4" borderId="24" xfId="0" applyFill="1" applyBorder="1" applyAlignment="1">
      <alignment vertical="center"/>
    </xf>
    <xf numFmtId="9" fontId="0" fillId="4" borderId="24" xfId="0" applyNumberFormat="1" applyFill="1" applyBorder="1" applyAlignment="1" applyProtection="1">
      <alignment horizontal="center" vertical="center"/>
    </xf>
    <xf numFmtId="0" fontId="0" fillId="3" borderId="25" xfId="0" applyFill="1" applyBorder="1" applyAlignment="1">
      <alignment vertical="center"/>
    </xf>
    <xf numFmtId="0" fontId="5" fillId="3" borderId="44" xfId="0" applyNumberFormat="1" applyFont="1" applyFill="1" applyBorder="1" applyAlignment="1" applyProtection="1">
      <alignment horizontal="center" vertical="center" wrapText="1"/>
      <protection locked="0"/>
    </xf>
    <xf numFmtId="3" fontId="0" fillId="4" borderId="1" xfId="0" applyNumberFormat="1" applyFill="1" applyBorder="1" applyAlignment="1" applyProtection="1">
      <alignment horizontal="center" vertical="center"/>
    </xf>
    <xf numFmtId="9" fontId="0" fillId="3" borderId="1" xfId="1" applyFont="1" applyFill="1" applyBorder="1" applyAlignment="1">
      <alignment vertical="center"/>
    </xf>
    <xf numFmtId="0" fontId="0" fillId="3" borderId="12" xfId="0" applyFill="1" applyBorder="1" applyAlignment="1">
      <alignment vertical="center"/>
    </xf>
    <xf numFmtId="0" fontId="0" fillId="3" borderId="44" xfId="0"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3" fontId="0" fillId="4" borderId="32" xfId="0" applyNumberFormat="1" applyFill="1" applyBorder="1" applyAlignment="1" applyProtection="1">
      <alignment horizontal="center" vertical="center"/>
    </xf>
    <xf numFmtId="9" fontId="0" fillId="3" borderId="32" xfId="1" applyFont="1" applyFill="1" applyBorder="1" applyAlignment="1">
      <alignment vertical="center"/>
    </xf>
    <xf numFmtId="0" fontId="0" fillId="3" borderId="33" xfId="0" applyFill="1" applyBorder="1" applyAlignment="1">
      <alignment vertical="center"/>
    </xf>
    <xf numFmtId="0" fontId="0" fillId="6" borderId="5" xfId="0" applyFill="1" applyBorder="1" applyAlignment="1">
      <alignment horizontal="center" wrapText="1"/>
    </xf>
    <xf numFmtId="0" fontId="0" fillId="6" borderId="0" xfId="0" applyFill="1" applyBorder="1" applyAlignment="1">
      <alignment horizontal="center" wrapText="1"/>
    </xf>
    <xf numFmtId="0" fontId="0" fillId="6" borderId="17" xfId="0" applyFill="1" applyBorder="1" applyAlignment="1">
      <alignment horizontal="center" wrapText="1"/>
    </xf>
    <xf numFmtId="0" fontId="0" fillId="6" borderId="5" xfId="0" applyFill="1" applyBorder="1" applyAlignment="1" applyProtection="1">
      <alignment horizontal="center" wrapText="1"/>
    </xf>
    <xf numFmtId="0" fontId="0" fillId="6" borderId="0" xfId="0" applyFill="1" applyBorder="1" applyAlignment="1" applyProtection="1">
      <alignment horizontal="center" wrapText="1"/>
    </xf>
    <xf numFmtId="0" fontId="0" fillId="6" borderId="17" xfId="0" applyFill="1" applyBorder="1" applyAlignment="1" applyProtection="1">
      <alignment horizontal="center" wrapText="1"/>
    </xf>
    <xf numFmtId="0" fontId="0" fillId="6" borderId="18" xfId="0" applyFill="1" applyBorder="1" applyAlignment="1" applyProtection="1">
      <alignment horizontal="center" wrapText="1"/>
    </xf>
    <xf numFmtId="0" fontId="0" fillId="6" borderId="19" xfId="0" applyFill="1" applyBorder="1" applyAlignment="1" applyProtection="1">
      <alignment horizontal="center" wrapText="1"/>
    </xf>
    <xf numFmtId="0" fontId="0" fillId="6" borderId="20" xfId="0" applyFill="1" applyBorder="1" applyAlignment="1" applyProtection="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6" borderId="6" xfId="0" applyFont="1" applyFill="1" applyBorder="1" applyAlignment="1">
      <alignment horizontal="center" wrapText="1"/>
    </xf>
    <xf numFmtId="0" fontId="2" fillId="6" borderId="7" xfId="0" applyFont="1" applyFill="1" applyBorder="1" applyAlignment="1">
      <alignment horizontal="center" wrapText="1"/>
    </xf>
    <xf numFmtId="0" fontId="2" fillId="6" borderId="8" xfId="0" applyFont="1" applyFill="1" applyBorder="1" applyAlignment="1">
      <alignment horizontal="center" wrapText="1"/>
    </xf>
    <xf numFmtId="0" fontId="2" fillId="6" borderId="5" xfId="0" applyFont="1" applyFill="1" applyBorder="1" applyAlignment="1">
      <alignment horizontal="center" wrapText="1"/>
    </xf>
    <xf numFmtId="0" fontId="2" fillId="6" borderId="0" xfId="0" applyFont="1" applyFill="1" applyBorder="1" applyAlignment="1">
      <alignment horizontal="center" wrapText="1"/>
    </xf>
    <xf numFmtId="0" fontId="2" fillId="6" borderId="17" xfId="0" applyFont="1" applyFill="1" applyBorder="1" applyAlignment="1">
      <alignment horizontal="center" wrapText="1"/>
    </xf>
    <xf numFmtId="0" fontId="0" fillId="6" borderId="18" xfId="0"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0" fillId="6" borderId="20" xfId="0" applyFill="1" applyBorder="1" applyAlignment="1" applyProtection="1">
      <alignment horizontal="center" wrapText="1"/>
      <protection locked="0"/>
    </xf>
    <xf numFmtId="0" fontId="0" fillId="6" borderId="5" xfId="0" applyFont="1" applyFill="1" applyBorder="1" applyAlignment="1" applyProtection="1">
      <alignment horizontal="center" wrapText="1"/>
      <protection locked="0"/>
    </xf>
    <xf numFmtId="0" fontId="0" fillId="6" borderId="0" xfId="0" applyFont="1" applyFill="1" applyBorder="1" applyAlignment="1" applyProtection="1">
      <alignment horizontal="center" wrapText="1"/>
      <protection locked="0"/>
    </xf>
    <xf numFmtId="0" fontId="0" fillId="6" borderId="17" xfId="0" applyFont="1" applyFill="1" applyBorder="1" applyAlignment="1" applyProtection="1">
      <alignment horizontal="center" wrapText="1"/>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6" borderId="6" xfId="0" applyFont="1" applyFill="1" applyBorder="1" applyAlignment="1" applyProtection="1">
      <alignment horizontal="center" wrapText="1"/>
      <protection locked="0"/>
    </xf>
    <xf numFmtId="0" fontId="2" fillId="6" borderId="7" xfId="0" applyFont="1" applyFill="1" applyBorder="1" applyAlignment="1" applyProtection="1">
      <alignment horizontal="center" wrapText="1"/>
      <protection locked="0"/>
    </xf>
    <xf numFmtId="0" fontId="2" fillId="6" borderId="8" xfId="0" applyFont="1" applyFill="1" applyBorder="1" applyAlignment="1" applyProtection="1">
      <alignment horizontal="center" wrapText="1"/>
      <protection locked="0"/>
    </xf>
    <xf numFmtId="0" fontId="0" fillId="6" borderId="5" xfId="0" applyFill="1" applyBorder="1" applyAlignment="1" applyProtection="1">
      <alignment horizontal="center" wrapText="1"/>
      <protection locked="0"/>
    </xf>
    <xf numFmtId="0" fontId="0" fillId="6" borderId="0" xfId="0" applyFill="1" applyBorder="1" applyAlignment="1" applyProtection="1">
      <alignment horizontal="center" wrapText="1"/>
      <protection locked="0"/>
    </xf>
    <xf numFmtId="0" fontId="0" fillId="6" borderId="17" xfId="0" applyFill="1" applyBorder="1" applyAlignment="1" applyProtection="1">
      <alignment horizontal="center" wrapText="1"/>
      <protection locked="0"/>
    </xf>
    <xf numFmtId="0" fontId="2" fillId="6" borderId="5" xfId="0" applyFont="1" applyFill="1" applyBorder="1" applyAlignment="1" applyProtection="1">
      <alignment horizontal="center" wrapText="1"/>
      <protection locked="0"/>
    </xf>
    <xf numFmtId="0" fontId="2" fillId="6" borderId="0" xfId="0" applyFont="1" applyFill="1" applyBorder="1" applyAlignment="1" applyProtection="1">
      <alignment horizontal="center" wrapText="1"/>
      <protection locked="0"/>
    </xf>
    <xf numFmtId="0" fontId="2" fillId="6" borderId="17" xfId="0" applyFont="1" applyFill="1" applyBorder="1" applyAlignment="1" applyProtection="1">
      <alignment horizontal="center" wrapText="1"/>
      <protection locked="0"/>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4" fillId="4" borderId="4" xfId="0" applyFont="1" applyFill="1" applyBorder="1" applyAlignment="1">
      <alignment horizontal="left" vertical="center" wrapText="1"/>
    </xf>
  </cellXfs>
  <cellStyles count="2">
    <cellStyle name="Normal" xfId="0" builtinId="0"/>
    <cellStyle name="Pourcentage" xfId="1" builtinId="5"/>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6600"/>
      <color rgb="FF66CCFF"/>
      <color rgb="FFFF66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notes1412A3\Plan%20Approvisionnement%20BCIAT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RVICES\SBIO\ECHANGES\Partage%20GAUTHIER%20Alice\Base_Suivi_appr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s Combustibles"/>
      <sheetName val="Garanties Combustibles"/>
      <sheetName val="Mobilisation de la ressource"/>
      <sheetName val="Fournisseurs"/>
      <sheetName val="Environnement"/>
      <sheetName val="paramètres entrée"/>
      <sheetName val="Utilitaires"/>
      <sheetName val="Liste coherence pci"/>
      <sheetName val="Outil Conversion prix"/>
      <sheetName val="données"/>
    </sheetNames>
    <sheetDataSet>
      <sheetData sheetId="0">
        <row r="5">
          <cell r="C5" t="str">
            <v>Combustibles</v>
          </cell>
        </row>
      </sheetData>
      <sheetData sheetId="1"/>
      <sheetData sheetId="2"/>
      <sheetData sheetId="3"/>
      <sheetData sheetId="4"/>
      <sheetData sheetId="5">
        <row r="4">
          <cell r="B4" t="str">
            <v>Sylviculture</v>
          </cell>
          <cell r="E4" t="str">
            <v>oui</v>
          </cell>
          <cell r="H4">
            <v>0</v>
          </cell>
        </row>
        <row r="5">
          <cell r="E5" t="str">
            <v>non</v>
          </cell>
          <cell r="H5">
            <v>1</v>
          </cell>
        </row>
        <row r="6">
          <cell r="H6">
            <v>2</v>
          </cell>
        </row>
        <row r="7">
          <cell r="H7">
            <v>3</v>
          </cell>
        </row>
        <row r="8">
          <cell r="H8">
            <v>4</v>
          </cell>
        </row>
        <row r="9">
          <cell r="H9">
            <v>5</v>
          </cell>
        </row>
        <row r="10">
          <cell r="H10">
            <v>6</v>
          </cell>
        </row>
        <row r="11">
          <cell r="H11">
            <v>7</v>
          </cell>
        </row>
        <row r="12">
          <cell r="H12">
            <v>8</v>
          </cell>
        </row>
        <row r="13">
          <cell r="H13">
            <v>9</v>
          </cell>
        </row>
        <row r="14">
          <cell r="H14">
            <v>10</v>
          </cell>
        </row>
        <row r="15">
          <cell r="H15">
            <v>11</v>
          </cell>
        </row>
        <row r="16">
          <cell r="H16">
            <v>12</v>
          </cell>
        </row>
        <row r="17">
          <cell r="H17">
            <v>13</v>
          </cell>
        </row>
        <row r="18">
          <cell r="H18">
            <v>14</v>
          </cell>
        </row>
        <row r="19">
          <cell r="H19">
            <v>15</v>
          </cell>
        </row>
        <row r="20">
          <cell r="H20">
            <v>16</v>
          </cell>
        </row>
        <row r="21">
          <cell r="H21">
            <v>17</v>
          </cell>
        </row>
        <row r="22">
          <cell r="H22">
            <v>18</v>
          </cell>
        </row>
        <row r="23">
          <cell r="H23">
            <v>19</v>
          </cell>
        </row>
        <row r="24">
          <cell r="H24">
            <v>20</v>
          </cell>
        </row>
        <row r="25">
          <cell r="H25" t="str">
            <v>Ne s'engage pas</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énéral"/>
      <sheetName val="Approvisionnement"/>
      <sheetName val="Approvisionnement_V"/>
      <sheetName val="Recodage fournisseur"/>
      <sheetName val="Fournisseurs"/>
      <sheetName val="Fournisseurs_V"/>
      <sheetName val="Fournisseurs_principaux"/>
      <sheetName val="Import_Export_2013"/>
      <sheetName val="Import_Export_2016"/>
      <sheetName val="National"/>
      <sheetName val="Haute-Normandie"/>
      <sheetName val="Ile-de-France"/>
      <sheetName val="Languedoc-Roussillon"/>
      <sheetName val="Limousin"/>
      <sheetName val="Lorraine"/>
      <sheetName val="Midi-Pyrénées"/>
      <sheetName val="Nord-Pas-de-Calais"/>
      <sheetName val="Pays-de-la-Loire"/>
      <sheetName val="Picardie"/>
      <sheetName val="Poitou-Charentes"/>
      <sheetName val="Provence-Alpes-Côte d'Azur"/>
      <sheetName val="Rhône-Alpes"/>
      <sheetName val="Département_region"/>
      <sheetName val="Feui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
          <cell r="A1" t="str">
            <v>Alsace</v>
          </cell>
          <cell r="B1" t="str">
            <v>Plaquettes forestières (référentiel 2008 - 1A - PF)</v>
          </cell>
        </row>
        <row r="2">
          <cell r="A2" t="str">
            <v>Aquitaine</v>
          </cell>
          <cell r="B2" t="str">
            <v>Plaquettes forestières (référentiel 2008 - 1B - PF)</v>
          </cell>
        </row>
        <row r="3">
          <cell r="A3" t="str">
            <v>Auvergne</v>
          </cell>
          <cell r="B3" t="str">
            <v>Connexes des Industries du Bois (référentiel 2008 - 2 - CIB)</v>
          </cell>
        </row>
        <row r="4">
          <cell r="A4" t="str">
            <v>Basse-Normandie</v>
          </cell>
          <cell r="B4" t="str">
            <v>Produits bois en fin de vie (référentiel 2008 - 3A - PBFV)</v>
          </cell>
        </row>
        <row r="5">
          <cell r="A5" t="str">
            <v>Bourgogne</v>
          </cell>
          <cell r="B5" t="str">
            <v>Produits bois en fin de vie (référentiel 2008  - 3B - PBFV)</v>
          </cell>
        </row>
        <row r="6">
          <cell r="A6" t="str">
            <v>Bretagne</v>
          </cell>
          <cell r="B6" t="str">
            <v>Déchets de bois traités et souillés</v>
          </cell>
        </row>
        <row r="7">
          <cell r="A7" t="str">
            <v>Centre</v>
          </cell>
          <cell r="B7" t="str">
            <v xml:space="preserve">Autres </v>
          </cell>
        </row>
        <row r="8">
          <cell r="A8" t="str">
            <v>Champagne-Ardennes</v>
          </cell>
          <cell r="B8" t="str">
            <v>Sous-produits industriels</v>
          </cell>
        </row>
        <row r="9">
          <cell r="A9" t="str">
            <v>Corse</v>
          </cell>
          <cell r="B9" t="str">
            <v>Sous-produits agricoles</v>
          </cell>
        </row>
        <row r="10">
          <cell r="A10" t="str">
            <v>Franche-Comté</v>
          </cell>
          <cell r="B10" t="str">
            <v>Biogaz</v>
          </cell>
        </row>
        <row r="11">
          <cell r="A11" t="str">
            <v>Haute-Normandie</v>
          </cell>
        </row>
        <row r="12">
          <cell r="A12" t="str">
            <v>Ile-de-France</v>
          </cell>
        </row>
        <row r="13">
          <cell r="A13" t="str">
            <v>Inconnu</v>
          </cell>
        </row>
        <row r="14">
          <cell r="A14" t="str">
            <v>Languedoc-Roussillon</v>
          </cell>
        </row>
        <row r="15">
          <cell r="A15" t="str">
            <v>Limousin</v>
          </cell>
        </row>
        <row r="16">
          <cell r="A16" t="str">
            <v>Lorraine</v>
          </cell>
        </row>
        <row r="17">
          <cell r="A17" t="str">
            <v>Midi-Pyrénées</v>
          </cell>
        </row>
        <row r="18">
          <cell r="A18" t="str">
            <v>Nord-Pas-de-Calais</v>
          </cell>
        </row>
        <row r="19">
          <cell r="A19" t="str">
            <v>Pays-de-la-Loire</v>
          </cell>
        </row>
        <row r="20">
          <cell r="A20" t="str">
            <v>Picardie</v>
          </cell>
        </row>
        <row r="21">
          <cell r="A21" t="str">
            <v>Poitou-Charentes</v>
          </cell>
        </row>
        <row r="22">
          <cell r="A22" t="str">
            <v>Provence-Alpes-Côte d'Azur</v>
          </cell>
        </row>
        <row r="23">
          <cell r="A23" t="str">
            <v>Rhône-Alpes</v>
          </cell>
        </row>
        <row r="24">
          <cell r="A24" t="str">
            <v>Hors France</v>
          </cell>
        </row>
        <row r="25">
          <cell r="A25" t="str">
            <v>Autres régions</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66CCFF"/>
  </sheetPr>
  <dimension ref="A1:T134"/>
  <sheetViews>
    <sheetView tabSelected="1" zoomScale="85" zoomScaleNormal="85" workbookViewId="0">
      <selection sqref="A1:M1"/>
    </sheetView>
  </sheetViews>
  <sheetFormatPr baseColWidth="10" defaultColWidth="11.42578125" defaultRowHeight="15" x14ac:dyDescent="0.25"/>
  <cols>
    <col min="1" max="1" width="31.85546875" style="2" customWidth="1"/>
    <col min="2" max="2" width="35" style="2" customWidth="1"/>
    <col min="3" max="3" width="23.5703125" style="2" customWidth="1"/>
    <col min="4" max="4" width="12.42578125" style="2" customWidth="1"/>
    <col min="5" max="5" width="11" style="2" customWidth="1"/>
    <col min="6" max="6" width="13" style="2" customWidth="1"/>
    <col min="7" max="8" width="11.140625" style="2" customWidth="1"/>
    <col min="9" max="9" width="9.85546875" style="2" customWidth="1"/>
    <col min="10" max="10" width="11" style="2" customWidth="1"/>
    <col min="11" max="11" width="12.7109375" style="2" customWidth="1"/>
    <col min="12" max="12" width="12.42578125" style="2" customWidth="1"/>
    <col min="13" max="16384" width="11.42578125" style="2"/>
  </cols>
  <sheetData>
    <row r="1" spans="1:20" ht="15.75" thickBot="1" x14ac:dyDescent="0.3">
      <c r="A1" s="178" t="s">
        <v>137</v>
      </c>
      <c r="B1" s="179"/>
      <c r="C1" s="179"/>
      <c r="D1" s="179"/>
      <c r="E1" s="179"/>
      <c r="F1" s="179"/>
      <c r="G1" s="179"/>
      <c r="H1" s="179"/>
      <c r="I1" s="179"/>
      <c r="J1" s="179"/>
      <c r="K1" s="179"/>
      <c r="L1" s="179"/>
      <c r="M1" s="180"/>
    </row>
    <row r="2" spans="1:20" ht="15.75" thickBot="1" x14ac:dyDescent="0.3">
      <c r="A2" s="34"/>
      <c r="B2" s="34"/>
      <c r="C2" s="34"/>
      <c r="D2" s="34"/>
      <c r="E2" s="34"/>
      <c r="F2" s="34"/>
      <c r="G2" s="34"/>
      <c r="H2" s="34"/>
      <c r="I2" s="34"/>
      <c r="J2" s="34"/>
      <c r="K2" s="34"/>
      <c r="L2" s="34"/>
      <c r="M2" s="35"/>
      <c r="N2" s="35"/>
      <c r="O2" s="35"/>
      <c r="P2" s="35"/>
      <c r="Q2" s="35"/>
      <c r="R2" s="35"/>
      <c r="S2" s="35"/>
    </row>
    <row r="3" spans="1:20" ht="33.75" customHeight="1" thickBot="1" x14ac:dyDescent="0.3">
      <c r="A3" s="21" t="s">
        <v>43</v>
      </c>
      <c r="B3" s="87"/>
      <c r="C3" s="81"/>
      <c r="D3" s="35"/>
      <c r="E3" s="181" t="s">
        <v>2</v>
      </c>
      <c r="F3" s="182"/>
      <c r="G3" s="182"/>
      <c r="H3" s="182"/>
      <c r="I3" s="182"/>
      <c r="J3" s="182"/>
      <c r="K3" s="182"/>
      <c r="L3" s="183"/>
      <c r="M3" s="35"/>
      <c r="N3" s="35"/>
      <c r="O3" s="35"/>
      <c r="P3" s="35"/>
      <c r="Q3" s="35"/>
      <c r="R3" s="35"/>
      <c r="S3" s="35"/>
    </row>
    <row r="4" spans="1:20" ht="38.25" customHeight="1" x14ac:dyDescent="0.25">
      <c r="A4" s="13" t="s">
        <v>34</v>
      </c>
      <c r="B4" s="87"/>
      <c r="C4" s="81"/>
      <c r="D4" s="35"/>
      <c r="E4" s="169" t="s">
        <v>119</v>
      </c>
      <c r="F4" s="170"/>
      <c r="G4" s="170"/>
      <c r="H4" s="170"/>
      <c r="I4" s="170"/>
      <c r="J4" s="170"/>
      <c r="K4" s="170"/>
      <c r="L4" s="171"/>
      <c r="M4" s="35"/>
      <c r="N4" s="35"/>
      <c r="O4" s="35"/>
      <c r="P4" s="35"/>
      <c r="Q4" s="35"/>
      <c r="R4" s="35"/>
      <c r="S4" s="35"/>
    </row>
    <row r="5" spans="1:20" ht="49.5" customHeight="1" thickBot="1" x14ac:dyDescent="0.3">
      <c r="A5" s="22" t="s">
        <v>19</v>
      </c>
      <c r="B5" s="15" t="str">
        <f>IF(B4="","",J28/(B4/0.85))</f>
        <v/>
      </c>
      <c r="C5" s="82"/>
      <c r="D5" s="35"/>
      <c r="E5" s="169" t="s">
        <v>117</v>
      </c>
      <c r="F5" s="170"/>
      <c r="G5" s="170"/>
      <c r="H5" s="170"/>
      <c r="I5" s="170"/>
      <c r="J5" s="170"/>
      <c r="K5" s="170"/>
      <c r="L5" s="171"/>
      <c r="M5" s="35"/>
      <c r="N5" s="35"/>
      <c r="O5" s="35"/>
      <c r="P5" s="35"/>
      <c r="Q5" s="35"/>
      <c r="R5" s="35"/>
      <c r="S5" s="35"/>
    </row>
    <row r="6" spans="1:20" ht="33.75" customHeight="1" x14ac:dyDescent="0.25">
      <c r="A6" s="22" t="s">
        <v>36</v>
      </c>
      <c r="B6" s="87"/>
      <c r="C6" s="83"/>
      <c r="D6" s="35"/>
      <c r="E6" s="184" t="s">
        <v>17</v>
      </c>
      <c r="F6" s="185"/>
      <c r="G6" s="185"/>
      <c r="H6" s="185"/>
      <c r="I6" s="185"/>
      <c r="J6" s="185"/>
      <c r="K6" s="185"/>
      <c r="L6" s="186"/>
      <c r="M6" s="35"/>
      <c r="N6" s="35"/>
      <c r="O6" s="35"/>
      <c r="P6" s="35"/>
      <c r="Q6" s="35"/>
      <c r="R6" s="35"/>
      <c r="S6" s="35"/>
    </row>
    <row r="7" spans="1:20" ht="33.75" customHeight="1" x14ac:dyDescent="0.25">
      <c r="A7" s="13" t="s">
        <v>35</v>
      </c>
      <c r="B7" s="84"/>
      <c r="D7" s="35"/>
      <c r="E7" s="169"/>
      <c r="F7" s="170"/>
      <c r="G7" s="170"/>
      <c r="H7" s="170"/>
      <c r="I7" s="170"/>
      <c r="J7" s="170"/>
      <c r="K7" s="170"/>
      <c r="L7" s="171"/>
      <c r="M7" s="35"/>
      <c r="N7" s="35"/>
      <c r="O7" s="35"/>
      <c r="P7" s="35"/>
      <c r="Q7" s="35"/>
      <c r="R7" s="35"/>
      <c r="S7" s="35"/>
    </row>
    <row r="8" spans="1:20" ht="33.75" customHeight="1" x14ac:dyDescent="0.25">
      <c r="A8" s="13" t="s">
        <v>20</v>
      </c>
      <c r="B8" s="15" t="str">
        <f>IF(B7="","",B6/E28)</f>
        <v/>
      </c>
      <c r="C8" s="82"/>
      <c r="D8" s="35"/>
      <c r="E8" s="172" t="s">
        <v>64</v>
      </c>
      <c r="F8" s="173"/>
      <c r="G8" s="173"/>
      <c r="H8" s="173"/>
      <c r="I8" s="173"/>
      <c r="J8" s="173"/>
      <c r="K8" s="173"/>
      <c r="L8" s="174"/>
      <c r="M8" s="35"/>
      <c r="N8" s="35"/>
      <c r="O8" s="35"/>
      <c r="P8" s="35"/>
      <c r="Q8" s="35"/>
      <c r="R8" s="35"/>
      <c r="S8" s="35"/>
    </row>
    <row r="9" spans="1:20" ht="48" customHeight="1" thickBot="1" x14ac:dyDescent="0.3">
      <c r="A9" s="14" t="s">
        <v>44</v>
      </c>
      <c r="B9" s="16" t="str">
        <f>Fournisseurs!B9</f>
        <v>ok</v>
      </c>
      <c r="C9" s="82"/>
      <c r="D9" s="36"/>
      <c r="E9" s="175" t="s">
        <v>65</v>
      </c>
      <c r="F9" s="176"/>
      <c r="G9" s="176"/>
      <c r="H9" s="176"/>
      <c r="I9" s="176"/>
      <c r="J9" s="176"/>
      <c r="K9" s="176"/>
      <c r="L9" s="177"/>
      <c r="M9" s="35"/>
      <c r="N9" s="35"/>
      <c r="O9" s="35"/>
      <c r="P9" s="35"/>
      <c r="Q9" s="35"/>
      <c r="R9" s="35"/>
      <c r="S9" s="35"/>
    </row>
    <row r="10" spans="1:20" ht="16.5" x14ac:dyDescent="0.25">
      <c r="A10" s="10"/>
      <c r="B10" s="17"/>
      <c r="C10" s="17"/>
      <c r="D10" s="36"/>
      <c r="E10" s="36"/>
      <c r="F10" s="36"/>
      <c r="G10" s="36"/>
      <c r="H10" s="36"/>
      <c r="I10" s="36"/>
      <c r="J10" s="36"/>
      <c r="K10" s="36"/>
      <c r="L10" s="36"/>
      <c r="M10" s="35"/>
      <c r="N10" s="35"/>
      <c r="O10" s="35"/>
      <c r="P10" s="35"/>
      <c r="Q10" s="35"/>
      <c r="R10" s="35"/>
      <c r="S10" s="35"/>
    </row>
    <row r="11" spans="1:20" ht="15.75" thickBot="1" x14ac:dyDescent="0.3">
      <c r="A11" s="36"/>
      <c r="B11" s="17"/>
      <c r="C11" s="17"/>
      <c r="D11" s="36"/>
      <c r="E11" s="36"/>
      <c r="F11" s="36"/>
      <c r="G11" s="36"/>
      <c r="H11" s="36"/>
      <c r="I11" s="36"/>
      <c r="J11" s="36"/>
      <c r="K11" s="36"/>
      <c r="L11" s="36"/>
      <c r="M11" s="35"/>
      <c r="N11" s="35"/>
      <c r="O11" s="35"/>
      <c r="P11" s="35"/>
      <c r="Q11" s="35"/>
      <c r="R11" s="35"/>
      <c r="S11" s="35"/>
    </row>
    <row r="12" spans="1:20" ht="115.5" thickBot="1" x14ac:dyDescent="0.3">
      <c r="A12" s="24" t="s">
        <v>97</v>
      </c>
      <c r="B12" s="100" t="s">
        <v>96</v>
      </c>
      <c r="C12" s="100" t="s">
        <v>14</v>
      </c>
      <c r="D12" s="101" t="s">
        <v>130</v>
      </c>
      <c r="E12" s="101" t="s">
        <v>61</v>
      </c>
      <c r="F12" s="101" t="s">
        <v>52</v>
      </c>
      <c r="G12" s="101" t="s">
        <v>49</v>
      </c>
      <c r="H12" s="101" t="s">
        <v>3</v>
      </c>
      <c r="I12" s="25" t="s">
        <v>51</v>
      </c>
      <c r="J12" s="25" t="s">
        <v>50</v>
      </c>
      <c r="K12" s="101" t="s">
        <v>4</v>
      </c>
      <c r="L12" s="101" t="s">
        <v>134</v>
      </c>
      <c r="M12" s="101" t="s">
        <v>135</v>
      </c>
      <c r="N12" s="102" t="s">
        <v>136</v>
      </c>
      <c r="O12" s="35"/>
      <c r="P12" s="35"/>
      <c r="Q12" s="35"/>
      <c r="R12" s="35"/>
      <c r="S12" s="35"/>
      <c r="T12" s="35"/>
    </row>
    <row r="13" spans="1:20" x14ac:dyDescent="0.25">
      <c r="A13" s="91"/>
      <c r="B13" s="92"/>
      <c r="C13" s="136"/>
      <c r="D13" s="93"/>
      <c r="E13" s="94"/>
      <c r="F13" s="137"/>
      <c r="G13" s="94"/>
      <c r="H13" s="95" t="str">
        <f>IF(E13*G13/1000=0,"",E13*G13/1000)</f>
        <v/>
      </c>
      <c r="I13" s="136"/>
      <c r="J13" s="131" t="str">
        <f>IF(I13="",H13,I13*H13)</f>
        <v/>
      </c>
      <c r="K13" s="96" t="str">
        <f>IF(J13="","",J13/SUM(J$13:J$27))</f>
        <v/>
      </c>
      <c r="L13" s="97"/>
      <c r="M13" s="98" t="str">
        <f>IF(B13=Listes!$A$2,IF(E13*L13/1000=0,"",E13*L13),IF(B13=Listes!$D$2,IF(E13*L13/1000=0,"",E13*L13),""))</f>
        <v/>
      </c>
      <c r="N13" s="99" t="str">
        <f>IF(B13=Listes!$D$2,0.2,IF($B$4&gt;12000,IF(B13=Listes!$A$2,VLOOKUP(D13,données!$C$2:$F$25,3,FALSE)),IF(B13=Listes!$A$2,VLOOKUP(D13,données!$C$2:$F$25,4,FALSE),"")))</f>
        <v/>
      </c>
      <c r="O13" s="35"/>
      <c r="P13" s="35"/>
      <c r="Q13" s="35"/>
      <c r="R13" s="35"/>
      <c r="S13" s="35"/>
      <c r="T13" s="35"/>
    </row>
    <row r="14" spans="1:20" x14ac:dyDescent="0.25">
      <c r="A14" s="91"/>
      <c r="B14" s="92"/>
      <c r="C14" s="136"/>
      <c r="D14" s="93"/>
      <c r="E14" s="94"/>
      <c r="F14" s="137"/>
      <c r="G14" s="94"/>
      <c r="H14" s="95" t="str">
        <f t="shared" ref="H14:H27" si="0">IF(E14*G14/1000=0,"",E14*G14/1000)</f>
        <v/>
      </c>
      <c r="I14" s="136"/>
      <c r="J14" s="131" t="str">
        <f t="shared" ref="J14:J27" si="1">IF(I14="",H14,I14*H14)</f>
        <v/>
      </c>
      <c r="K14" s="96" t="str">
        <f t="shared" ref="K14:K27" si="2">IF(J14="","",J14/SUM(J$13:J$27))</f>
        <v/>
      </c>
      <c r="L14" s="97"/>
      <c r="M14" s="98" t="str">
        <f>IF(B14=Listes!$A$2,IF(E14*L14/1000=0,"",E14*L14),IF(B14=Listes!$D$2,IF(E14*L14/1000=0,"",E14*L14),""))</f>
        <v/>
      </c>
      <c r="N14" s="99" t="str">
        <f>IF(B14=Listes!$D$2,0.2,IF($B$4&gt;12000,IF(B14=Listes!$A$2,VLOOKUP(D14,données!$C$2:$F$25,3,FALSE)),IF(B14=Listes!$A$2,VLOOKUP(D14,données!$C$2:$F$25,4,FALSE),"")))</f>
        <v/>
      </c>
      <c r="O14" s="35"/>
      <c r="P14" s="35"/>
      <c r="Q14" s="35"/>
      <c r="R14" s="35"/>
      <c r="S14" s="35"/>
      <c r="T14" s="35"/>
    </row>
    <row r="15" spans="1:20" x14ac:dyDescent="0.25">
      <c r="A15" s="91"/>
      <c r="B15" s="92"/>
      <c r="C15" s="136"/>
      <c r="D15" s="93"/>
      <c r="E15" s="94"/>
      <c r="F15" s="137"/>
      <c r="G15" s="94"/>
      <c r="H15" s="95" t="str">
        <f t="shared" si="0"/>
        <v/>
      </c>
      <c r="I15" s="136"/>
      <c r="J15" s="131" t="str">
        <f t="shared" si="1"/>
        <v/>
      </c>
      <c r="K15" s="96" t="str">
        <f t="shared" si="2"/>
        <v/>
      </c>
      <c r="L15" s="97"/>
      <c r="M15" s="98" t="str">
        <f>IF(B15=Listes!$A$2,IF(E15*L15/1000=0,"",E15*L15),IF(B15=Listes!$D$2,IF(E15*L15/1000=0,"",E15*L15),""))</f>
        <v/>
      </c>
      <c r="N15" s="99" t="str">
        <f>IF(B15=Listes!$D$2,0.2,IF($B$4&gt;12000,IF(B15=Listes!$A$2,VLOOKUP(D15,données!$C$2:$F$25,3,FALSE)),IF(B15=Listes!$A$2,VLOOKUP(D15,données!$C$2:$F$25,4,FALSE),"")))</f>
        <v/>
      </c>
      <c r="O15" s="35"/>
      <c r="P15" s="35"/>
      <c r="Q15" s="35"/>
      <c r="R15" s="35"/>
      <c r="S15" s="35"/>
      <c r="T15" s="35"/>
    </row>
    <row r="16" spans="1:20" x14ac:dyDescent="0.25">
      <c r="A16" s="91"/>
      <c r="B16" s="92"/>
      <c r="C16" s="136"/>
      <c r="D16" s="93"/>
      <c r="E16" s="94"/>
      <c r="F16" s="137"/>
      <c r="G16" s="94"/>
      <c r="H16" s="95" t="str">
        <f t="shared" si="0"/>
        <v/>
      </c>
      <c r="I16" s="136"/>
      <c r="J16" s="131" t="str">
        <f t="shared" si="1"/>
        <v/>
      </c>
      <c r="K16" s="96" t="str">
        <f t="shared" si="2"/>
        <v/>
      </c>
      <c r="L16" s="97"/>
      <c r="M16" s="98" t="str">
        <f>IF(B16=Listes!$A$2,IF(E16*L16/1000=0,"",E16*L16),IF(B16=Listes!$D$2,IF(E16*L16/1000=0,"",E16*L16),""))</f>
        <v/>
      </c>
      <c r="N16" s="99" t="str">
        <f>IF(B16=Listes!$D$2,0.2,IF($B$4&gt;12000,IF(B16=Listes!$A$2,VLOOKUP(D16,données!$C$2:$F$25,3,FALSE)),IF(B16=Listes!$A$2,VLOOKUP(D16,données!$C$2:$F$25,4,FALSE),"")))</f>
        <v/>
      </c>
      <c r="O16" s="35"/>
      <c r="P16" s="35"/>
      <c r="Q16" s="35"/>
      <c r="R16" s="35"/>
      <c r="S16" s="35"/>
      <c r="T16" s="35"/>
    </row>
    <row r="17" spans="1:20" x14ac:dyDescent="0.25">
      <c r="A17" s="91"/>
      <c r="B17" s="92"/>
      <c r="C17" s="136"/>
      <c r="D17" s="93"/>
      <c r="E17" s="94"/>
      <c r="F17" s="137"/>
      <c r="G17" s="94"/>
      <c r="H17" s="95" t="str">
        <f t="shared" si="0"/>
        <v/>
      </c>
      <c r="I17" s="136"/>
      <c r="J17" s="131" t="str">
        <f t="shared" si="1"/>
        <v/>
      </c>
      <c r="K17" s="96" t="str">
        <f t="shared" si="2"/>
        <v/>
      </c>
      <c r="L17" s="97"/>
      <c r="M17" s="98" t="str">
        <f>IF(B17=Listes!$A$2,IF(E17*L17/1000=0,"",E17*L17),IF(B17=Listes!$D$2,IF(E17*L17/1000=0,"",E17*L17),""))</f>
        <v/>
      </c>
      <c r="N17" s="99" t="str">
        <f>IF(B17=Listes!$D$2,0.2,IF($B$4&gt;12000,IF(B17=Listes!$A$2,VLOOKUP(D17,données!$C$2:$F$25,3,FALSE)),IF(B17=Listes!$A$2,VLOOKUP(D17,données!$C$2:$F$25,4,FALSE),"")))</f>
        <v/>
      </c>
      <c r="O17" s="35"/>
      <c r="P17" s="35"/>
      <c r="Q17" s="35"/>
      <c r="R17" s="35"/>
      <c r="S17" s="35"/>
      <c r="T17" s="35"/>
    </row>
    <row r="18" spans="1:20" x14ac:dyDescent="0.25">
      <c r="A18" s="91"/>
      <c r="B18" s="92"/>
      <c r="C18" s="136"/>
      <c r="D18" s="93"/>
      <c r="E18" s="94"/>
      <c r="F18" s="137"/>
      <c r="G18" s="94"/>
      <c r="H18" s="95" t="str">
        <f t="shared" si="0"/>
        <v/>
      </c>
      <c r="I18" s="136"/>
      <c r="J18" s="131" t="str">
        <f t="shared" si="1"/>
        <v/>
      </c>
      <c r="K18" s="96" t="str">
        <f t="shared" si="2"/>
        <v/>
      </c>
      <c r="L18" s="97"/>
      <c r="M18" s="98" t="str">
        <f>IF(B18=Listes!$A$2,IF(E18*L18/1000=0,"",E18*L18),IF(B18=Listes!$D$2,IF(E18*L18/1000=0,"",E18*L18),""))</f>
        <v/>
      </c>
      <c r="N18" s="99" t="str">
        <f>IF(B18=Listes!$D$2,0.2,IF($B$4&gt;12000,IF(B18=Listes!$A$2,VLOOKUP(D18,données!$C$2:$F$25,3,FALSE)),IF(B18=Listes!$A$2,VLOOKUP(D18,données!$C$2:$F$25,4,FALSE),"")))</f>
        <v/>
      </c>
      <c r="O18" s="35"/>
      <c r="P18" s="35"/>
      <c r="Q18" s="35"/>
      <c r="R18" s="35"/>
      <c r="S18" s="35"/>
      <c r="T18" s="35"/>
    </row>
    <row r="19" spans="1:20" x14ac:dyDescent="0.25">
      <c r="A19" s="91"/>
      <c r="B19" s="92"/>
      <c r="C19" s="136"/>
      <c r="D19" s="93"/>
      <c r="E19" s="94"/>
      <c r="F19" s="137"/>
      <c r="G19" s="94"/>
      <c r="H19" s="95" t="str">
        <f t="shared" si="0"/>
        <v/>
      </c>
      <c r="I19" s="136"/>
      <c r="J19" s="131" t="str">
        <f t="shared" si="1"/>
        <v/>
      </c>
      <c r="K19" s="96" t="str">
        <f t="shared" si="2"/>
        <v/>
      </c>
      <c r="L19" s="97"/>
      <c r="M19" s="98" t="str">
        <f>IF(B19=Listes!$A$2,IF(E19*L19/1000=0,"",E19*L19),IF(B19=Listes!$D$2,IF(E19*L19/1000=0,"",E19*L19),""))</f>
        <v/>
      </c>
      <c r="N19" s="99" t="str">
        <f>IF(B19=Listes!$D$2,0.2,IF($B$4&gt;12000,IF(B19=Listes!$A$2,VLOOKUP(D19,données!$C$2:$F$25,3,FALSE)),IF(B19=Listes!$A$2,VLOOKUP(D19,données!$C$2:$F$25,4,FALSE),"")))</f>
        <v/>
      </c>
      <c r="O19" s="35"/>
      <c r="P19" s="35"/>
      <c r="Q19" s="35"/>
      <c r="R19" s="35"/>
      <c r="S19" s="35"/>
      <c r="T19" s="35"/>
    </row>
    <row r="20" spans="1:20" x14ac:dyDescent="0.25">
      <c r="A20" s="91"/>
      <c r="B20" s="92"/>
      <c r="C20" s="136"/>
      <c r="D20" s="93"/>
      <c r="E20" s="94"/>
      <c r="F20" s="137"/>
      <c r="G20" s="94"/>
      <c r="H20" s="95" t="str">
        <f t="shared" si="0"/>
        <v/>
      </c>
      <c r="I20" s="136"/>
      <c r="J20" s="131" t="str">
        <f t="shared" si="1"/>
        <v/>
      </c>
      <c r="K20" s="96" t="str">
        <f t="shared" si="2"/>
        <v/>
      </c>
      <c r="L20" s="97"/>
      <c r="M20" s="98" t="str">
        <f>IF(B20=Listes!$A$2,IF(E20*L20/1000=0,"",E20*L20),IF(B20=Listes!$D$2,IF(E20*L20/1000=0,"",E20*L20),""))</f>
        <v/>
      </c>
      <c r="N20" s="99" t="str">
        <f>IF(B20=Listes!$D$2,0.2,IF($B$4&gt;12000,IF(B20=Listes!$A$2,VLOOKUP(D20,données!$C$2:$F$25,3,FALSE)),IF(B20=Listes!$A$2,VLOOKUP(D20,données!$C$2:$F$25,4,FALSE),"")))</f>
        <v/>
      </c>
      <c r="O20" s="35"/>
      <c r="P20" s="35"/>
      <c r="Q20" s="35"/>
      <c r="R20" s="35"/>
      <c r="S20" s="35"/>
      <c r="T20" s="35"/>
    </row>
    <row r="21" spans="1:20" x14ac:dyDescent="0.25">
      <c r="A21" s="91"/>
      <c r="B21" s="92"/>
      <c r="C21" s="136"/>
      <c r="D21" s="93"/>
      <c r="E21" s="94"/>
      <c r="F21" s="137"/>
      <c r="G21" s="94"/>
      <c r="H21" s="95" t="str">
        <f t="shared" si="0"/>
        <v/>
      </c>
      <c r="I21" s="136"/>
      <c r="J21" s="131" t="str">
        <f t="shared" si="1"/>
        <v/>
      </c>
      <c r="K21" s="96" t="str">
        <f t="shared" si="2"/>
        <v/>
      </c>
      <c r="L21" s="97"/>
      <c r="M21" s="98" t="str">
        <f>IF(B21=Listes!$A$2,IF(E21*L21/1000=0,"",E21*L21),IF(B21=Listes!$D$2,IF(E21*L21/1000=0,"",E21*L21),""))</f>
        <v/>
      </c>
      <c r="N21" s="99" t="str">
        <f>IF(B21=Listes!$D$2,0.2,IF($B$4&gt;12000,IF(B21=Listes!$A$2,VLOOKUP(D21,données!$C$2:$F$25,3,FALSE)),IF(B21=Listes!$A$2,VLOOKUP(D21,données!$C$2:$F$25,4,FALSE),"")))</f>
        <v/>
      </c>
      <c r="O21" s="35"/>
      <c r="P21" s="35"/>
      <c r="Q21" s="35"/>
      <c r="R21" s="35"/>
      <c r="S21" s="35"/>
      <c r="T21" s="35"/>
    </row>
    <row r="22" spans="1:20" x14ac:dyDescent="0.25">
      <c r="A22" s="91"/>
      <c r="B22" s="92"/>
      <c r="C22" s="136"/>
      <c r="D22" s="93"/>
      <c r="E22" s="94"/>
      <c r="F22" s="137"/>
      <c r="G22" s="94"/>
      <c r="H22" s="95" t="str">
        <f t="shared" si="0"/>
        <v/>
      </c>
      <c r="I22" s="136"/>
      <c r="J22" s="131" t="str">
        <f t="shared" si="1"/>
        <v/>
      </c>
      <c r="K22" s="96" t="str">
        <f t="shared" si="2"/>
        <v/>
      </c>
      <c r="L22" s="97"/>
      <c r="M22" s="98" t="str">
        <f>IF(B22=Listes!$A$2,IF(E22*L22/1000=0,"",E22*L22),IF(B22=Listes!$D$2,IF(E22*L22/1000=0,"",E22*L22),""))</f>
        <v/>
      </c>
      <c r="N22" s="99" t="str">
        <f>IF(B22=Listes!$D$2,0.2,IF($B$4&gt;12000,IF(B22=Listes!$A$2,VLOOKUP(D22,données!$C$2:$F$25,3,FALSE)),IF(B22=Listes!$A$2,VLOOKUP(D22,données!$C$2:$F$25,4,FALSE),"")))</f>
        <v/>
      </c>
      <c r="O22" s="35"/>
      <c r="P22" s="35"/>
      <c r="Q22" s="35"/>
      <c r="R22" s="35"/>
      <c r="S22" s="35"/>
      <c r="T22" s="35"/>
    </row>
    <row r="23" spans="1:20" x14ac:dyDescent="0.25">
      <c r="A23" s="91"/>
      <c r="B23" s="92"/>
      <c r="C23" s="136"/>
      <c r="D23" s="93"/>
      <c r="E23" s="94"/>
      <c r="F23" s="137"/>
      <c r="G23" s="94"/>
      <c r="H23" s="95" t="str">
        <f t="shared" si="0"/>
        <v/>
      </c>
      <c r="I23" s="136"/>
      <c r="J23" s="131" t="str">
        <f t="shared" si="1"/>
        <v/>
      </c>
      <c r="K23" s="96" t="str">
        <f t="shared" si="2"/>
        <v/>
      </c>
      <c r="L23" s="97"/>
      <c r="M23" s="98" t="str">
        <f>IF(B23=Listes!$A$2,IF(E23*L23/1000=0,"",E23*L23),IF(B23=Listes!$D$2,IF(E23*L23/1000=0,"",E23*L23),""))</f>
        <v/>
      </c>
      <c r="N23" s="99" t="str">
        <f>IF(B23=Listes!$D$2,0.2,IF($B$4&gt;12000,IF(B23=Listes!$A$2,VLOOKUP(D23,données!$C$2:$F$25,3,FALSE)),IF(B23=Listes!$A$2,VLOOKUP(D23,données!$C$2:$F$25,4,FALSE),"")))</f>
        <v/>
      </c>
      <c r="O23" s="35"/>
      <c r="P23" s="35"/>
      <c r="Q23" s="35"/>
      <c r="R23" s="35"/>
      <c r="S23" s="35"/>
      <c r="T23" s="35"/>
    </row>
    <row r="24" spans="1:20" x14ac:dyDescent="0.25">
      <c r="A24" s="91"/>
      <c r="B24" s="92"/>
      <c r="C24" s="136"/>
      <c r="D24" s="93"/>
      <c r="E24" s="94"/>
      <c r="F24" s="137"/>
      <c r="G24" s="94"/>
      <c r="H24" s="95" t="str">
        <f t="shared" si="0"/>
        <v/>
      </c>
      <c r="I24" s="136"/>
      <c r="J24" s="131" t="str">
        <f t="shared" si="1"/>
        <v/>
      </c>
      <c r="K24" s="96" t="str">
        <f t="shared" si="2"/>
        <v/>
      </c>
      <c r="L24" s="97"/>
      <c r="M24" s="98" t="str">
        <f>IF(B24=Listes!$A$2,IF(E24*L24/1000=0,"",E24*L24),IF(B24=Listes!$D$2,IF(E24*L24/1000=0,"",E24*L24),""))</f>
        <v/>
      </c>
      <c r="N24" s="99" t="str">
        <f>IF(B24=Listes!$D$2,0.2,IF($B$4&gt;12000,IF(B24=Listes!$A$2,VLOOKUP(D24,données!$C$2:$F$25,3,FALSE)),IF(B24=Listes!$A$2,VLOOKUP(D24,données!$C$2:$F$25,4,FALSE),"")))</f>
        <v/>
      </c>
      <c r="O24" s="35"/>
      <c r="P24" s="35"/>
      <c r="Q24" s="35"/>
      <c r="R24" s="35"/>
      <c r="S24" s="35"/>
      <c r="T24" s="35"/>
    </row>
    <row r="25" spans="1:20" x14ac:dyDescent="0.25">
      <c r="A25" s="91"/>
      <c r="B25" s="92"/>
      <c r="C25" s="136"/>
      <c r="D25" s="93"/>
      <c r="E25" s="94"/>
      <c r="F25" s="137"/>
      <c r="G25" s="94"/>
      <c r="H25" s="95" t="str">
        <f t="shared" si="0"/>
        <v/>
      </c>
      <c r="I25" s="136"/>
      <c r="J25" s="131" t="str">
        <f t="shared" si="1"/>
        <v/>
      </c>
      <c r="K25" s="96" t="str">
        <f t="shared" si="2"/>
        <v/>
      </c>
      <c r="L25" s="97"/>
      <c r="M25" s="98" t="str">
        <f>IF(B25=Listes!$A$2,IF(E25*L25/1000=0,"",E25*L25),IF(B25=Listes!$D$2,IF(E25*L25/1000=0,"",E25*L25),""))</f>
        <v/>
      </c>
      <c r="N25" s="99" t="str">
        <f>IF(B25=Listes!$D$2,0.2,IF($B$4&gt;12000,IF(B25=Listes!$A$2,VLOOKUP(D25,données!$C$2:$F$25,3,FALSE)),IF(B25=Listes!$A$2,VLOOKUP(D25,données!$C$2:$F$25,4,FALSE),"")))</f>
        <v/>
      </c>
      <c r="O25" s="35"/>
      <c r="P25" s="35"/>
      <c r="Q25" s="35"/>
      <c r="R25" s="35"/>
      <c r="S25" s="35"/>
      <c r="T25" s="35"/>
    </row>
    <row r="26" spans="1:20" x14ac:dyDescent="0.25">
      <c r="A26" s="91"/>
      <c r="B26" s="92"/>
      <c r="C26" s="136"/>
      <c r="D26" s="93"/>
      <c r="E26" s="94"/>
      <c r="F26" s="137"/>
      <c r="G26" s="94"/>
      <c r="H26" s="95" t="str">
        <f t="shared" si="0"/>
        <v/>
      </c>
      <c r="I26" s="136"/>
      <c r="J26" s="131" t="str">
        <f t="shared" si="1"/>
        <v/>
      </c>
      <c r="K26" s="96" t="str">
        <f t="shared" si="2"/>
        <v/>
      </c>
      <c r="L26" s="97"/>
      <c r="M26" s="98" t="str">
        <f>IF(B26=Listes!$A$2,IF(E26*L26/1000=0,"",E26*L26),IF(B26=Listes!$D$2,IF(E26*L26/1000=0,"",E26*L26),""))</f>
        <v/>
      </c>
      <c r="N26" s="99" t="str">
        <f>IF(B26=Listes!$D$2,0.2,IF($B$4&gt;12000,IF(B26=Listes!$A$2,VLOOKUP(D26,données!$C$2:$F$25,3,FALSE)),IF(B26=Listes!$A$2,VLOOKUP(D26,données!$C$2:$F$25,4,FALSE),"")))</f>
        <v/>
      </c>
      <c r="O26" s="35"/>
      <c r="P26" s="35"/>
      <c r="Q26" s="35"/>
      <c r="R26" s="35"/>
      <c r="S26" s="35"/>
      <c r="T26" s="35"/>
    </row>
    <row r="27" spans="1:20" x14ac:dyDescent="0.25">
      <c r="A27" s="91"/>
      <c r="B27" s="92"/>
      <c r="C27" s="136"/>
      <c r="D27" s="93"/>
      <c r="E27" s="94"/>
      <c r="F27" s="137"/>
      <c r="G27" s="94"/>
      <c r="H27" s="95" t="str">
        <f t="shared" si="0"/>
        <v/>
      </c>
      <c r="I27" s="136"/>
      <c r="J27" s="131" t="str">
        <f t="shared" si="1"/>
        <v/>
      </c>
      <c r="K27" s="96" t="str">
        <f t="shared" si="2"/>
        <v/>
      </c>
      <c r="L27" s="97"/>
      <c r="M27" s="98" t="str">
        <f>IF(B27=Listes!$A$2,IF(E27*L27/1000=0,"",E27*L27),IF(B27=Listes!$D$2,IF(E27*L27/1000=0,"",E27*L27),""))</f>
        <v/>
      </c>
      <c r="N27" s="99" t="str">
        <f>IF(B27=Listes!$D$2,0.2,IF($B$4&gt;12000,IF(B27=Listes!$A$2,VLOOKUP(D27,données!$C$2:$F$25,3,FALSE)),IF(B27=Listes!$A$2,VLOOKUP(D27,données!$C$2:$F$25,4,FALSE),"")))</f>
        <v/>
      </c>
      <c r="O27" s="35"/>
      <c r="P27" s="35"/>
      <c r="Q27" s="35"/>
      <c r="R27" s="35"/>
      <c r="S27" s="35"/>
      <c r="T27" s="35"/>
    </row>
    <row r="28" spans="1:20" ht="15.75" thickBot="1" x14ac:dyDescent="0.3">
      <c r="A28" s="56" t="s">
        <v>13</v>
      </c>
      <c r="B28" s="71"/>
      <c r="C28" s="71"/>
      <c r="D28" s="57"/>
      <c r="E28" s="58">
        <f>SUM(E13:E27)</f>
        <v>0</v>
      </c>
      <c r="F28" s="58"/>
      <c r="G28" s="58" t="e">
        <f>AVERAGE(G13:G27)</f>
        <v>#DIV/0!</v>
      </c>
      <c r="H28" s="58">
        <f>SUM(H13:H27)</f>
        <v>0</v>
      </c>
      <c r="I28" s="61" t="s">
        <v>58</v>
      </c>
      <c r="J28" s="61">
        <f>SUM(J13:J27)</f>
        <v>0</v>
      </c>
      <c r="K28" s="59">
        <f>SUM(K13:K27)</f>
        <v>0</v>
      </c>
      <c r="L28" s="59" t="e">
        <f>M28/SUMIF(B13:B27,Listes!$A$2, E13:E27)</f>
        <v>#DIV/0!</v>
      </c>
      <c r="M28" s="57">
        <f>SUM(M13:M27)</f>
        <v>0</v>
      </c>
      <c r="N28" s="60" t="e">
        <f>(SUMPRODUCT(E13:E27,N13:N27))/SUMIF(B13:B27,données!B2,E13:E27)</f>
        <v>#DIV/0!</v>
      </c>
      <c r="O28" s="35"/>
      <c r="P28" s="35"/>
      <c r="Q28" s="35"/>
      <c r="R28" s="35"/>
      <c r="S28" s="35"/>
      <c r="T28" s="35"/>
    </row>
    <row r="29" spans="1:20" x14ac:dyDescent="0.25">
      <c r="A29" s="35"/>
      <c r="B29" s="35"/>
      <c r="C29" s="35"/>
      <c r="D29" s="35"/>
      <c r="E29" s="35"/>
      <c r="F29" s="35"/>
      <c r="G29" s="35"/>
      <c r="H29" s="35"/>
      <c r="J29" s="35"/>
      <c r="K29" s="3"/>
      <c r="L29" s="35"/>
      <c r="M29" s="35"/>
      <c r="N29" s="35"/>
      <c r="O29" s="35"/>
      <c r="P29" s="35"/>
      <c r="Q29" s="35"/>
      <c r="R29" s="35"/>
      <c r="S29" s="35"/>
    </row>
    <row r="30" spans="1:20" x14ac:dyDescent="0.25">
      <c r="A30" s="35"/>
      <c r="B30" s="35"/>
      <c r="C30" s="35"/>
      <c r="D30" s="35"/>
      <c r="E30" s="35"/>
      <c r="F30" s="35"/>
      <c r="G30" s="35"/>
      <c r="H30" s="35"/>
      <c r="I30" s="35"/>
      <c r="J30" s="35"/>
      <c r="K30" s="35"/>
      <c r="L30" s="35"/>
      <c r="M30" s="35"/>
      <c r="N30" s="35"/>
      <c r="O30" s="35"/>
      <c r="P30" s="35"/>
      <c r="Q30" s="35"/>
      <c r="R30" s="35"/>
      <c r="S30" s="35"/>
    </row>
    <row r="31" spans="1:20" x14ac:dyDescent="0.25">
      <c r="A31" s="35"/>
      <c r="B31" s="35"/>
      <c r="C31" s="35"/>
      <c r="D31" s="35"/>
      <c r="E31" s="35"/>
      <c r="F31" s="35"/>
      <c r="G31" s="35"/>
      <c r="H31" s="35"/>
      <c r="I31" s="35"/>
      <c r="J31" s="35"/>
      <c r="K31" s="35"/>
      <c r="L31" s="35"/>
      <c r="M31" s="35"/>
      <c r="N31" s="35"/>
      <c r="O31" s="35"/>
      <c r="P31" s="35"/>
      <c r="Q31" s="35"/>
      <c r="R31" s="35"/>
      <c r="S31" s="35"/>
    </row>
    <row r="32" spans="1:20" x14ac:dyDescent="0.25">
      <c r="A32" s="35"/>
      <c r="B32" s="35"/>
      <c r="C32" s="35"/>
      <c r="D32" s="35"/>
      <c r="E32" s="35"/>
      <c r="F32" s="35"/>
      <c r="G32" s="35"/>
      <c r="H32" s="35"/>
      <c r="I32" s="35"/>
      <c r="J32" s="35"/>
      <c r="K32" s="35"/>
      <c r="L32" s="35"/>
      <c r="M32" s="35"/>
      <c r="N32" s="35"/>
      <c r="O32" s="35"/>
      <c r="P32" s="35"/>
      <c r="Q32" s="35"/>
      <c r="R32" s="35"/>
      <c r="S32" s="35"/>
    </row>
    <row r="33" spans="1:19" x14ac:dyDescent="0.25">
      <c r="A33" s="35"/>
      <c r="B33" s="35"/>
      <c r="C33" s="35"/>
      <c r="D33" s="35"/>
      <c r="E33" s="35"/>
      <c r="F33" s="35"/>
      <c r="G33" s="35"/>
      <c r="H33" s="35"/>
      <c r="I33" s="35"/>
      <c r="J33" s="35"/>
      <c r="K33" s="35"/>
      <c r="L33" s="35"/>
      <c r="M33" s="35"/>
      <c r="N33" s="35"/>
      <c r="O33" s="35"/>
      <c r="P33" s="35"/>
      <c r="Q33" s="35"/>
      <c r="R33" s="35"/>
      <c r="S33" s="35"/>
    </row>
    <row r="34" spans="1:19" x14ac:dyDescent="0.25">
      <c r="A34" s="35"/>
      <c r="B34" s="35"/>
      <c r="C34" s="35"/>
      <c r="D34" s="35"/>
      <c r="E34" s="35"/>
      <c r="F34" s="35"/>
      <c r="G34" s="35"/>
      <c r="H34" s="35"/>
      <c r="I34" s="35"/>
      <c r="J34" s="35"/>
      <c r="K34" s="35"/>
      <c r="L34" s="35"/>
      <c r="M34" s="35"/>
      <c r="N34" s="35"/>
      <c r="O34" s="35"/>
      <c r="P34" s="35"/>
      <c r="Q34" s="35"/>
      <c r="R34" s="35"/>
      <c r="S34" s="35"/>
    </row>
    <row r="35" spans="1:19" x14ac:dyDescent="0.25">
      <c r="A35" s="35"/>
      <c r="B35" s="35"/>
      <c r="C35" s="35"/>
      <c r="D35" s="35"/>
      <c r="E35" s="35"/>
      <c r="F35" s="35"/>
      <c r="G35" s="35"/>
      <c r="H35" s="35"/>
      <c r="I35" s="35"/>
      <c r="J35" s="35"/>
      <c r="K35" s="35"/>
      <c r="L35" s="35"/>
      <c r="M35" s="35"/>
      <c r="N35" s="35"/>
      <c r="O35" s="35"/>
      <c r="P35" s="35"/>
      <c r="Q35" s="35"/>
      <c r="R35" s="35"/>
      <c r="S35" s="35"/>
    </row>
    <row r="36" spans="1:19" x14ac:dyDescent="0.25">
      <c r="A36" s="35"/>
      <c r="B36" s="35"/>
      <c r="C36" s="35"/>
      <c r="D36" s="35"/>
      <c r="E36" s="35"/>
      <c r="F36" s="35"/>
      <c r="G36" s="35"/>
      <c r="H36" s="35"/>
      <c r="I36" s="35"/>
      <c r="J36" s="35"/>
      <c r="K36" s="35"/>
      <c r="L36" s="35"/>
      <c r="M36" s="35"/>
      <c r="N36" s="35"/>
      <c r="O36" s="35"/>
      <c r="P36" s="35"/>
      <c r="Q36" s="35"/>
      <c r="R36" s="35"/>
      <c r="S36" s="35"/>
    </row>
    <row r="37" spans="1:19" x14ac:dyDescent="0.25">
      <c r="A37" s="35"/>
      <c r="B37" s="35"/>
      <c r="C37" s="35"/>
      <c r="D37" s="35"/>
      <c r="E37" s="35"/>
      <c r="F37" s="35"/>
      <c r="G37" s="35"/>
      <c r="H37" s="35"/>
      <c r="I37" s="35"/>
      <c r="J37" s="35"/>
      <c r="K37" s="35"/>
      <c r="L37" s="35"/>
      <c r="M37" s="35"/>
      <c r="N37" s="35"/>
      <c r="O37" s="35"/>
      <c r="P37" s="35"/>
      <c r="Q37" s="35"/>
      <c r="R37" s="35"/>
      <c r="S37" s="35"/>
    </row>
    <row r="38" spans="1:19" x14ac:dyDescent="0.25">
      <c r="A38" s="35"/>
      <c r="B38" s="35"/>
      <c r="C38" s="35"/>
      <c r="D38" s="35"/>
      <c r="E38" s="35"/>
      <c r="F38" s="35"/>
      <c r="G38" s="35"/>
      <c r="H38" s="35"/>
      <c r="I38" s="35"/>
      <c r="J38" s="35"/>
      <c r="K38" s="35"/>
      <c r="L38" s="35"/>
      <c r="M38" s="35"/>
      <c r="N38" s="35"/>
      <c r="O38" s="35"/>
      <c r="P38" s="35"/>
      <c r="Q38" s="35"/>
      <c r="R38" s="35"/>
      <c r="S38" s="35"/>
    </row>
    <row r="39" spans="1:19" x14ac:dyDescent="0.25">
      <c r="A39" s="35"/>
      <c r="B39" s="35"/>
      <c r="C39" s="35"/>
      <c r="D39" s="35"/>
      <c r="E39" s="35"/>
      <c r="F39" s="35"/>
      <c r="G39" s="35"/>
      <c r="H39" s="35"/>
      <c r="I39" s="35"/>
      <c r="J39" s="35"/>
      <c r="K39" s="35"/>
      <c r="L39" s="35"/>
      <c r="M39" s="35"/>
      <c r="N39" s="35"/>
      <c r="O39" s="35"/>
      <c r="P39" s="35"/>
      <c r="Q39" s="35"/>
      <c r="R39" s="35"/>
      <c r="S39" s="35"/>
    </row>
    <row r="40" spans="1:19" x14ac:dyDescent="0.25">
      <c r="A40" s="35"/>
      <c r="B40" s="35"/>
      <c r="C40" s="35"/>
      <c r="D40" s="35"/>
      <c r="E40" s="35"/>
      <c r="F40" s="35"/>
      <c r="G40" s="35"/>
      <c r="H40" s="35"/>
      <c r="I40" s="35"/>
      <c r="J40" s="35"/>
      <c r="K40" s="35"/>
      <c r="L40" s="35"/>
      <c r="M40" s="35"/>
      <c r="N40" s="35"/>
      <c r="O40" s="35"/>
      <c r="P40" s="35"/>
      <c r="Q40" s="35"/>
      <c r="R40" s="35"/>
      <c r="S40" s="35"/>
    </row>
    <row r="41" spans="1:19" x14ac:dyDescent="0.25">
      <c r="A41" s="35"/>
      <c r="B41" s="35"/>
      <c r="C41" s="35"/>
      <c r="D41" s="35"/>
      <c r="E41" s="35"/>
      <c r="F41" s="35"/>
      <c r="G41" s="35"/>
      <c r="H41" s="35"/>
      <c r="I41" s="35"/>
      <c r="J41" s="35"/>
      <c r="K41" s="35"/>
      <c r="L41" s="35"/>
      <c r="M41" s="35"/>
      <c r="N41" s="35"/>
      <c r="O41" s="35"/>
      <c r="P41" s="35"/>
      <c r="Q41" s="35"/>
      <c r="R41" s="35"/>
      <c r="S41" s="35"/>
    </row>
    <row r="42" spans="1:19" x14ac:dyDescent="0.25">
      <c r="A42" s="35"/>
      <c r="B42" s="35"/>
      <c r="C42" s="35"/>
      <c r="D42" s="35"/>
      <c r="E42" s="35"/>
      <c r="F42" s="35"/>
      <c r="G42" s="35"/>
      <c r="H42" s="35"/>
      <c r="I42" s="35"/>
      <c r="J42" s="35"/>
      <c r="K42" s="35"/>
      <c r="L42" s="35"/>
      <c r="M42" s="35"/>
      <c r="N42" s="35"/>
      <c r="O42" s="35"/>
      <c r="P42" s="35"/>
      <c r="Q42" s="35"/>
      <c r="R42" s="35"/>
      <c r="S42" s="35"/>
    </row>
    <row r="43" spans="1:19" x14ac:dyDescent="0.25">
      <c r="A43" s="35"/>
      <c r="B43" s="35"/>
      <c r="C43" s="35"/>
      <c r="D43" s="35"/>
      <c r="E43" s="35"/>
      <c r="F43" s="35"/>
      <c r="G43" s="35"/>
      <c r="H43" s="35"/>
      <c r="I43" s="35"/>
      <c r="J43" s="35"/>
      <c r="K43" s="35"/>
      <c r="L43" s="35"/>
      <c r="M43" s="35"/>
      <c r="N43" s="35"/>
      <c r="O43" s="35"/>
      <c r="P43" s="35"/>
      <c r="Q43" s="35"/>
      <c r="R43" s="35"/>
      <c r="S43" s="35"/>
    </row>
    <row r="44" spans="1:19" x14ac:dyDescent="0.25">
      <c r="A44" s="35"/>
      <c r="B44" s="35"/>
      <c r="C44" s="35"/>
      <c r="D44" s="35"/>
      <c r="E44" s="35"/>
      <c r="F44" s="35"/>
      <c r="G44" s="35"/>
      <c r="H44" s="35"/>
      <c r="I44" s="35"/>
      <c r="J44" s="35"/>
      <c r="K44" s="35"/>
      <c r="L44" s="35"/>
      <c r="M44" s="35"/>
      <c r="N44" s="35"/>
      <c r="O44" s="35"/>
      <c r="P44" s="35"/>
      <c r="Q44" s="35"/>
      <c r="R44" s="35"/>
      <c r="S44" s="35"/>
    </row>
    <row r="45" spans="1:19" x14ac:dyDescent="0.25">
      <c r="A45" s="35"/>
      <c r="B45" s="35"/>
      <c r="C45" s="35"/>
      <c r="D45" s="35"/>
      <c r="E45" s="35"/>
      <c r="F45" s="35"/>
      <c r="G45" s="35"/>
      <c r="H45" s="35"/>
      <c r="I45" s="35"/>
      <c r="J45" s="35"/>
      <c r="K45" s="35"/>
      <c r="L45" s="35"/>
      <c r="M45" s="35"/>
      <c r="N45" s="35"/>
      <c r="O45" s="35"/>
      <c r="P45" s="35"/>
      <c r="Q45" s="35"/>
      <c r="R45" s="35"/>
      <c r="S45" s="35"/>
    </row>
    <row r="46" spans="1:19" x14ac:dyDescent="0.25">
      <c r="A46" s="35"/>
      <c r="B46" s="35"/>
      <c r="C46" s="35"/>
      <c r="D46" s="35"/>
      <c r="E46" s="35"/>
      <c r="F46" s="35"/>
      <c r="G46" s="35"/>
      <c r="H46" s="35"/>
      <c r="I46" s="35"/>
      <c r="J46" s="35"/>
      <c r="K46" s="35"/>
      <c r="L46" s="35"/>
      <c r="M46" s="35"/>
      <c r="N46" s="35"/>
      <c r="O46" s="35"/>
      <c r="P46" s="35"/>
      <c r="Q46" s="35"/>
      <c r="R46" s="35"/>
      <c r="S46" s="35"/>
    </row>
    <row r="47" spans="1:19" x14ac:dyDescent="0.25">
      <c r="A47" s="35"/>
      <c r="B47" s="35"/>
      <c r="C47" s="35"/>
      <c r="D47" s="35"/>
      <c r="E47" s="35"/>
      <c r="F47" s="35"/>
      <c r="G47" s="35"/>
      <c r="H47" s="35"/>
      <c r="I47" s="35"/>
      <c r="J47" s="35"/>
      <c r="K47" s="35"/>
      <c r="L47" s="35"/>
      <c r="M47" s="35"/>
      <c r="N47" s="35"/>
      <c r="O47" s="35"/>
      <c r="P47" s="35"/>
      <c r="Q47" s="35"/>
      <c r="R47" s="35"/>
      <c r="S47" s="35"/>
    </row>
    <row r="48" spans="1:19" x14ac:dyDescent="0.25">
      <c r="A48" s="35"/>
      <c r="B48" s="35"/>
      <c r="C48" s="35"/>
      <c r="D48" s="35"/>
      <c r="E48" s="35"/>
      <c r="F48" s="35"/>
      <c r="G48" s="35"/>
      <c r="H48" s="35"/>
      <c r="I48" s="35"/>
      <c r="J48" s="35"/>
      <c r="K48" s="35"/>
      <c r="L48" s="35"/>
      <c r="M48" s="35"/>
      <c r="N48" s="35"/>
      <c r="O48" s="35"/>
      <c r="P48" s="35"/>
      <c r="Q48" s="35"/>
      <c r="R48" s="35"/>
      <c r="S48" s="35"/>
    </row>
    <row r="49" spans="1:19" x14ac:dyDescent="0.25">
      <c r="A49" s="35"/>
      <c r="B49" s="35"/>
      <c r="C49" s="35"/>
      <c r="D49" s="35"/>
      <c r="E49" s="35"/>
      <c r="F49" s="35"/>
      <c r="G49" s="35"/>
      <c r="H49" s="35"/>
      <c r="I49" s="35"/>
      <c r="J49" s="35"/>
      <c r="K49" s="35"/>
      <c r="L49" s="35"/>
      <c r="M49" s="35"/>
      <c r="N49" s="35"/>
      <c r="O49" s="35"/>
      <c r="P49" s="35"/>
      <c r="Q49" s="35"/>
      <c r="R49" s="35"/>
      <c r="S49" s="35"/>
    </row>
    <row r="50" spans="1:19" x14ac:dyDescent="0.25">
      <c r="A50" s="35"/>
      <c r="B50" s="35"/>
      <c r="C50" s="35"/>
      <c r="D50" s="35"/>
      <c r="E50" s="35"/>
      <c r="F50" s="35"/>
      <c r="G50" s="35"/>
      <c r="H50" s="35"/>
      <c r="I50" s="35"/>
      <c r="J50" s="35"/>
      <c r="K50" s="35"/>
      <c r="L50" s="35"/>
      <c r="M50" s="35"/>
      <c r="N50" s="35"/>
      <c r="O50" s="35"/>
      <c r="P50" s="35"/>
      <c r="Q50" s="35"/>
      <c r="R50" s="35"/>
      <c r="S50" s="35"/>
    </row>
    <row r="51" spans="1:19" x14ac:dyDescent="0.25">
      <c r="A51" s="35"/>
      <c r="B51" s="35"/>
      <c r="C51" s="35"/>
      <c r="D51" s="35"/>
      <c r="E51" s="35"/>
      <c r="F51" s="35"/>
      <c r="G51" s="35"/>
      <c r="H51" s="35"/>
      <c r="I51" s="35"/>
      <c r="J51" s="35"/>
      <c r="K51" s="35"/>
      <c r="L51" s="35"/>
      <c r="M51" s="35"/>
      <c r="N51" s="35"/>
      <c r="O51" s="35"/>
      <c r="P51" s="35"/>
      <c r="Q51" s="35"/>
      <c r="R51" s="35"/>
      <c r="S51" s="35"/>
    </row>
    <row r="52" spans="1:19" x14ac:dyDescent="0.25">
      <c r="A52" s="35"/>
      <c r="B52" s="35"/>
      <c r="C52" s="35"/>
      <c r="D52" s="35"/>
      <c r="E52" s="35"/>
      <c r="F52" s="35"/>
      <c r="G52" s="35"/>
      <c r="H52" s="35"/>
      <c r="I52" s="35"/>
      <c r="J52" s="35"/>
      <c r="K52" s="35"/>
      <c r="L52" s="35"/>
      <c r="M52" s="35"/>
      <c r="N52" s="35"/>
      <c r="O52" s="35"/>
      <c r="P52" s="35"/>
      <c r="Q52" s="35"/>
      <c r="R52" s="35"/>
      <c r="S52" s="35"/>
    </row>
    <row r="53" spans="1:19" x14ac:dyDescent="0.25">
      <c r="A53" s="35"/>
      <c r="B53" s="35"/>
      <c r="C53" s="35"/>
      <c r="D53" s="35"/>
      <c r="E53" s="35"/>
      <c r="F53" s="35"/>
      <c r="G53" s="35"/>
      <c r="H53" s="35"/>
      <c r="I53" s="35"/>
      <c r="J53" s="35"/>
      <c r="K53" s="35"/>
      <c r="L53" s="35"/>
      <c r="M53" s="35"/>
      <c r="N53" s="35"/>
      <c r="O53" s="35"/>
      <c r="P53" s="35"/>
      <c r="Q53" s="35"/>
      <c r="R53" s="35"/>
      <c r="S53" s="35"/>
    </row>
    <row r="54" spans="1:19" x14ac:dyDescent="0.25">
      <c r="A54" s="35"/>
      <c r="B54" s="35"/>
      <c r="C54" s="35"/>
      <c r="D54" s="35"/>
      <c r="E54" s="35"/>
      <c r="F54" s="35"/>
      <c r="G54" s="35"/>
      <c r="H54" s="35"/>
      <c r="I54" s="35"/>
      <c r="J54" s="35"/>
      <c r="K54" s="35"/>
      <c r="L54" s="35"/>
      <c r="M54" s="35"/>
      <c r="N54" s="35"/>
      <c r="O54" s="35"/>
      <c r="P54" s="35"/>
      <c r="Q54" s="35"/>
      <c r="R54" s="35"/>
      <c r="S54" s="35"/>
    </row>
    <row r="55" spans="1:19" x14ac:dyDescent="0.25">
      <c r="A55" s="35"/>
      <c r="B55" s="35"/>
      <c r="C55" s="35"/>
      <c r="D55" s="35"/>
      <c r="E55" s="35"/>
      <c r="F55" s="35"/>
      <c r="G55" s="35"/>
      <c r="H55" s="35"/>
      <c r="I55" s="35"/>
      <c r="J55" s="35"/>
      <c r="K55" s="35"/>
      <c r="L55" s="35"/>
      <c r="M55" s="35"/>
      <c r="N55" s="35"/>
      <c r="O55" s="35"/>
      <c r="P55" s="35"/>
      <c r="Q55" s="35"/>
      <c r="R55" s="35"/>
      <c r="S55" s="35"/>
    </row>
    <row r="56" spans="1:19" x14ac:dyDescent="0.25">
      <c r="A56" s="35"/>
      <c r="B56" s="35"/>
      <c r="C56" s="35"/>
      <c r="D56" s="35"/>
      <c r="E56" s="35"/>
      <c r="F56" s="35"/>
      <c r="G56" s="35"/>
      <c r="H56" s="35"/>
      <c r="I56" s="35"/>
      <c r="J56" s="35"/>
      <c r="K56" s="35"/>
      <c r="L56" s="35"/>
      <c r="M56" s="35"/>
      <c r="N56" s="35"/>
      <c r="O56" s="35"/>
      <c r="P56" s="35"/>
      <c r="Q56" s="35"/>
      <c r="R56" s="35"/>
      <c r="S56" s="35"/>
    </row>
    <row r="57" spans="1:19" x14ac:dyDescent="0.25">
      <c r="A57" s="35"/>
      <c r="B57" s="35"/>
      <c r="C57" s="35"/>
      <c r="D57" s="35"/>
      <c r="E57" s="35"/>
      <c r="F57" s="35"/>
      <c r="G57" s="35"/>
      <c r="H57" s="35"/>
      <c r="I57" s="35"/>
      <c r="J57" s="35"/>
      <c r="K57" s="35"/>
      <c r="L57" s="35"/>
      <c r="M57" s="35"/>
      <c r="N57" s="35"/>
      <c r="O57" s="35"/>
      <c r="P57" s="35"/>
      <c r="Q57" s="35"/>
      <c r="R57" s="35"/>
      <c r="S57" s="35"/>
    </row>
    <row r="58" spans="1:19" x14ac:dyDescent="0.25">
      <c r="A58" s="35"/>
      <c r="B58" s="35"/>
      <c r="C58" s="35"/>
      <c r="D58" s="35"/>
      <c r="E58" s="35"/>
      <c r="F58" s="35"/>
      <c r="G58" s="35"/>
      <c r="H58" s="35"/>
      <c r="I58" s="35"/>
      <c r="J58" s="35"/>
      <c r="K58" s="35"/>
      <c r="L58" s="35"/>
      <c r="M58" s="35"/>
      <c r="N58" s="35"/>
      <c r="O58" s="35"/>
      <c r="P58" s="35"/>
      <c r="Q58" s="35"/>
      <c r="R58" s="35"/>
      <c r="S58" s="35"/>
    </row>
    <row r="59" spans="1:19" x14ac:dyDescent="0.25">
      <c r="A59" s="35"/>
      <c r="B59" s="35"/>
      <c r="C59" s="35"/>
      <c r="D59" s="35"/>
      <c r="E59" s="35"/>
      <c r="F59" s="35"/>
      <c r="G59" s="35"/>
      <c r="H59" s="35"/>
      <c r="I59" s="35"/>
      <c r="J59" s="35"/>
      <c r="K59" s="35"/>
      <c r="L59" s="35"/>
      <c r="M59" s="35"/>
      <c r="N59" s="35"/>
      <c r="O59" s="35"/>
      <c r="P59" s="35"/>
      <c r="Q59" s="35"/>
      <c r="R59" s="35"/>
      <c r="S59" s="35"/>
    </row>
    <row r="60" spans="1:19" x14ac:dyDescent="0.25">
      <c r="A60" s="35"/>
      <c r="B60" s="35"/>
      <c r="C60" s="35"/>
      <c r="D60" s="35"/>
      <c r="E60" s="35"/>
      <c r="F60" s="35"/>
      <c r="G60" s="35"/>
      <c r="H60" s="35"/>
      <c r="I60" s="35"/>
      <c r="J60" s="35"/>
      <c r="K60" s="35"/>
      <c r="L60" s="35"/>
      <c r="M60" s="35"/>
      <c r="N60" s="35"/>
      <c r="O60" s="35"/>
      <c r="P60" s="35"/>
      <c r="Q60" s="35"/>
      <c r="R60" s="35"/>
      <c r="S60" s="35"/>
    </row>
    <row r="61" spans="1:19" x14ac:dyDescent="0.25">
      <c r="A61" s="35"/>
      <c r="B61" s="35"/>
      <c r="C61" s="35"/>
      <c r="D61" s="35"/>
      <c r="E61" s="35"/>
      <c r="F61" s="35"/>
      <c r="G61" s="35"/>
      <c r="H61" s="35"/>
      <c r="I61" s="35"/>
      <c r="J61" s="35"/>
      <c r="K61" s="35"/>
      <c r="L61" s="35"/>
      <c r="M61" s="35"/>
      <c r="N61" s="35"/>
      <c r="O61" s="35"/>
      <c r="P61" s="35"/>
      <c r="Q61" s="35"/>
      <c r="R61" s="35"/>
      <c r="S61" s="35"/>
    </row>
    <row r="62" spans="1:19" x14ac:dyDescent="0.25">
      <c r="A62" s="35"/>
      <c r="B62" s="35"/>
      <c r="C62" s="35"/>
      <c r="D62" s="35"/>
      <c r="E62" s="35"/>
      <c r="F62" s="35"/>
      <c r="G62" s="35"/>
      <c r="H62" s="35"/>
      <c r="I62" s="35"/>
      <c r="J62" s="35"/>
      <c r="K62" s="35"/>
      <c r="L62" s="35"/>
      <c r="M62" s="35"/>
      <c r="N62" s="35"/>
      <c r="O62" s="35"/>
      <c r="P62" s="35"/>
      <c r="Q62" s="35"/>
      <c r="R62" s="35"/>
      <c r="S62" s="35"/>
    </row>
    <row r="63" spans="1:19" x14ac:dyDescent="0.25">
      <c r="A63" s="35"/>
      <c r="B63" s="35"/>
      <c r="C63" s="35"/>
      <c r="D63" s="35"/>
      <c r="E63" s="35"/>
      <c r="F63" s="35"/>
      <c r="G63" s="35"/>
      <c r="H63" s="35"/>
      <c r="I63" s="35"/>
      <c r="J63" s="35"/>
      <c r="K63" s="35"/>
      <c r="L63" s="35"/>
      <c r="M63" s="35"/>
      <c r="N63" s="35"/>
      <c r="O63" s="35"/>
      <c r="P63" s="35"/>
      <c r="Q63" s="35"/>
      <c r="R63" s="35"/>
      <c r="S63" s="35"/>
    </row>
    <row r="64" spans="1:19" x14ac:dyDescent="0.25">
      <c r="A64" s="35"/>
      <c r="B64" s="35"/>
      <c r="C64" s="35"/>
      <c r="D64" s="35"/>
      <c r="E64" s="35"/>
      <c r="F64" s="35"/>
      <c r="G64" s="35"/>
      <c r="H64" s="35"/>
      <c r="I64" s="35"/>
      <c r="J64" s="35"/>
      <c r="K64" s="35"/>
      <c r="L64" s="35"/>
      <c r="M64" s="35"/>
      <c r="N64" s="35"/>
      <c r="O64" s="35"/>
      <c r="P64" s="35"/>
      <c r="Q64" s="35"/>
      <c r="R64" s="35"/>
      <c r="S64" s="35"/>
    </row>
    <row r="65" spans="1:19" x14ac:dyDescent="0.25">
      <c r="A65" s="35"/>
      <c r="B65" s="35"/>
      <c r="C65" s="35"/>
      <c r="D65" s="35"/>
      <c r="E65" s="35"/>
      <c r="F65" s="35"/>
      <c r="G65" s="35"/>
      <c r="H65" s="35"/>
      <c r="I65" s="35"/>
      <c r="J65" s="35"/>
      <c r="K65" s="35"/>
      <c r="L65" s="35"/>
      <c r="M65" s="35"/>
      <c r="N65" s="35"/>
      <c r="O65" s="35"/>
      <c r="P65" s="35"/>
      <c r="Q65" s="35"/>
      <c r="R65" s="35"/>
      <c r="S65" s="35"/>
    </row>
    <row r="66" spans="1:19" x14ac:dyDescent="0.25">
      <c r="A66" s="35"/>
      <c r="B66" s="35"/>
      <c r="C66" s="35"/>
      <c r="D66" s="35"/>
      <c r="E66" s="35"/>
      <c r="F66" s="35"/>
      <c r="G66" s="35"/>
      <c r="H66" s="35"/>
      <c r="I66" s="35"/>
      <c r="J66" s="35"/>
      <c r="K66" s="35"/>
      <c r="L66" s="35"/>
      <c r="M66" s="35"/>
      <c r="N66" s="35"/>
      <c r="O66" s="35"/>
      <c r="P66" s="35"/>
      <c r="Q66" s="35"/>
      <c r="R66" s="35"/>
      <c r="S66" s="35"/>
    </row>
    <row r="67" spans="1:19" x14ac:dyDescent="0.25">
      <c r="A67" s="35"/>
      <c r="B67" s="35"/>
      <c r="C67" s="35"/>
      <c r="D67" s="35"/>
      <c r="E67" s="35"/>
      <c r="F67" s="35"/>
      <c r="G67" s="35"/>
      <c r="H67" s="35"/>
      <c r="I67" s="35"/>
      <c r="J67" s="35"/>
      <c r="K67" s="35"/>
      <c r="L67" s="35"/>
      <c r="M67" s="35"/>
      <c r="N67" s="35"/>
      <c r="O67" s="35"/>
      <c r="P67" s="35"/>
      <c r="Q67" s="35"/>
      <c r="R67" s="35"/>
      <c r="S67" s="35"/>
    </row>
    <row r="68" spans="1:19" x14ac:dyDescent="0.25">
      <c r="A68" s="35"/>
      <c r="B68" s="35"/>
      <c r="C68" s="35"/>
      <c r="D68" s="35"/>
      <c r="E68" s="35"/>
      <c r="F68" s="35"/>
      <c r="G68" s="35"/>
      <c r="H68" s="35"/>
      <c r="I68" s="35"/>
      <c r="J68" s="35"/>
      <c r="K68" s="35"/>
      <c r="L68" s="35"/>
      <c r="M68" s="35"/>
      <c r="N68" s="35"/>
      <c r="O68" s="35"/>
      <c r="P68" s="35"/>
      <c r="Q68" s="35"/>
      <c r="R68" s="35"/>
      <c r="S68" s="35"/>
    </row>
    <row r="69" spans="1:19" x14ac:dyDescent="0.25">
      <c r="A69" s="35"/>
      <c r="B69" s="35"/>
      <c r="C69" s="35"/>
      <c r="D69" s="35"/>
      <c r="E69" s="35"/>
      <c r="F69" s="35"/>
      <c r="G69" s="35"/>
      <c r="H69" s="35"/>
      <c r="I69" s="35"/>
      <c r="J69" s="35"/>
      <c r="K69" s="35"/>
      <c r="L69" s="35"/>
      <c r="M69" s="35"/>
      <c r="N69" s="35"/>
      <c r="O69" s="35"/>
      <c r="P69" s="35"/>
      <c r="Q69" s="35"/>
      <c r="R69" s="35"/>
      <c r="S69" s="35"/>
    </row>
    <row r="70" spans="1:19" x14ac:dyDescent="0.25">
      <c r="A70" s="35"/>
      <c r="B70" s="35"/>
      <c r="C70" s="35"/>
      <c r="D70" s="35"/>
      <c r="E70" s="35"/>
      <c r="F70" s="35"/>
      <c r="G70" s="35"/>
      <c r="H70" s="35"/>
      <c r="I70" s="35"/>
      <c r="J70" s="35"/>
      <c r="K70" s="35"/>
      <c r="L70" s="35"/>
      <c r="M70" s="35"/>
      <c r="N70" s="35"/>
      <c r="O70" s="35"/>
      <c r="P70" s="35"/>
      <c r="Q70" s="35"/>
      <c r="R70" s="35"/>
      <c r="S70" s="35"/>
    </row>
    <row r="71" spans="1:19" x14ac:dyDescent="0.25">
      <c r="A71" s="35"/>
      <c r="B71" s="35"/>
      <c r="C71" s="35"/>
      <c r="D71" s="35"/>
      <c r="E71" s="35"/>
      <c r="F71" s="35"/>
      <c r="G71" s="35"/>
      <c r="H71" s="35"/>
      <c r="I71" s="35"/>
      <c r="J71" s="35"/>
      <c r="K71" s="35"/>
      <c r="L71" s="35"/>
      <c r="M71" s="35"/>
      <c r="N71" s="35"/>
      <c r="O71" s="35"/>
      <c r="P71" s="35"/>
      <c r="Q71" s="35"/>
      <c r="R71" s="35"/>
      <c r="S71" s="35"/>
    </row>
    <row r="72" spans="1:19" x14ac:dyDescent="0.25">
      <c r="A72" s="35"/>
      <c r="B72" s="35"/>
      <c r="C72" s="35"/>
      <c r="D72" s="35"/>
      <c r="E72" s="35"/>
      <c r="F72" s="35"/>
      <c r="G72" s="35"/>
      <c r="H72" s="35"/>
      <c r="I72" s="35"/>
      <c r="J72" s="35"/>
      <c r="K72" s="35"/>
      <c r="L72" s="35"/>
      <c r="M72" s="35"/>
      <c r="N72" s="35"/>
      <c r="O72" s="35"/>
      <c r="P72" s="35"/>
      <c r="Q72" s="35"/>
      <c r="R72" s="35"/>
      <c r="S72" s="35"/>
    </row>
    <row r="73" spans="1:19" x14ac:dyDescent="0.25">
      <c r="A73" s="35"/>
      <c r="B73" s="35"/>
      <c r="C73" s="35"/>
      <c r="D73" s="35"/>
      <c r="E73" s="35"/>
      <c r="F73" s="35"/>
      <c r="G73" s="35"/>
      <c r="H73" s="35"/>
      <c r="I73" s="35"/>
      <c r="J73" s="35"/>
      <c r="K73" s="35"/>
      <c r="L73" s="35"/>
      <c r="M73" s="35"/>
      <c r="N73" s="35"/>
      <c r="O73" s="35"/>
      <c r="P73" s="35"/>
      <c r="Q73" s="35"/>
      <c r="R73" s="35"/>
      <c r="S73" s="35"/>
    </row>
    <row r="74" spans="1:19" x14ac:dyDescent="0.25">
      <c r="A74" s="35"/>
      <c r="B74" s="35"/>
      <c r="C74" s="35"/>
      <c r="D74" s="35"/>
      <c r="E74" s="35"/>
      <c r="F74" s="35"/>
      <c r="G74" s="35"/>
      <c r="H74" s="35"/>
      <c r="I74" s="35"/>
      <c r="J74" s="35"/>
      <c r="K74" s="35"/>
      <c r="L74" s="35"/>
      <c r="M74" s="35"/>
      <c r="N74" s="35"/>
      <c r="O74" s="35"/>
      <c r="P74" s="35"/>
      <c r="Q74" s="35"/>
      <c r="R74" s="35"/>
      <c r="S74" s="35"/>
    </row>
    <row r="75" spans="1:19" x14ac:dyDescent="0.25">
      <c r="A75" s="35"/>
      <c r="B75" s="35"/>
      <c r="C75" s="35"/>
      <c r="D75" s="35"/>
      <c r="E75" s="35"/>
      <c r="F75" s="35"/>
      <c r="G75" s="35"/>
      <c r="H75" s="35"/>
      <c r="I75" s="35"/>
      <c r="J75" s="35"/>
      <c r="K75" s="35"/>
      <c r="L75" s="35"/>
      <c r="M75" s="35"/>
      <c r="N75" s="35"/>
      <c r="O75" s="35"/>
      <c r="P75" s="35"/>
      <c r="Q75" s="35"/>
      <c r="R75" s="35"/>
      <c r="S75" s="35"/>
    </row>
    <row r="76" spans="1:19" x14ac:dyDescent="0.25">
      <c r="A76" s="35"/>
      <c r="B76" s="35"/>
      <c r="C76" s="35"/>
      <c r="D76" s="35"/>
      <c r="E76" s="35"/>
      <c r="F76" s="35"/>
      <c r="G76" s="35"/>
      <c r="H76" s="35"/>
      <c r="I76" s="35"/>
      <c r="J76" s="35"/>
      <c r="K76" s="35"/>
      <c r="L76" s="35"/>
      <c r="M76" s="35"/>
      <c r="N76" s="35"/>
      <c r="O76" s="35"/>
      <c r="P76" s="35"/>
      <c r="Q76" s="35"/>
      <c r="R76" s="35"/>
      <c r="S76" s="35"/>
    </row>
    <row r="77" spans="1:19" x14ac:dyDescent="0.25">
      <c r="A77" s="35"/>
      <c r="B77" s="35"/>
      <c r="C77" s="35"/>
      <c r="D77" s="35"/>
      <c r="E77" s="35"/>
      <c r="F77" s="35"/>
      <c r="G77" s="35"/>
      <c r="H77" s="35"/>
      <c r="I77" s="35"/>
      <c r="J77" s="35"/>
      <c r="K77" s="35"/>
      <c r="L77" s="35"/>
      <c r="M77" s="35"/>
      <c r="N77" s="35"/>
      <c r="O77" s="35"/>
      <c r="P77" s="35"/>
      <c r="Q77" s="35"/>
      <c r="R77" s="35"/>
      <c r="S77" s="35"/>
    </row>
    <row r="78" spans="1:19" x14ac:dyDescent="0.25">
      <c r="A78" s="35"/>
      <c r="B78" s="35"/>
      <c r="C78" s="35"/>
      <c r="D78" s="35"/>
      <c r="E78" s="35"/>
      <c r="F78" s="35"/>
      <c r="G78" s="35"/>
      <c r="H78" s="35"/>
      <c r="I78" s="35"/>
      <c r="J78" s="35"/>
      <c r="K78" s="35"/>
      <c r="L78" s="35"/>
      <c r="M78" s="35"/>
      <c r="N78" s="35"/>
      <c r="O78" s="35"/>
      <c r="P78" s="35"/>
      <c r="Q78" s="35"/>
      <c r="R78" s="35"/>
      <c r="S78" s="35"/>
    </row>
    <row r="79" spans="1:19" x14ac:dyDescent="0.25">
      <c r="A79" s="35"/>
      <c r="B79" s="35"/>
      <c r="C79" s="35"/>
      <c r="D79" s="35"/>
      <c r="E79" s="35"/>
      <c r="F79" s="35"/>
      <c r="G79" s="35"/>
      <c r="H79" s="35"/>
      <c r="I79" s="35"/>
      <c r="J79" s="35"/>
      <c r="K79" s="35"/>
      <c r="L79" s="35"/>
      <c r="M79" s="35"/>
      <c r="N79" s="35"/>
      <c r="O79" s="35"/>
      <c r="P79" s="35"/>
      <c r="Q79" s="35"/>
      <c r="R79" s="35"/>
      <c r="S79" s="35"/>
    </row>
    <row r="80" spans="1:19" x14ac:dyDescent="0.25">
      <c r="A80" s="35"/>
      <c r="B80" s="35"/>
      <c r="C80" s="35"/>
      <c r="D80" s="35"/>
      <c r="E80" s="35"/>
      <c r="F80" s="35"/>
      <c r="G80" s="35"/>
      <c r="H80" s="35"/>
      <c r="I80" s="35"/>
      <c r="J80" s="35"/>
      <c r="K80" s="35"/>
      <c r="L80" s="35"/>
      <c r="M80" s="35"/>
      <c r="N80" s="35"/>
      <c r="O80" s="35"/>
      <c r="P80" s="35"/>
      <c r="Q80" s="35"/>
      <c r="R80" s="35"/>
      <c r="S80" s="35"/>
    </row>
    <row r="81" spans="1:19" x14ac:dyDescent="0.25">
      <c r="A81" s="35"/>
      <c r="B81" s="35"/>
      <c r="C81" s="35"/>
      <c r="D81" s="35"/>
      <c r="E81" s="35"/>
      <c r="F81" s="35"/>
      <c r="G81" s="35"/>
      <c r="H81" s="35"/>
      <c r="I81" s="35"/>
      <c r="J81" s="35"/>
      <c r="K81" s="35"/>
      <c r="L81" s="35"/>
      <c r="M81" s="35"/>
      <c r="N81" s="35"/>
      <c r="O81" s="35"/>
      <c r="P81" s="35"/>
      <c r="Q81" s="35"/>
      <c r="R81" s="35"/>
      <c r="S81" s="35"/>
    </row>
    <row r="82" spans="1:19" x14ac:dyDescent="0.25">
      <c r="A82" s="35"/>
      <c r="B82" s="35"/>
      <c r="C82" s="35"/>
      <c r="D82" s="35"/>
      <c r="E82" s="35"/>
      <c r="F82" s="35"/>
      <c r="G82" s="35"/>
      <c r="H82" s="35"/>
      <c r="I82" s="35"/>
      <c r="J82" s="35"/>
      <c r="K82" s="35"/>
      <c r="L82" s="35"/>
      <c r="M82" s="35"/>
      <c r="N82" s="35"/>
      <c r="O82" s="35"/>
      <c r="P82" s="35"/>
      <c r="Q82" s="35"/>
      <c r="R82" s="35"/>
      <c r="S82" s="35"/>
    </row>
    <row r="83" spans="1:19" x14ac:dyDescent="0.25">
      <c r="A83" s="35"/>
      <c r="B83" s="35"/>
      <c r="C83" s="35"/>
      <c r="D83" s="35"/>
      <c r="E83" s="35"/>
      <c r="F83" s="35"/>
      <c r="G83" s="35"/>
      <c r="H83" s="35"/>
      <c r="I83" s="35"/>
      <c r="J83" s="35"/>
      <c r="K83" s="35"/>
      <c r="L83" s="35"/>
      <c r="M83" s="35"/>
      <c r="N83" s="35"/>
      <c r="O83" s="35"/>
      <c r="P83" s="35"/>
      <c r="Q83" s="35"/>
      <c r="R83" s="35"/>
      <c r="S83" s="35"/>
    </row>
    <row r="84" spans="1:19" x14ac:dyDescent="0.25">
      <c r="A84" s="35"/>
      <c r="B84" s="35"/>
      <c r="C84" s="35"/>
      <c r="D84" s="35"/>
      <c r="E84" s="35"/>
      <c r="F84" s="35"/>
      <c r="G84" s="35"/>
      <c r="H84" s="35"/>
      <c r="I84" s="35"/>
      <c r="J84" s="35"/>
      <c r="K84" s="35"/>
      <c r="L84" s="35"/>
      <c r="M84" s="35"/>
      <c r="N84" s="35"/>
      <c r="O84" s="35"/>
      <c r="P84" s="35"/>
      <c r="Q84" s="35"/>
      <c r="R84" s="35"/>
      <c r="S84" s="35"/>
    </row>
    <row r="85" spans="1:19" x14ac:dyDescent="0.25">
      <c r="A85" s="35"/>
      <c r="B85" s="35"/>
      <c r="C85" s="35"/>
      <c r="D85" s="35"/>
      <c r="E85" s="35"/>
      <c r="F85" s="35"/>
      <c r="G85" s="35"/>
      <c r="H85" s="35"/>
      <c r="I85" s="35"/>
      <c r="J85" s="35"/>
      <c r="K85" s="35"/>
      <c r="L85" s="35"/>
      <c r="M85" s="35"/>
      <c r="N85" s="35"/>
      <c r="O85" s="35"/>
      <c r="P85" s="35"/>
      <c r="Q85" s="35"/>
      <c r="R85" s="35"/>
      <c r="S85" s="35"/>
    </row>
    <row r="86" spans="1:19" x14ac:dyDescent="0.25">
      <c r="A86" s="35"/>
      <c r="B86" s="35"/>
      <c r="C86" s="35"/>
      <c r="D86" s="35"/>
      <c r="E86" s="35"/>
      <c r="F86" s="35"/>
      <c r="G86" s="35"/>
      <c r="H86" s="35"/>
      <c r="I86" s="35"/>
      <c r="J86" s="35"/>
      <c r="K86" s="35"/>
      <c r="L86" s="35"/>
      <c r="M86" s="35"/>
      <c r="N86" s="35"/>
      <c r="O86" s="35"/>
      <c r="P86" s="35"/>
      <c r="Q86" s="35"/>
      <c r="R86" s="35"/>
      <c r="S86" s="35"/>
    </row>
    <row r="87" spans="1:19" x14ac:dyDescent="0.25">
      <c r="A87" s="35"/>
      <c r="B87" s="35"/>
      <c r="C87" s="35"/>
      <c r="D87" s="35"/>
      <c r="E87" s="35"/>
      <c r="F87" s="35"/>
      <c r="G87" s="35"/>
      <c r="H87" s="35"/>
      <c r="I87" s="35"/>
      <c r="J87" s="35"/>
      <c r="K87" s="35"/>
      <c r="L87" s="35"/>
      <c r="M87" s="35"/>
      <c r="N87" s="35"/>
      <c r="O87" s="35"/>
      <c r="P87" s="35"/>
      <c r="Q87" s="35"/>
      <c r="R87" s="35"/>
      <c r="S87" s="35"/>
    </row>
    <row r="88" spans="1:19" x14ac:dyDescent="0.25">
      <c r="A88" s="35"/>
      <c r="B88" s="35"/>
      <c r="C88" s="35"/>
      <c r="D88" s="35"/>
      <c r="E88" s="35"/>
      <c r="F88" s="35"/>
      <c r="G88" s="35"/>
      <c r="H88" s="35"/>
      <c r="I88" s="35"/>
      <c r="J88" s="35"/>
      <c r="K88" s="35"/>
      <c r="L88" s="35"/>
      <c r="M88" s="35"/>
      <c r="N88" s="35"/>
      <c r="O88" s="35"/>
      <c r="P88" s="35"/>
      <c r="Q88" s="35"/>
      <c r="R88" s="35"/>
      <c r="S88" s="35"/>
    </row>
    <row r="89" spans="1:19" x14ac:dyDescent="0.25">
      <c r="A89" s="35"/>
      <c r="B89" s="35"/>
      <c r="C89" s="35"/>
      <c r="D89" s="35"/>
      <c r="E89" s="35"/>
      <c r="F89" s="35"/>
      <c r="G89" s="35"/>
      <c r="H89" s="35"/>
      <c r="I89" s="35"/>
      <c r="J89" s="35"/>
      <c r="K89" s="35"/>
      <c r="L89" s="35"/>
      <c r="M89" s="35"/>
      <c r="N89" s="35"/>
      <c r="O89" s="35"/>
      <c r="P89" s="35"/>
      <c r="Q89" s="35"/>
      <c r="R89" s="35"/>
      <c r="S89" s="35"/>
    </row>
    <row r="90" spans="1:19" x14ac:dyDescent="0.25">
      <c r="A90" s="35"/>
      <c r="B90" s="35"/>
      <c r="C90" s="35"/>
      <c r="D90" s="35"/>
      <c r="E90" s="35"/>
      <c r="F90" s="35"/>
      <c r="G90" s="35"/>
      <c r="H90" s="35"/>
      <c r="I90" s="35"/>
      <c r="J90" s="35"/>
      <c r="K90" s="35"/>
      <c r="L90" s="35"/>
      <c r="M90" s="35"/>
      <c r="N90" s="35"/>
      <c r="O90" s="35"/>
      <c r="P90" s="35"/>
      <c r="Q90" s="35"/>
      <c r="R90" s="35"/>
      <c r="S90" s="35"/>
    </row>
    <row r="91" spans="1:19" x14ac:dyDescent="0.25">
      <c r="A91" s="35"/>
      <c r="B91" s="35"/>
      <c r="C91" s="35"/>
      <c r="D91" s="35"/>
      <c r="E91" s="35"/>
      <c r="F91" s="35"/>
      <c r="G91" s="35"/>
      <c r="H91" s="35"/>
      <c r="I91" s="35"/>
      <c r="J91" s="35"/>
      <c r="K91" s="35"/>
      <c r="L91" s="35"/>
      <c r="M91" s="35"/>
      <c r="N91" s="35"/>
      <c r="O91" s="35"/>
      <c r="P91" s="35"/>
      <c r="Q91" s="35"/>
      <c r="R91" s="35"/>
      <c r="S91" s="35"/>
    </row>
    <row r="92" spans="1:19" x14ac:dyDescent="0.25">
      <c r="A92" s="35"/>
      <c r="B92" s="35"/>
      <c r="C92" s="35"/>
      <c r="D92" s="35"/>
      <c r="E92" s="35"/>
      <c r="F92" s="35"/>
      <c r="G92" s="35"/>
      <c r="H92" s="35"/>
      <c r="I92" s="35"/>
      <c r="J92" s="35"/>
      <c r="K92" s="35"/>
      <c r="L92" s="35"/>
      <c r="M92" s="35"/>
      <c r="N92" s="35"/>
      <c r="O92" s="35"/>
      <c r="P92" s="35"/>
      <c r="Q92" s="35"/>
      <c r="R92" s="35"/>
      <c r="S92" s="35"/>
    </row>
    <row r="93" spans="1:19" x14ac:dyDescent="0.25">
      <c r="A93" s="35"/>
      <c r="B93" s="35"/>
      <c r="C93" s="35"/>
      <c r="D93" s="35"/>
      <c r="E93" s="35"/>
      <c r="F93" s="35"/>
      <c r="G93" s="35"/>
      <c r="H93" s="35"/>
      <c r="I93" s="35"/>
      <c r="J93" s="35"/>
      <c r="K93" s="35"/>
      <c r="L93" s="35"/>
      <c r="M93" s="35"/>
      <c r="N93" s="35"/>
      <c r="O93" s="35"/>
      <c r="P93" s="35"/>
      <c r="Q93" s="35"/>
      <c r="R93" s="35"/>
      <c r="S93" s="35"/>
    </row>
    <row r="94" spans="1:19" x14ac:dyDescent="0.25">
      <c r="A94" s="35"/>
      <c r="B94" s="35"/>
      <c r="C94" s="35"/>
      <c r="D94" s="35"/>
      <c r="E94" s="35"/>
      <c r="F94" s="35"/>
      <c r="G94" s="35"/>
      <c r="H94" s="35"/>
      <c r="I94" s="35"/>
      <c r="J94" s="35"/>
      <c r="K94" s="35"/>
      <c r="L94" s="35"/>
      <c r="M94" s="35"/>
      <c r="N94" s="35"/>
      <c r="O94" s="35"/>
      <c r="P94" s="35"/>
      <c r="Q94" s="35"/>
      <c r="R94" s="35"/>
      <c r="S94" s="35"/>
    </row>
    <row r="95" spans="1:19" x14ac:dyDescent="0.25">
      <c r="A95" s="35"/>
      <c r="B95" s="35"/>
      <c r="C95" s="35"/>
      <c r="D95" s="35"/>
      <c r="E95" s="35"/>
      <c r="F95" s="35"/>
      <c r="G95" s="35"/>
      <c r="H95" s="35"/>
      <c r="I95" s="35"/>
      <c r="J95" s="35"/>
      <c r="K95" s="35"/>
      <c r="L95" s="35"/>
      <c r="M95" s="35"/>
      <c r="N95" s="35"/>
      <c r="O95" s="35"/>
      <c r="P95" s="35"/>
      <c r="Q95" s="35"/>
      <c r="R95" s="35"/>
      <c r="S95" s="35"/>
    </row>
    <row r="96" spans="1:19" x14ac:dyDescent="0.25">
      <c r="A96" s="35"/>
      <c r="B96" s="35"/>
      <c r="C96" s="35"/>
      <c r="D96" s="35"/>
      <c r="E96" s="35"/>
      <c r="F96" s="35"/>
      <c r="G96" s="35"/>
      <c r="H96" s="35"/>
      <c r="I96" s="35"/>
      <c r="J96" s="35"/>
      <c r="K96" s="35"/>
      <c r="L96" s="35"/>
      <c r="M96" s="35"/>
      <c r="N96" s="35"/>
      <c r="O96" s="35"/>
      <c r="P96" s="35"/>
      <c r="Q96" s="35"/>
      <c r="R96" s="35"/>
      <c r="S96" s="35"/>
    </row>
    <row r="97" spans="1:19" x14ac:dyDescent="0.25">
      <c r="A97" s="35"/>
      <c r="B97" s="35"/>
      <c r="C97" s="35"/>
      <c r="D97" s="35"/>
      <c r="E97" s="35"/>
      <c r="F97" s="35"/>
      <c r="G97" s="35"/>
      <c r="H97" s="35"/>
      <c r="I97" s="35"/>
      <c r="J97" s="35"/>
      <c r="K97" s="35"/>
      <c r="L97" s="35"/>
      <c r="M97" s="35"/>
      <c r="N97" s="35"/>
      <c r="O97" s="35"/>
      <c r="P97" s="35"/>
      <c r="Q97" s="35"/>
      <c r="R97" s="35"/>
      <c r="S97" s="35"/>
    </row>
    <row r="98" spans="1:19" x14ac:dyDescent="0.25">
      <c r="A98" s="35"/>
      <c r="B98" s="35"/>
      <c r="C98" s="35"/>
      <c r="D98" s="35"/>
      <c r="E98" s="35"/>
      <c r="F98" s="35"/>
      <c r="G98" s="35"/>
      <c r="H98" s="35"/>
      <c r="I98" s="35"/>
      <c r="J98" s="35"/>
      <c r="K98" s="35"/>
      <c r="L98" s="35"/>
      <c r="M98" s="35"/>
      <c r="N98" s="35"/>
      <c r="O98" s="35"/>
      <c r="P98" s="35"/>
      <c r="Q98" s="35"/>
      <c r="R98" s="35"/>
      <c r="S98" s="35"/>
    </row>
    <row r="99" spans="1:19" x14ac:dyDescent="0.25">
      <c r="A99" s="35"/>
      <c r="B99" s="35"/>
      <c r="C99" s="35"/>
      <c r="D99" s="35"/>
      <c r="E99" s="35"/>
      <c r="F99" s="35"/>
      <c r="G99" s="35"/>
      <c r="H99" s="35"/>
      <c r="I99" s="35"/>
      <c r="J99" s="35"/>
      <c r="K99" s="35"/>
      <c r="L99" s="35"/>
      <c r="M99" s="35"/>
      <c r="N99" s="35"/>
      <c r="O99" s="35"/>
      <c r="P99" s="35"/>
      <c r="Q99" s="35"/>
      <c r="R99" s="35"/>
      <c r="S99" s="35"/>
    </row>
    <row r="100" spans="1:19" x14ac:dyDescent="0.25">
      <c r="A100" s="35"/>
      <c r="B100" s="35"/>
      <c r="C100" s="35"/>
      <c r="D100" s="35"/>
      <c r="E100" s="35"/>
      <c r="F100" s="35"/>
      <c r="G100" s="35"/>
      <c r="H100" s="35"/>
      <c r="I100" s="35"/>
      <c r="J100" s="35"/>
      <c r="K100" s="35"/>
      <c r="L100" s="35"/>
      <c r="M100" s="35"/>
      <c r="N100" s="35"/>
      <c r="O100" s="35"/>
      <c r="P100" s="35"/>
      <c r="Q100" s="35"/>
      <c r="R100" s="35"/>
      <c r="S100" s="35"/>
    </row>
    <row r="101" spans="1:19" x14ac:dyDescent="0.25">
      <c r="A101" s="35"/>
      <c r="B101" s="35"/>
      <c r="C101" s="35"/>
      <c r="D101" s="35"/>
      <c r="E101" s="35"/>
      <c r="F101" s="35"/>
      <c r="G101" s="35"/>
      <c r="H101" s="35"/>
      <c r="I101" s="35"/>
      <c r="J101" s="35"/>
      <c r="K101" s="35"/>
      <c r="L101" s="35"/>
      <c r="M101" s="35"/>
      <c r="N101" s="35"/>
      <c r="O101" s="35"/>
      <c r="P101" s="35"/>
      <c r="Q101" s="35"/>
      <c r="R101" s="35"/>
      <c r="S101" s="35"/>
    </row>
    <row r="102" spans="1:19" x14ac:dyDescent="0.25">
      <c r="A102" s="35"/>
      <c r="B102" s="35"/>
      <c r="C102" s="35"/>
      <c r="D102" s="35"/>
      <c r="E102" s="35"/>
      <c r="F102" s="35"/>
      <c r="G102" s="35"/>
      <c r="H102" s="35"/>
      <c r="I102" s="35"/>
      <c r="J102" s="35"/>
      <c r="K102" s="35"/>
      <c r="L102" s="35"/>
      <c r="M102" s="35"/>
      <c r="N102" s="35"/>
      <c r="O102" s="35"/>
      <c r="P102" s="35"/>
      <c r="Q102" s="35"/>
      <c r="R102" s="35"/>
      <c r="S102" s="35"/>
    </row>
    <row r="103" spans="1:19" x14ac:dyDescent="0.25">
      <c r="A103" s="35"/>
      <c r="B103" s="35"/>
      <c r="C103" s="35"/>
      <c r="D103" s="35"/>
      <c r="E103" s="35"/>
      <c r="F103" s="35"/>
      <c r="G103" s="35"/>
      <c r="H103" s="35"/>
      <c r="I103" s="35"/>
      <c r="J103" s="35"/>
      <c r="K103" s="35"/>
      <c r="L103" s="35"/>
      <c r="M103" s="35"/>
      <c r="N103" s="35"/>
      <c r="O103" s="35"/>
      <c r="P103" s="35"/>
      <c r="Q103" s="35"/>
      <c r="R103" s="35"/>
      <c r="S103" s="35"/>
    </row>
    <row r="104" spans="1:19" x14ac:dyDescent="0.25">
      <c r="A104" s="35"/>
      <c r="B104" s="35"/>
      <c r="C104" s="35"/>
      <c r="D104" s="35"/>
      <c r="E104" s="35"/>
      <c r="F104" s="35"/>
      <c r="G104" s="35"/>
      <c r="H104" s="35"/>
      <c r="I104" s="35"/>
      <c r="J104" s="35"/>
      <c r="K104" s="35"/>
      <c r="L104" s="35"/>
      <c r="M104" s="35"/>
      <c r="N104" s="35"/>
      <c r="O104" s="35"/>
      <c r="P104" s="35"/>
      <c r="Q104" s="35"/>
      <c r="R104" s="35"/>
      <c r="S104" s="35"/>
    </row>
    <row r="105" spans="1:19" x14ac:dyDescent="0.25">
      <c r="A105" s="35"/>
      <c r="B105" s="35"/>
      <c r="C105" s="35"/>
      <c r="D105" s="35"/>
      <c r="E105" s="35"/>
      <c r="F105" s="35"/>
      <c r="G105" s="35"/>
      <c r="H105" s="35"/>
      <c r="I105" s="35"/>
      <c r="J105" s="35"/>
      <c r="K105" s="35"/>
      <c r="L105" s="35"/>
      <c r="M105" s="35"/>
      <c r="N105" s="35"/>
      <c r="O105" s="35"/>
      <c r="P105" s="35"/>
      <c r="Q105" s="35"/>
      <c r="R105" s="35"/>
      <c r="S105" s="35"/>
    </row>
    <row r="106" spans="1:19" x14ac:dyDescent="0.25">
      <c r="A106" s="35"/>
      <c r="B106" s="35"/>
      <c r="C106" s="35"/>
      <c r="D106" s="35"/>
      <c r="E106" s="35"/>
      <c r="F106" s="35"/>
      <c r="G106" s="35"/>
      <c r="H106" s="35"/>
      <c r="I106" s="35"/>
      <c r="J106" s="35"/>
      <c r="K106" s="35"/>
      <c r="L106" s="35"/>
      <c r="M106" s="35"/>
      <c r="N106" s="35"/>
      <c r="O106" s="35"/>
      <c r="P106" s="35"/>
      <c r="Q106" s="35"/>
      <c r="R106" s="35"/>
      <c r="S106" s="35"/>
    </row>
    <row r="107" spans="1:19" x14ac:dyDescent="0.25">
      <c r="A107" s="35"/>
      <c r="B107" s="35"/>
      <c r="C107" s="35"/>
      <c r="D107" s="35"/>
      <c r="E107" s="35"/>
      <c r="F107" s="35"/>
      <c r="G107" s="35"/>
      <c r="H107" s="35"/>
      <c r="I107" s="35"/>
      <c r="J107" s="35"/>
      <c r="K107" s="35"/>
      <c r="L107" s="35"/>
      <c r="M107" s="35"/>
      <c r="N107" s="35"/>
      <c r="O107" s="35"/>
      <c r="P107" s="35"/>
      <c r="Q107" s="35"/>
      <c r="R107" s="35"/>
      <c r="S107" s="35"/>
    </row>
    <row r="108" spans="1:19" x14ac:dyDescent="0.25">
      <c r="A108" s="35"/>
      <c r="B108" s="35"/>
      <c r="C108" s="35"/>
      <c r="D108" s="35"/>
      <c r="E108" s="35"/>
      <c r="F108" s="35"/>
      <c r="G108" s="35"/>
      <c r="H108" s="35"/>
      <c r="I108" s="35"/>
      <c r="J108" s="35"/>
      <c r="K108" s="35"/>
      <c r="L108" s="35"/>
      <c r="M108" s="35"/>
      <c r="N108" s="35"/>
      <c r="O108" s="35"/>
      <c r="P108" s="35"/>
      <c r="Q108" s="35"/>
      <c r="R108" s="35"/>
      <c r="S108" s="35"/>
    </row>
    <row r="109" spans="1:19" x14ac:dyDescent="0.25">
      <c r="A109" s="35"/>
      <c r="B109" s="35"/>
      <c r="C109" s="35"/>
      <c r="D109" s="35"/>
      <c r="E109" s="35"/>
      <c r="F109" s="35"/>
      <c r="G109" s="35"/>
      <c r="H109" s="35"/>
      <c r="I109" s="35"/>
      <c r="J109" s="35"/>
      <c r="K109" s="35"/>
      <c r="L109" s="35"/>
      <c r="M109" s="35"/>
      <c r="N109" s="35"/>
      <c r="O109" s="35"/>
      <c r="P109" s="35"/>
      <c r="Q109" s="35"/>
      <c r="R109" s="35"/>
      <c r="S109" s="35"/>
    </row>
    <row r="110" spans="1:19" x14ac:dyDescent="0.25">
      <c r="A110" s="35"/>
      <c r="B110" s="35"/>
      <c r="C110" s="35"/>
      <c r="D110" s="35"/>
      <c r="E110" s="35"/>
      <c r="F110" s="35"/>
      <c r="G110" s="35"/>
      <c r="H110" s="35"/>
      <c r="I110" s="35"/>
      <c r="J110" s="35"/>
      <c r="K110" s="35"/>
      <c r="L110" s="35"/>
      <c r="M110" s="35"/>
      <c r="N110" s="35"/>
      <c r="O110" s="35"/>
      <c r="P110" s="35"/>
      <c r="Q110" s="35"/>
      <c r="R110" s="35"/>
      <c r="S110" s="35"/>
    </row>
    <row r="111" spans="1:19" x14ac:dyDescent="0.25">
      <c r="A111" s="35"/>
      <c r="B111" s="35"/>
      <c r="C111" s="35"/>
      <c r="D111" s="35"/>
      <c r="E111" s="35"/>
      <c r="F111" s="35"/>
      <c r="G111" s="35"/>
      <c r="H111" s="35"/>
      <c r="I111" s="35"/>
      <c r="J111" s="35"/>
      <c r="K111" s="35"/>
      <c r="L111" s="35"/>
      <c r="M111" s="35"/>
      <c r="N111" s="35"/>
      <c r="O111" s="35"/>
      <c r="P111" s="35"/>
      <c r="Q111" s="35"/>
      <c r="R111" s="35"/>
      <c r="S111" s="35"/>
    </row>
    <row r="112" spans="1:19" x14ac:dyDescent="0.25">
      <c r="A112" s="35"/>
      <c r="B112" s="35"/>
      <c r="C112" s="35"/>
      <c r="D112" s="35"/>
      <c r="E112" s="35"/>
      <c r="F112" s="35"/>
      <c r="G112" s="35"/>
      <c r="H112" s="35"/>
      <c r="I112" s="35"/>
      <c r="J112" s="35"/>
      <c r="K112" s="35"/>
      <c r="L112" s="35"/>
      <c r="M112" s="35"/>
      <c r="N112" s="35"/>
      <c r="O112" s="35"/>
      <c r="P112" s="35"/>
      <c r="Q112" s="35"/>
      <c r="R112" s="35"/>
      <c r="S112" s="35"/>
    </row>
    <row r="113" spans="1:19" x14ac:dyDescent="0.25">
      <c r="A113" s="35"/>
      <c r="B113" s="35"/>
      <c r="C113" s="35"/>
      <c r="D113" s="35"/>
      <c r="E113" s="35"/>
      <c r="F113" s="35"/>
      <c r="G113" s="35"/>
      <c r="H113" s="35"/>
      <c r="I113" s="35"/>
      <c r="J113" s="35"/>
      <c r="K113" s="35"/>
      <c r="L113" s="35"/>
      <c r="M113" s="35"/>
      <c r="N113" s="35"/>
      <c r="O113" s="35"/>
      <c r="P113" s="35"/>
      <c r="Q113" s="35"/>
      <c r="R113" s="35"/>
      <c r="S113" s="35"/>
    </row>
    <row r="114" spans="1:19" x14ac:dyDescent="0.25">
      <c r="A114" s="35"/>
      <c r="B114" s="35"/>
      <c r="C114" s="35"/>
      <c r="D114" s="35"/>
      <c r="E114" s="35"/>
      <c r="F114" s="35"/>
      <c r="G114" s="35"/>
      <c r="H114" s="35"/>
      <c r="I114" s="35"/>
      <c r="J114" s="35"/>
      <c r="K114" s="35"/>
      <c r="L114" s="35"/>
      <c r="M114" s="35"/>
      <c r="N114" s="35"/>
      <c r="O114" s="35"/>
      <c r="P114" s="35"/>
      <c r="Q114" s="35"/>
      <c r="R114" s="35"/>
      <c r="S114" s="35"/>
    </row>
    <row r="115" spans="1:19" x14ac:dyDescent="0.25">
      <c r="A115" s="35"/>
      <c r="B115" s="35"/>
      <c r="C115" s="35"/>
      <c r="D115" s="35"/>
      <c r="E115" s="35"/>
      <c r="F115" s="35"/>
      <c r="G115" s="35"/>
      <c r="H115" s="35"/>
      <c r="I115" s="35"/>
      <c r="J115" s="35"/>
      <c r="K115" s="35"/>
      <c r="L115" s="35"/>
      <c r="M115" s="35"/>
      <c r="N115" s="35"/>
      <c r="O115" s="35"/>
      <c r="P115" s="35"/>
      <c r="Q115" s="35"/>
      <c r="R115" s="35"/>
      <c r="S115" s="35"/>
    </row>
    <row r="116" spans="1:19" x14ac:dyDescent="0.25">
      <c r="A116" s="35"/>
      <c r="B116" s="35"/>
      <c r="C116" s="35"/>
      <c r="D116" s="35"/>
      <c r="E116" s="35"/>
      <c r="F116" s="35"/>
      <c r="G116" s="35"/>
      <c r="H116" s="35"/>
      <c r="I116" s="35"/>
      <c r="J116" s="35"/>
      <c r="K116" s="35"/>
      <c r="L116" s="35"/>
      <c r="M116" s="35"/>
      <c r="N116" s="35"/>
      <c r="O116" s="35"/>
      <c r="P116" s="35"/>
      <c r="Q116" s="35"/>
      <c r="R116" s="35"/>
      <c r="S116" s="35"/>
    </row>
    <row r="117" spans="1:19" x14ac:dyDescent="0.25">
      <c r="A117" s="35"/>
      <c r="B117" s="35"/>
      <c r="C117" s="35"/>
      <c r="D117" s="35"/>
      <c r="E117" s="35"/>
      <c r="F117" s="35"/>
      <c r="G117" s="35"/>
      <c r="H117" s="35"/>
      <c r="I117" s="35"/>
      <c r="J117" s="35"/>
      <c r="K117" s="35"/>
      <c r="L117" s="35"/>
      <c r="M117" s="35"/>
      <c r="N117" s="35"/>
      <c r="O117" s="35"/>
      <c r="P117" s="35"/>
      <c r="Q117" s="35"/>
      <c r="R117" s="35"/>
      <c r="S117" s="35"/>
    </row>
    <row r="118" spans="1:19" x14ac:dyDescent="0.25">
      <c r="A118" s="35"/>
      <c r="B118" s="35"/>
      <c r="C118" s="35"/>
      <c r="D118" s="35"/>
      <c r="E118" s="35"/>
      <c r="F118" s="35"/>
      <c r="G118" s="35"/>
      <c r="H118" s="35"/>
      <c r="I118" s="35"/>
      <c r="J118" s="35"/>
      <c r="K118" s="35"/>
      <c r="L118" s="35"/>
      <c r="M118" s="35"/>
      <c r="N118" s="35"/>
      <c r="O118" s="35"/>
      <c r="P118" s="35"/>
      <c r="Q118" s="35"/>
      <c r="R118" s="35"/>
      <c r="S118" s="35"/>
    </row>
    <row r="119" spans="1:19" x14ac:dyDescent="0.25">
      <c r="A119" s="35"/>
      <c r="B119" s="35"/>
      <c r="C119" s="35"/>
      <c r="D119" s="35"/>
      <c r="E119" s="35"/>
      <c r="F119" s="35"/>
      <c r="G119" s="35"/>
      <c r="H119" s="35"/>
      <c r="I119" s="35"/>
      <c r="J119" s="35"/>
      <c r="K119" s="35"/>
      <c r="L119" s="35"/>
      <c r="M119" s="35"/>
      <c r="N119" s="35"/>
      <c r="O119" s="35"/>
      <c r="P119" s="35"/>
      <c r="Q119" s="35"/>
      <c r="R119" s="35"/>
      <c r="S119" s="35"/>
    </row>
    <row r="120" spans="1:19" x14ac:dyDescent="0.25">
      <c r="A120" s="35"/>
      <c r="B120" s="35"/>
      <c r="C120" s="35"/>
      <c r="D120" s="35"/>
      <c r="E120" s="35"/>
      <c r="F120" s="35"/>
      <c r="G120" s="35"/>
      <c r="H120" s="35"/>
      <c r="I120" s="35"/>
      <c r="J120" s="35"/>
      <c r="K120" s="35"/>
      <c r="L120" s="35"/>
      <c r="M120" s="35"/>
      <c r="N120" s="35"/>
      <c r="O120" s="35"/>
      <c r="P120" s="35"/>
      <c r="Q120" s="35"/>
      <c r="R120" s="35"/>
      <c r="S120" s="35"/>
    </row>
    <row r="121" spans="1:19" x14ac:dyDescent="0.25">
      <c r="A121" s="35"/>
      <c r="B121" s="35"/>
      <c r="C121" s="35"/>
      <c r="D121" s="35"/>
      <c r="E121" s="35"/>
      <c r="F121" s="35"/>
      <c r="G121" s="35"/>
      <c r="H121" s="35"/>
      <c r="I121" s="35"/>
      <c r="J121" s="35"/>
      <c r="K121" s="35"/>
      <c r="L121" s="35"/>
      <c r="M121" s="35"/>
      <c r="N121" s="35"/>
      <c r="O121" s="35"/>
      <c r="P121" s="35"/>
      <c r="Q121" s="35"/>
      <c r="R121" s="35"/>
      <c r="S121" s="35"/>
    </row>
    <row r="122" spans="1:19" x14ac:dyDescent="0.25">
      <c r="A122" s="35"/>
      <c r="B122" s="35"/>
      <c r="C122" s="35"/>
      <c r="D122" s="35"/>
      <c r="E122" s="35"/>
      <c r="F122" s="35"/>
      <c r="G122" s="35"/>
      <c r="H122" s="35"/>
      <c r="I122" s="35"/>
      <c r="J122" s="35"/>
      <c r="K122" s="35"/>
      <c r="L122" s="35"/>
      <c r="M122" s="35"/>
      <c r="N122" s="35"/>
      <c r="O122" s="35"/>
      <c r="P122" s="35"/>
      <c r="Q122" s="35"/>
      <c r="R122" s="35"/>
      <c r="S122" s="35"/>
    </row>
    <row r="123" spans="1:19" x14ac:dyDescent="0.25">
      <c r="A123" s="35"/>
      <c r="B123" s="35"/>
      <c r="C123" s="35"/>
      <c r="D123" s="35"/>
      <c r="E123" s="35"/>
      <c r="F123" s="35"/>
      <c r="G123" s="35"/>
      <c r="H123" s="35"/>
      <c r="I123" s="35"/>
      <c r="J123" s="35"/>
      <c r="K123" s="35"/>
      <c r="L123" s="35"/>
      <c r="M123" s="35"/>
      <c r="N123" s="35"/>
      <c r="O123" s="35"/>
      <c r="P123" s="35"/>
      <c r="Q123" s="35"/>
      <c r="R123" s="35"/>
      <c r="S123" s="35"/>
    </row>
    <row r="124" spans="1:19" x14ac:dyDescent="0.25">
      <c r="A124" s="35"/>
      <c r="B124" s="35"/>
      <c r="C124" s="35"/>
      <c r="D124" s="35"/>
      <c r="E124" s="35"/>
      <c r="F124" s="35"/>
      <c r="G124" s="35"/>
      <c r="H124" s="35"/>
      <c r="I124" s="35"/>
      <c r="J124" s="35"/>
      <c r="K124" s="35"/>
      <c r="L124" s="35"/>
      <c r="M124" s="35"/>
      <c r="N124" s="35"/>
      <c r="O124" s="35"/>
      <c r="P124" s="35"/>
      <c r="Q124" s="35"/>
      <c r="R124" s="35"/>
      <c r="S124" s="35"/>
    </row>
    <row r="125" spans="1:19" x14ac:dyDescent="0.25">
      <c r="A125" s="35"/>
      <c r="B125" s="35"/>
      <c r="C125" s="35"/>
      <c r="D125" s="35"/>
      <c r="E125" s="35"/>
      <c r="F125" s="35"/>
      <c r="G125" s="35"/>
      <c r="H125" s="35"/>
      <c r="I125" s="35"/>
      <c r="J125" s="35"/>
      <c r="K125" s="35"/>
      <c r="L125" s="35"/>
      <c r="M125" s="35"/>
      <c r="N125" s="35"/>
      <c r="O125" s="35"/>
      <c r="P125" s="35"/>
      <c r="Q125" s="35"/>
      <c r="R125" s="35"/>
      <c r="S125" s="35"/>
    </row>
    <row r="126" spans="1:19" x14ac:dyDescent="0.25">
      <c r="A126" s="35"/>
      <c r="B126" s="35"/>
      <c r="C126" s="35"/>
      <c r="D126" s="35"/>
      <c r="E126" s="35"/>
      <c r="F126" s="35"/>
      <c r="G126" s="35"/>
      <c r="H126" s="35"/>
      <c r="I126" s="35"/>
      <c r="J126" s="35"/>
      <c r="K126" s="35"/>
      <c r="L126" s="35"/>
      <c r="M126" s="35"/>
      <c r="N126" s="35"/>
      <c r="O126" s="35"/>
      <c r="P126" s="35"/>
      <c r="Q126" s="35"/>
      <c r="R126" s="35"/>
      <c r="S126" s="35"/>
    </row>
    <row r="127" spans="1:19" x14ac:dyDescent="0.25">
      <c r="A127" s="35"/>
      <c r="B127" s="35"/>
      <c r="C127" s="35"/>
      <c r="D127" s="35"/>
      <c r="E127" s="35"/>
      <c r="F127" s="35"/>
      <c r="G127" s="35"/>
      <c r="H127" s="35"/>
      <c r="I127" s="35"/>
      <c r="J127" s="35"/>
      <c r="K127" s="35"/>
      <c r="L127" s="35"/>
      <c r="M127" s="35"/>
      <c r="N127" s="35"/>
      <c r="O127" s="35"/>
      <c r="P127" s="35"/>
      <c r="Q127" s="35"/>
      <c r="R127" s="35"/>
      <c r="S127" s="35"/>
    </row>
    <row r="128" spans="1:19" x14ac:dyDescent="0.25">
      <c r="A128" s="35"/>
      <c r="B128" s="35"/>
      <c r="C128" s="35"/>
      <c r="D128" s="35"/>
      <c r="E128" s="35"/>
      <c r="F128" s="35"/>
      <c r="G128" s="35"/>
      <c r="H128" s="35"/>
      <c r="I128" s="35"/>
      <c r="J128" s="35"/>
      <c r="K128" s="35"/>
      <c r="L128" s="35"/>
      <c r="M128" s="35"/>
      <c r="N128" s="35"/>
      <c r="O128" s="35"/>
      <c r="P128" s="35"/>
      <c r="Q128" s="35"/>
      <c r="R128" s="35"/>
      <c r="S128" s="35"/>
    </row>
    <row r="129" spans="1:19" x14ac:dyDescent="0.25">
      <c r="A129" s="35"/>
      <c r="B129" s="35"/>
      <c r="C129" s="35"/>
      <c r="D129" s="35"/>
      <c r="E129" s="35"/>
      <c r="F129" s="35"/>
      <c r="G129" s="35"/>
      <c r="H129" s="35"/>
      <c r="I129" s="35"/>
      <c r="J129" s="35"/>
      <c r="K129" s="35"/>
      <c r="L129" s="35"/>
      <c r="M129" s="35"/>
      <c r="N129" s="35"/>
      <c r="O129" s="35"/>
      <c r="P129" s="35"/>
      <c r="Q129" s="35"/>
      <c r="R129" s="35"/>
      <c r="S129" s="35"/>
    </row>
    <row r="130" spans="1:19" x14ac:dyDescent="0.25">
      <c r="A130" s="35"/>
      <c r="B130" s="35"/>
      <c r="C130" s="35"/>
      <c r="D130" s="35"/>
      <c r="E130" s="35"/>
      <c r="F130" s="35"/>
      <c r="G130" s="35"/>
      <c r="H130" s="35"/>
      <c r="I130" s="35"/>
      <c r="J130" s="35"/>
      <c r="K130" s="35"/>
      <c r="L130" s="35"/>
      <c r="M130" s="35"/>
      <c r="N130" s="35"/>
      <c r="O130" s="35"/>
      <c r="P130" s="35"/>
      <c r="Q130" s="35"/>
      <c r="R130" s="35"/>
      <c r="S130" s="35"/>
    </row>
    <row r="131" spans="1:19" x14ac:dyDescent="0.25">
      <c r="A131" s="35"/>
      <c r="B131" s="35"/>
      <c r="C131" s="35"/>
      <c r="D131" s="35"/>
      <c r="E131" s="35"/>
      <c r="F131" s="35"/>
      <c r="G131" s="35"/>
      <c r="H131" s="35"/>
      <c r="I131" s="35"/>
      <c r="J131" s="35"/>
      <c r="K131" s="35"/>
      <c r="L131" s="35"/>
      <c r="M131" s="35"/>
      <c r="N131" s="35"/>
      <c r="O131" s="35"/>
      <c r="P131" s="35"/>
      <c r="Q131" s="35"/>
      <c r="R131" s="35"/>
      <c r="S131" s="35"/>
    </row>
    <row r="132" spans="1:19" x14ac:dyDescent="0.25">
      <c r="A132" s="35"/>
      <c r="B132" s="35"/>
      <c r="C132" s="35"/>
      <c r="D132" s="35"/>
      <c r="E132" s="35"/>
      <c r="F132" s="35"/>
      <c r="G132" s="35"/>
      <c r="H132" s="35"/>
      <c r="I132" s="35"/>
      <c r="J132" s="35"/>
      <c r="K132" s="35"/>
      <c r="L132" s="35"/>
      <c r="M132" s="35"/>
      <c r="N132" s="35"/>
      <c r="O132" s="35"/>
      <c r="P132" s="35"/>
      <c r="Q132" s="35"/>
      <c r="R132" s="35"/>
      <c r="S132" s="35"/>
    </row>
    <row r="133" spans="1:19" x14ac:dyDescent="0.25">
      <c r="A133" s="35"/>
      <c r="B133" s="35"/>
      <c r="C133" s="35"/>
      <c r="D133" s="35"/>
      <c r="E133" s="35"/>
      <c r="F133" s="35"/>
      <c r="G133" s="35"/>
      <c r="H133" s="35"/>
      <c r="I133" s="35"/>
      <c r="J133" s="35"/>
      <c r="K133" s="35"/>
      <c r="L133" s="35"/>
      <c r="M133" s="35"/>
      <c r="N133" s="35"/>
      <c r="O133" s="35"/>
      <c r="P133" s="35"/>
      <c r="Q133" s="35"/>
      <c r="R133" s="35"/>
      <c r="S133" s="35"/>
    </row>
    <row r="134" spans="1:19" x14ac:dyDescent="0.25">
      <c r="A134" s="35"/>
      <c r="B134" s="35"/>
      <c r="C134" s="35"/>
      <c r="D134" s="35"/>
      <c r="E134" s="35"/>
      <c r="F134" s="35"/>
      <c r="G134" s="35"/>
      <c r="H134" s="35"/>
      <c r="I134" s="35"/>
      <c r="J134" s="35"/>
      <c r="K134" s="35"/>
      <c r="L134" s="35"/>
      <c r="M134" s="35"/>
      <c r="N134" s="35"/>
      <c r="O134" s="35"/>
      <c r="P134" s="35"/>
      <c r="Q134" s="35"/>
      <c r="R134" s="35"/>
      <c r="S134" s="35"/>
    </row>
  </sheetData>
  <sheetProtection selectLockedCells="1"/>
  <mergeCells count="8">
    <mergeCell ref="E7:L7"/>
    <mergeCell ref="E8:L8"/>
    <mergeCell ref="E9:L9"/>
    <mergeCell ref="A1:M1"/>
    <mergeCell ref="E3:L3"/>
    <mergeCell ref="E4:L4"/>
    <mergeCell ref="E5:L5"/>
    <mergeCell ref="E6:L6"/>
  </mergeCells>
  <conditionalFormatting sqref="B9:C9">
    <cfRule type="containsText" dxfId="11" priority="1" operator="containsText" text="OK">
      <formula>NOT(ISERROR(SEARCH("OK",B9)))</formula>
    </cfRule>
    <cfRule type="containsText" dxfId="10" priority="2" operator="containsText" text="Faux">
      <formula>NOT(ISERROR(SEARCH("Faux",B9)))</formula>
    </cfRule>
  </conditionalFormatting>
  <dataValidations count="1">
    <dataValidation type="list" allowBlank="1" showInputMessage="1" showErrorMessage="1" sqref="A13:A27">
      <formula1>choix1</formula1>
    </dataValidation>
  </dataValidations>
  <pageMargins left="0.7"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données!$H$2:$H$6</xm:f>
          </x14:formula1>
          <xm:sqref>B7</xm:sqref>
        </x14:dataValidation>
        <x14:dataValidation type="list" allowBlank="1" showInputMessage="1" showErrorMessage="1">
          <x14:formula1>
            <xm:f>données!$G$2:$G$3</xm:f>
          </x14:formula1>
          <xm:sqref>F13:F27</xm:sqref>
        </x14:dataValidation>
        <x14:dataValidation type="list" allowBlank="1" showInputMessage="1" showErrorMessage="1">
          <x14:formula1>
            <xm:f>données!$C$2:$C$15</xm:f>
          </x14:formula1>
          <xm:sqref>D13:D27</xm:sqref>
        </x14:dataValidation>
        <x14:dataValidation type="list" allowBlank="1" showInputMessage="1" showErrorMessage="1">
          <x14:formula1>
            <xm:f>données!$B$2:$B$17</xm:f>
          </x14:formula1>
          <xm:sqref>B13:B27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66CCFF"/>
  </sheetPr>
  <dimension ref="A1:V52"/>
  <sheetViews>
    <sheetView zoomScale="85" zoomScaleNormal="85" workbookViewId="0">
      <selection activeCell="K9" sqref="K9"/>
    </sheetView>
  </sheetViews>
  <sheetFormatPr baseColWidth="10" defaultRowHeight="15" x14ac:dyDescent="0.25"/>
  <cols>
    <col min="1" max="1" width="32.28515625" customWidth="1"/>
    <col min="2" max="3" width="19.28515625" customWidth="1"/>
    <col min="4" max="4" width="27.85546875" customWidth="1"/>
    <col min="5" max="5" width="7.85546875" customWidth="1"/>
    <col min="6" max="6" width="10.85546875" customWidth="1"/>
    <col min="7" max="7" width="7.7109375" customWidth="1"/>
    <col min="8" max="8" width="17" customWidth="1"/>
    <col min="10" max="10" width="8.5703125" customWidth="1"/>
    <col min="11" max="11" width="51.42578125" customWidth="1"/>
    <col min="12" max="12" width="39.7109375" customWidth="1"/>
  </cols>
  <sheetData>
    <row r="1" spans="1:22" ht="20.25" customHeight="1" thickBot="1" x14ac:dyDescent="0.3">
      <c r="A1" s="193" t="s">
        <v>21</v>
      </c>
      <c r="B1" s="194"/>
      <c r="C1" s="194"/>
      <c r="D1" s="194"/>
      <c r="E1" s="194"/>
      <c r="F1" s="194"/>
      <c r="G1" s="194"/>
      <c r="H1" s="194"/>
      <c r="I1" s="194"/>
      <c r="J1" s="194"/>
      <c r="K1" s="194"/>
      <c r="L1" s="195"/>
      <c r="M1" s="19"/>
      <c r="N1" s="19"/>
      <c r="O1" s="19"/>
      <c r="P1" s="19"/>
      <c r="Q1" s="19"/>
      <c r="R1" s="19"/>
      <c r="S1" s="19"/>
      <c r="T1" s="19"/>
      <c r="U1" s="19"/>
      <c r="V1" s="19"/>
    </row>
    <row r="2" spans="1:22" ht="15.75" thickBot="1" x14ac:dyDescent="0.3">
      <c r="A2" s="19"/>
      <c r="B2" s="19"/>
      <c r="C2" s="19"/>
      <c r="D2" s="19"/>
      <c r="E2" s="19"/>
      <c r="F2" s="19"/>
      <c r="G2" s="19"/>
      <c r="H2" s="19"/>
      <c r="I2" s="19"/>
      <c r="J2" s="19"/>
      <c r="K2" s="19"/>
      <c r="L2" s="19"/>
      <c r="M2" s="19"/>
      <c r="N2" s="19"/>
      <c r="O2" s="19"/>
      <c r="P2" s="19"/>
      <c r="Q2" s="19"/>
      <c r="R2" s="19"/>
      <c r="S2" s="19"/>
      <c r="T2" s="19"/>
      <c r="U2" s="19"/>
      <c r="V2" s="19"/>
    </row>
    <row r="3" spans="1:22" ht="29.25" customHeight="1" x14ac:dyDescent="0.25">
      <c r="A3" s="21" t="s">
        <v>43</v>
      </c>
      <c r="B3" s="51">
        <f>'Aire d''approvisionnement'!B3</f>
        <v>0</v>
      </c>
      <c r="C3" s="81"/>
      <c r="D3" s="18"/>
      <c r="E3" s="196" t="s">
        <v>2</v>
      </c>
      <c r="F3" s="197"/>
      <c r="G3" s="197"/>
      <c r="H3" s="197"/>
      <c r="I3" s="197"/>
      <c r="J3" s="197"/>
      <c r="K3" s="197"/>
      <c r="L3" s="198"/>
      <c r="M3" s="19"/>
      <c r="N3" s="19"/>
      <c r="O3" s="19"/>
      <c r="P3" s="19"/>
      <c r="Q3" s="19"/>
      <c r="R3" s="19"/>
      <c r="S3" s="19"/>
      <c r="T3" s="19"/>
      <c r="U3" s="19"/>
      <c r="V3" s="19"/>
    </row>
    <row r="4" spans="1:22" ht="30" customHeight="1" x14ac:dyDescent="0.25">
      <c r="A4" s="13" t="s">
        <v>34</v>
      </c>
      <c r="B4" s="52">
        <f>'Aire d''approvisionnement'!B4</f>
        <v>0</v>
      </c>
      <c r="C4" s="81"/>
      <c r="D4" s="18"/>
      <c r="E4" s="199" t="s">
        <v>103</v>
      </c>
      <c r="F4" s="200"/>
      <c r="G4" s="200"/>
      <c r="H4" s="200"/>
      <c r="I4" s="200"/>
      <c r="J4" s="200"/>
      <c r="K4" s="200"/>
      <c r="L4" s="201"/>
      <c r="M4" s="19"/>
      <c r="N4" s="19"/>
      <c r="O4" s="19"/>
      <c r="P4" s="19"/>
      <c r="Q4" s="19"/>
      <c r="R4" s="19"/>
      <c r="S4" s="19"/>
      <c r="T4" s="19"/>
      <c r="U4" s="19"/>
      <c r="V4" s="19"/>
    </row>
    <row r="5" spans="1:22" ht="30" customHeight="1" x14ac:dyDescent="0.25">
      <c r="A5" s="22" t="s">
        <v>19</v>
      </c>
      <c r="B5" s="52" t="str">
        <f>'Aire d''approvisionnement'!B5</f>
        <v/>
      </c>
      <c r="C5" s="82"/>
      <c r="D5" s="18"/>
      <c r="E5" s="199" t="s">
        <v>118</v>
      </c>
      <c r="F5" s="200"/>
      <c r="G5" s="200"/>
      <c r="H5" s="200"/>
      <c r="I5" s="200"/>
      <c r="J5" s="200"/>
      <c r="K5" s="200"/>
      <c r="L5" s="201"/>
      <c r="M5" s="19"/>
      <c r="N5" s="19"/>
      <c r="O5" s="19"/>
      <c r="P5" s="19"/>
      <c r="Q5" s="19"/>
      <c r="R5" s="19"/>
    </row>
    <row r="6" spans="1:22" ht="30" customHeight="1" x14ac:dyDescent="0.25">
      <c r="A6" s="22" t="s">
        <v>36</v>
      </c>
      <c r="B6" s="53">
        <f>'Aire d''approvisionnement'!B6</f>
        <v>0</v>
      </c>
      <c r="C6" s="82"/>
      <c r="D6" s="18"/>
      <c r="E6" s="202" t="s">
        <v>17</v>
      </c>
      <c r="F6" s="203"/>
      <c r="G6" s="203"/>
      <c r="H6" s="203"/>
      <c r="I6" s="203"/>
      <c r="J6" s="203"/>
      <c r="K6" s="203"/>
      <c r="L6" s="204"/>
      <c r="M6" s="19"/>
      <c r="N6" s="19"/>
      <c r="O6" s="19"/>
      <c r="P6" s="19"/>
      <c r="Q6" s="19"/>
      <c r="R6" s="19"/>
    </row>
    <row r="7" spans="1:22" ht="30.75" customHeight="1" x14ac:dyDescent="0.25">
      <c r="A7" s="13" t="s">
        <v>105</v>
      </c>
      <c r="B7" s="53">
        <f>'Aire d''approvisionnement'!B7</f>
        <v>0</v>
      </c>
      <c r="C7" s="82"/>
      <c r="D7" s="18"/>
      <c r="E7" s="190" t="s">
        <v>104</v>
      </c>
      <c r="F7" s="191"/>
      <c r="G7" s="191"/>
      <c r="H7" s="191"/>
      <c r="I7" s="191"/>
      <c r="J7" s="191"/>
      <c r="K7" s="191"/>
      <c r="L7" s="192"/>
      <c r="M7" s="19"/>
      <c r="N7" s="19"/>
      <c r="O7" s="19"/>
      <c r="P7" s="19"/>
      <c r="Q7" s="19"/>
      <c r="R7" s="19"/>
    </row>
    <row r="8" spans="1:22" ht="36.75" customHeight="1" thickBot="1" x14ac:dyDescent="0.3">
      <c r="A8" s="13" t="s">
        <v>20</v>
      </c>
      <c r="B8" s="53" t="str">
        <f>'Aire d''approvisionnement'!B8</f>
        <v/>
      </c>
      <c r="C8" s="82"/>
      <c r="D8" s="18"/>
      <c r="E8" s="187" t="s">
        <v>60</v>
      </c>
      <c r="F8" s="188"/>
      <c r="G8" s="188"/>
      <c r="H8" s="188"/>
      <c r="I8" s="188"/>
      <c r="J8" s="188"/>
      <c r="K8" s="188"/>
      <c r="L8" s="189"/>
      <c r="M8" s="19"/>
      <c r="N8" s="19"/>
      <c r="O8" s="19"/>
      <c r="P8" s="19"/>
      <c r="Q8" s="19"/>
      <c r="R8" s="19"/>
    </row>
    <row r="9" spans="1:22" ht="45.75" customHeight="1" thickBot="1" x14ac:dyDescent="0.3">
      <c r="A9" s="14" t="s">
        <v>44</v>
      </c>
      <c r="B9" s="16" t="str">
        <f>IF(Fournisseurs!D26='Aire d''approvisionnement'!E28,"ok","Faux")</f>
        <v>ok</v>
      </c>
      <c r="C9" s="82"/>
      <c r="D9" s="18"/>
      <c r="E9" s="18"/>
      <c r="F9" s="18"/>
      <c r="G9" s="18"/>
      <c r="H9" s="18"/>
      <c r="I9" s="18"/>
      <c r="J9" s="18"/>
      <c r="K9" s="18"/>
      <c r="L9" s="18"/>
      <c r="M9" s="18"/>
      <c r="N9" s="18"/>
      <c r="O9" s="18"/>
      <c r="P9" s="18"/>
      <c r="Q9" s="19"/>
      <c r="R9" s="19"/>
    </row>
    <row r="10" spans="1:22" ht="24.75" customHeight="1" thickBot="1" x14ac:dyDescent="0.3">
      <c r="A10" s="9"/>
      <c r="B10" s="17"/>
      <c r="C10" s="17"/>
      <c r="D10" s="18"/>
      <c r="E10" s="8"/>
      <c r="F10" s="8"/>
      <c r="G10" s="8"/>
      <c r="H10" s="8"/>
      <c r="I10" s="19"/>
      <c r="J10" s="19"/>
      <c r="K10" s="19"/>
      <c r="L10" s="19"/>
      <c r="M10" s="19"/>
      <c r="N10" s="19"/>
      <c r="O10" s="19"/>
      <c r="P10" s="19"/>
      <c r="Q10" s="19"/>
      <c r="R10" s="19"/>
    </row>
    <row r="11" spans="1:22" ht="51.75" thickBot="1" x14ac:dyDescent="0.3">
      <c r="A11" s="116" t="s">
        <v>1</v>
      </c>
      <c r="B11" s="24" t="s">
        <v>98</v>
      </c>
      <c r="C11" s="117" t="s">
        <v>99</v>
      </c>
      <c r="D11" s="100" t="s">
        <v>61</v>
      </c>
      <c r="E11" s="25" t="s">
        <v>52</v>
      </c>
      <c r="F11" s="25" t="s">
        <v>49</v>
      </c>
      <c r="G11" s="25" t="s">
        <v>3</v>
      </c>
      <c r="H11" s="25" t="s">
        <v>51</v>
      </c>
      <c r="I11" s="25" t="s">
        <v>50</v>
      </c>
      <c r="J11" s="25" t="s">
        <v>63</v>
      </c>
      <c r="K11" s="54" t="s">
        <v>57</v>
      </c>
      <c r="L11" s="19"/>
      <c r="M11" s="19"/>
      <c r="N11" s="19"/>
      <c r="O11" s="19"/>
      <c r="P11" s="19"/>
      <c r="Q11" s="19"/>
      <c r="R11" s="19"/>
    </row>
    <row r="12" spans="1:22" x14ac:dyDescent="0.25">
      <c r="A12" s="151"/>
      <c r="B12" s="152"/>
      <c r="C12" s="152"/>
      <c r="D12" s="153"/>
      <c r="E12" s="153"/>
      <c r="F12" s="154"/>
      <c r="G12" s="155" t="str">
        <f t="shared" ref="G12:G25" si="0">IF(D12*F12/1000=0,"",D12*F12/1000)</f>
        <v/>
      </c>
      <c r="H12" s="156"/>
      <c r="I12" s="157" t="str">
        <f>IF(H12="",G12,G12*H12)</f>
        <v/>
      </c>
      <c r="J12" s="158" t="str">
        <f>IF(I12="","",I12/SUM($I$12:$I$25))</f>
        <v/>
      </c>
      <c r="K12" s="159"/>
      <c r="L12" s="19"/>
      <c r="M12" s="19"/>
      <c r="N12" s="19"/>
      <c r="O12" s="19"/>
      <c r="P12" s="19"/>
      <c r="Q12" s="19"/>
      <c r="R12" s="19"/>
    </row>
    <row r="13" spans="1:22" x14ac:dyDescent="0.25">
      <c r="A13" s="160"/>
      <c r="B13" s="152"/>
      <c r="C13" s="152"/>
      <c r="D13" s="153"/>
      <c r="E13" s="153"/>
      <c r="F13" s="154"/>
      <c r="G13" s="161" t="str">
        <f t="shared" si="0"/>
        <v/>
      </c>
      <c r="H13" s="162"/>
      <c r="I13" s="157" t="str">
        <f t="shared" ref="I13:I25" si="1">IF(H13="",G13,G13*H13)</f>
        <v/>
      </c>
      <c r="J13" s="158" t="str">
        <f t="shared" ref="J13:J25" si="2">IF(I13="","",I13/SUM($I$12:$I$25))</f>
        <v/>
      </c>
      <c r="K13" s="163"/>
      <c r="L13" s="19"/>
      <c r="M13" s="19"/>
      <c r="N13" s="19"/>
      <c r="O13" s="19"/>
      <c r="P13" s="19"/>
      <c r="Q13" s="19"/>
      <c r="R13" s="19"/>
    </row>
    <row r="14" spans="1:22" x14ac:dyDescent="0.25">
      <c r="A14" s="160"/>
      <c r="B14" s="152"/>
      <c r="C14" s="152"/>
      <c r="D14" s="153"/>
      <c r="E14" s="153"/>
      <c r="F14" s="154"/>
      <c r="G14" s="161" t="str">
        <f t="shared" si="0"/>
        <v/>
      </c>
      <c r="H14" s="162"/>
      <c r="I14" s="157" t="str">
        <f t="shared" si="1"/>
        <v/>
      </c>
      <c r="J14" s="158" t="str">
        <f t="shared" si="2"/>
        <v/>
      </c>
      <c r="K14" s="163"/>
      <c r="L14" s="19"/>
      <c r="M14" s="19"/>
      <c r="N14" s="19"/>
      <c r="O14" s="19"/>
      <c r="P14" s="19"/>
      <c r="Q14" s="19"/>
      <c r="R14" s="19"/>
    </row>
    <row r="15" spans="1:22" x14ac:dyDescent="0.25">
      <c r="A15" s="164"/>
      <c r="B15" s="152"/>
      <c r="C15" s="152"/>
      <c r="D15" s="153"/>
      <c r="E15" s="153"/>
      <c r="F15" s="154"/>
      <c r="G15" s="161" t="str">
        <f t="shared" si="0"/>
        <v/>
      </c>
      <c r="H15" s="162"/>
      <c r="I15" s="157" t="str">
        <f t="shared" si="1"/>
        <v/>
      </c>
      <c r="J15" s="158" t="str">
        <f t="shared" si="2"/>
        <v/>
      </c>
      <c r="K15" s="163"/>
      <c r="L15" s="19"/>
      <c r="M15" s="19"/>
      <c r="N15" s="19"/>
      <c r="O15" s="19"/>
      <c r="P15" s="19"/>
      <c r="Q15" s="19"/>
      <c r="R15" s="19"/>
    </row>
    <row r="16" spans="1:22" x14ac:dyDescent="0.25">
      <c r="A16" s="164"/>
      <c r="B16" s="152"/>
      <c r="C16" s="152"/>
      <c r="D16" s="153"/>
      <c r="E16" s="153"/>
      <c r="F16" s="154"/>
      <c r="G16" s="161" t="str">
        <f t="shared" si="0"/>
        <v/>
      </c>
      <c r="H16" s="162"/>
      <c r="I16" s="157" t="str">
        <f t="shared" si="1"/>
        <v/>
      </c>
      <c r="J16" s="158" t="str">
        <f t="shared" si="2"/>
        <v/>
      </c>
      <c r="K16" s="163"/>
      <c r="L16" s="19"/>
      <c r="M16" s="19"/>
      <c r="N16" s="19"/>
      <c r="O16" s="19"/>
      <c r="P16" s="19"/>
      <c r="Q16" s="19"/>
      <c r="R16" s="19"/>
    </row>
    <row r="17" spans="1:18" x14ac:dyDescent="0.25">
      <c r="A17" s="164"/>
      <c r="B17" s="152"/>
      <c r="C17" s="152"/>
      <c r="D17" s="153"/>
      <c r="E17" s="153"/>
      <c r="F17" s="154"/>
      <c r="G17" s="161" t="str">
        <f t="shared" si="0"/>
        <v/>
      </c>
      <c r="H17" s="162"/>
      <c r="I17" s="157" t="str">
        <f t="shared" si="1"/>
        <v/>
      </c>
      <c r="J17" s="158" t="str">
        <f t="shared" si="2"/>
        <v/>
      </c>
      <c r="K17" s="163"/>
      <c r="L17" s="19"/>
      <c r="M17" s="19"/>
      <c r="N17" s="19"/>
      <c r="O17" s="19"/>
      <c r="P17" s="19"/>
      <c r="Q17" s="19"/>
      <c r="R17" s="19"/>
    </row>
    <row r="18" spans="1:18" x14ac:dyDescent="0.25">
      <c r="A18" s="164"/>
      <c r="B18" s="152"/>
      <c r="C18" s="152"/>
      <c r="D18" s="153"/>
      <c r="E18" s="153"/>
      <c r="F18" s="154"/>
      <c r="G18" s="161" t="str">
        <f t="shared" si="0"/>
        <v/>
      </c>
      <c r="H18" s="162"/>
      <c r="I18" s="157" t="str">
        <f t="shared" si="1"/>
        <v/>
      </c>
      <c r="J18" s="158" t="str">
        <f t="shared" si="2"/>
        <v/>
      </c>
      <c r="K18" s="163"/>
      <c r="L18" s="19"/>
      <c r="M18" s="19"/>
      <c r="N18" s="19"/>
      <c r="O18" s="19"/>
      <c r="P18" s="19"/>
      <c r="Q18" s="19"/>
      <c r="R18" s="19"/>
    </row>
    <row r="19" spans="1:18" x14ac:dyDescent="0.25">
      <c r="A19" s="164"/>
      <c r="B19" s="152"/>
      <c r="C19" s="152"/>
      <c r="D19" s="153"/>
      <c r="E19" s="153"/>
      <c r="F19" s="154"/>
      <c r="G19" s="161" t="str">
        <f t="shared" si="0"/>
        <v/>
      </c>
      <c r="H19" s="162"/>
      <c r="I19" s="157" t="str">
        <f t="shared" si="1"/>
        <v/>
      </c>
      <c r="J19" s="158" t="str">
        <f t="shared" si="2"/>
        <v/>
      </c>
      <c r="K19" s="163"/>
      <c r="L19" s="19"/>
      <c r="M19" s="19"/>
      <c r="N19" s="19"/>
      <c r="O19" s="19"/>
      <c r="P19" s="19"/>
      <c r="Q19" s="19"/>
      <c r="R19" s="19"/>
    </row>
    <row r="20" spans="1:18" x14ac:dyDescent="0.25">
      <c r="A20" s="164"/>
      <c r="B20" s="152"/>
      <c r="C20" s="152"/>
      <c r="D20" s="153"/>
      <c r="E20" s="153"/>
      <c r="F20" s="154"/>
      <c r="G20" s="161" t="str">
        <f t="shared" si="0"/>
        <v/>
      </c>
      <c r="H20" s="162"/>
      <c r="I20" s="157" t="str">
        <f t="shared" si="1"/>
        <v/>
      </c>
      <c r="J20" s="158" t="str">
        <f t="shared" si="2"/>
        <v/>
      </c>
      <c r="K20" s="163"/>
      <c r="L20" s="19"/>
      <c r="M20" s="19"/>
      <c r="N20" s="19"/>
      <c r="O20" s="19"/>
      <c r="P20" s="19"/>
      <c r="Q20" s="19"/>
      <c r="R20" s="19"/>
    </row>
    <row r="21" spans="1:18" x14ac:dyDescent="0.25">
      <c r="A21" s="164"/>
      <c r="B21" s="152"/>
      <c r="C21" s="152"/>
      <c r="D21" s="153"/>
      <c r="E21" s="153"/>
      <c r="F21" s="154"/>
      <c r="G21" s="161" t="str">
        <f t="shared" si="0"/>
        <v/>
      </c>
      <c r="H21" s="162"/>
      <c r="I21" s="157" t="str">
        <f t="shared" si="1"/>
        <v/>
      </c>
      <c r="J21" s="158" t="str">
        <f t="shared" si="2"/>
        <v/>
      </c>
      <c r="K21" s="163"/>
      <c r="L21" s="19"/>
      <c r="M21" s="19"/>
      <c r="N21" s="19"/>
      <c r="O21" s="19"/>
      <c r="P21" s="19"/>
      <c r="Q21" s="19"/>
      <c r="R21" s="19"/>
    </row>
    <row r="22" spans="1:18" x14ac:dyDescent="0.25">
      <c r="A22" s="164"/>
      <c r="B22" s="152"/>
      <c r="C22" s="152"/>
      <c r="D22" s="153"/>
      <c r="E22" s="153"/>
      <c r="F22" s="154"/>
      <c r="G22" s="161" t="str">
        <f t="shared" si="0"/>
        <v/>
      </c>
      <c r="H22" s="162"/>
      <c r="I22" s="157" t="str">
        <f t="shared" si="1"/>
        <v/>
      </c>
      <c r="J22" s="158" t="str">
        <f t="shared" si="2"/>
        <v/>
      </c>
      <c r="K22" s="163"/>
      <c r="L22" s="19"/>
      <c r="M22" s="19"/>
      <c r="N22" s="19"/>
      <c r="O22" s="19"/>
      <c r="P22" s="19"/>
      <c r="Q22" s="19"/>
      <c r="R22" s="19"/>
    </row>
    <row r="23" spans="1:18" x14ac:dyDescent="0.25">
      <c r="A23" s="164"/>
      <c r="B23" s="152"/>
      <c r="C23" s="152"/>
      <c r="D23" s="153"/>
      <c r="E23" s="153"/>
      <c r="F23" s="154"/>
      <c r="G23" s="161" t="str">
        <f t="shared" si="0"/>
        <v/>
      </c>
      <c r="H23" s="162"/>
      <c r="I23" s="157" t="str">
        <f t="shared" si="1"/>
        <v/>
      </c>
      <c r="J23" s="158" t="str">
        <f t="shared" si="2"/>
        <v/>
      </c>
      <c r="K23" s="163"/>
      <c r="L23" s="19"/>
      <c r="M23" s="19"/>
      <c r="N23" s="19"/>
      <c r="O23" s="19"/>
      <c r="P23" s="19"/>
      <c r="Q23" s="19"/>
      <c r="R23" s="19"/>
    </row>
    <row r="24" spans="1:18" x14ac:dyDescent="0.25">
      <c r="A24" s="164"/>
      <c r="B24" s="152"/>
      <c r="C24" s="152"/>
      <c r="D24" s="153"/>
      <c r="E24" s="153"/>
      <c r="F24" s="154"/>
      <c r="G24" s="161" t="str">
        <f t="shared" si="0"/>
        <v/>
      </c>
      <c r="H24" s="162"/>
      <c r="I24" s="157" t="str">
        <f t="shared" si="1"/>
        <v/>
      </c>
      <c r="J24" s="158" t="str">
        <f t="shared" si="2"/>
        <v/>
      </c>
      <c r="K24" s="163"/>
      <c r="L24" s="19"/>
      <c r="M24" s="19"/>
      <c r="N24" s="19"/>
      <c r="O24" s="19"/>
      <c r="P24" s="19"/>
      <c r="Q24" s="19"/>
      <c r="R24" s="19"/>
    </row>
    <row r="25" spans="1:18" ht="15.75" thickBot="1" x14ac:dyDescent="0.3">
      <c r="A25" s="165"/>
      <c r="B25" s="152"/>
      <c r="C25" s="152"/>
      <c r="D25" s="153"/>
      <c r="E25" s="153"/>
      <c r="F25" s="154"/>
      <c r="G25" s="166" t="str">
        <f t="shared" si="0"/>
        <v/>
      </c>
      <c r="H25" s="167"/>
      <c r="I25" s="157" t="str">
        <f t="shared" si="1"/>
        <v/>
      </c>
      <c r="J25" s="158" t="str">
        <f t="shared" si="2"/>
        <v/>
      </c>
      <c r="K25" s="168"/>
      <c r="L25" s="19"/>
      <c r="M25" s="19"/>
      <c r="N25" s="19"/>
      <c r="O25" s="19"/>
      <c r="P25" s="19"/>
      <c r="Q25" s="19"/>
      <c r="R25" s="19"/>
    </row>
    <row r="26" spans="1:18" ht="20.25" customHeight="1" thickBot="1" x14ac:dyDescent="0.3">
      <c r="A26" s="47" t="s">
        <v>13</v>
      </c>
      <c r="B26" s="115" t="s">
        <v>56</v>
      </c>
      <c r="C26" s="115"/>
      <c r="D26" s="48">
        <f>SUM(D12:D25)</f>
        <v>0</v>
      </c>
      <c r="E26" s="48" t="s">
        <v>55</v>
      </c>
      <c r="F26" s="48"/>
      <c r="G26" s="48">
        <f>SUM(G12:G25)</f>
        <v>0</v>
      </c>
      <c r="H26" s="48" t="s">
        <v>58</v>
      </c>
      <c r="I26" s="48">
        <f>SUM(I12:I25)</f>
        <v>0</v>
      </c>
      <c r="J26" s="49">
        <f>SUM(J12:J25)</f>
        <v>0</v>
      </c>
      <c r="K26" s="50"/>
      <c r="L26" s="19"/>
      <c r="M26" s="19"/>
      <c r="N26" s="19"/>
      <c r="O26" s="19"/>
      <c r="P26" s="19"/>
      <c r="Q26" s="19"/>
      <c r="R26" s="19"/>
    </row>
    <row r="27" spans="1:18" x14ac:dyDescent="0.25">
      <c r="A27" s="19"/>
      <c r="B27" s="19"/>
      <c r="C27" s="19"/>
      <c r="D27" s="19"/>
      <c r="E27" s="19"/>
      <c r="F27" s="19"/>
      <c r="G27" s="19"/>
      <c r="H27" s="20"/>
      <c r="I27" s="19"/>
      <c r="J27" s="19"/>
      <c r="K27" s="19"/>
      <c r="L27" s="19"/>
      <c r="M27" s="19"/>
      <c r="N27" s="19"/>
      <c r="O27" s="19"/>
      <c r="P27" s="19"/>
      <c r="Q27" s="19"/>
      <c r="R27" s="19"/>
    </row>
    <row r="28" spans="1:18" x14ac:dyDescent="0.25">
      <c r="A28" s="19"/>
      <c r="B28" s="19"/>
      <c r="C28" s="19"/>
      <c r="D28" s="19"/>
      <c r="E28" s="19"/>
      <c r="F28" s="19"/>
      <c r="G28" s="19"/>
      <c r="H28" s="19"/>
      <c r="I28" s="19"/>
      <c r="J28" s="19"/>
      <c r="K28" s="19"/>
      <c r="L28" s="19"/>
      <c r="M28" s="19"/>
      <c r="N28" s="19"/>
      <c r="O28" s="19"/>
      <c r="P28" s="19"/>
      <c r="Q28" s="19"/>
      <c r="R28" s="19"/>
    </row>
    <row r="29" spans="1:18" x14ac:dyDescent="0.25">
      <c r="A29" s="19"/>
      <c r="B29" s="19"/>
      <c r="C29" s="19"/>
      <c r="D29" s="19"/>
      <c r="E29" s="19"/>
      <c r="F29" s="19"/>
      <c r="G29" s="19"/>
      <c r="H29" s="19"/>
      <c r="I29" s="19"/>
      <c r="J29" s="19"/>
      <c r="K29" s="19"/>
      <c r="L29" s="19"/>
      <c r="M29" s="19"/>
      <c r="N29" s="19"/>
      <c r="O29" s="19"/>
      <c r="P29" s="19"/>
      <c r="Q29" s="19"/>
      <c r="R29" s="19"/>
    </row>
    <row r="30" spans="1:18" x14ac:dyDescent="0.25">
      <c r="A30" s="19"/>
      <c r="B30" s="19"/>
      <c r="C30" s="19"/>
      <c r="D30" s="19"/>
      <c r="E30" s="19"/>
      <c r="F30" s="19"/>
      <c r="G30" s="19"/>
      <c r="H30" s="19"/>
      <c r="I30" s="19"/>
      <c r="J30" s="19"/>
      <c r="K30" s="19"/>
      <c r="L30" s="19"/>
      <c r="M30" s="19"/>
      <c r="N30" s="19"/>
      <c r="O30" s="19"/>
      <c r="P30" s="19"/>
      <c r="Q30" s="19"/>
      <c r="R30" s="19"/>
    </row>
    <row r="31" spans="1:18" x14ac:dyDescent="0.25">
      <c r="A31" s="19"/>
      <c r="B31" s="19"/>
      <c r="C31" s="19"/>
      <c r="D31" s="19"/>
      <c r="E31" s="19"/>
      <c r="F31" s="19"/>
      <c r="G31" s="19"/>
      <c r="H31" s="19"/>
      <c r="I31" s="19"/>
      <c r="J31" s="19"/>
      <c r="K31" s="19"/>
      <c r="L31" s="19"/>
      <c r="M31" s="19"/>
      <c r="N31" s="19"/>
      <c r="O31" s="19"/>
      <c r="P31" s="19"/>
      <c r="Q31" s="19"/>
      <c r="R31" s="19"/>
    </row>
    <row r="32" spans="1:18" x14ac:dyDescent="0.25">
      <c r="A32" s="19"/>
      <c r="B32" s="19"/>
      <c r="C32" s="19"/>
      <c r="D32" s="19"/>
      <c r="E32" s="19"/>
      <c r="F32" s="19"/>
      <c r="G32" s="19"/>
      <c r="H32" s="19"/>
      <c r="I32" s="19"/>
      <c r="J32" s="19"/>
      <c r="K32" s="19"/>
      <c r="L32" s="19"/>
      <c r="M32" s="19"/>
      <c r="N32" s="19"/>
      <c r="O32" s="19"/>
      <c r="P32" s="19"/>
      <c r="Q32" s="19"/>
      <c r="R32" s="19"/>
    </row>
    <row r="33" spans="1:18" ht="15" customHeight="1" x14ac:dyDescent="0.25">
      <c r="A33" s="19"/>
      <c r="B33" s="19"/>
      <c r="C33" s="19"/>
      <c r="D33" s="19"/>
      <c r="E33" s="19"/>
      <c r="F33" s="19"/>
      <c r="G33" s="19"/>
      <c r="H33" s="19"/>
      <c r="I33" s="19"/>
      <c r="J33" s="19"/>
      <c r="K33" s="19"/>
      <c r="L33" s="19"/>
      <c r="M33" s="19"/>
      <c r="N33" s="19"/>
      <c r="O33" s="19"/>
      <c r="P33" s="19"/>
      <c r="Q33" s="19"/>
      <c r="R33" s="19"/>
    </row>
    <row r="34" spans="1:18" ht="15" customHeight="1" x14ac:dyDescent="0.25">
      <c r="A34" s="19"/>
      <c r="B34" s="19"/>
      <c r="C34" s="19"/>
      <c r="D34" s="19"/>
      <c r="E34" s="19"/>
      <c r="F34" s="19"/>
      <c r="G34" s="19"/>
      <c r="H34" s="19"/>
      <c r="I34" s="19"/>
      <c r="J34" s="19"/>
      <c r="K34" s="19"/>
      <c r="L34" s="19"/>
      <c r="M34" s="19"/>
      <c r="N34" s="19"/>
      <c r="O34" s="19"/>
      <c r="P34" s="19"/>
      <c r="Q34" s="19"/>
      <c r="R34" s="19"/>
    </row>
    <row r="35" spans="1:18" ht="15" customHeight="1" x14ac:dyDescent="0.25">
      <c r="A35" s="19"/>
      <c r="B35" s="19"/>
      <c r="C35" s="19"/>
      <c r="D35" s="19"/>
      <c r="E35" s="19"/>
      <c r="F35" s="19"/>
      <c r="G35" s="19"/>
      <c r="H35" s="19"/>
      <c r="I35" s="19"/>
      <c r="J35" s="19"/>
      <c r="K35" s="19"/>
      <c r="L35" s="19"/>
      <c r="M35" s="19"/>
      <c r="N35" s="19"/>
      <c r="O35" s="19"/>
      <c r="P35" s="19"/>
      <c r="Q35" s="19"/>
      <c r="R35" s="19"/>
    </row>
    <row r="36" spans="1:18" ht="15" customHeight="1" x14ac:dyDescent="0.25">
      <c r="A36" s="19"/>
      <c r="B36" s="19"/>
      <c r="C36" s="19"/>
      <c r="D36" s="19"/>
      <c r="E36" s="19"/>
      <c r="F36" s="19"/>
      <c r="G36" s="19"/>
      <c r="H36" s="19"/>
      <c r="I36" s="19"/>
      <c r="J36" s="19"/>
      <c r="K36" s="19"/>
      <c r="L36" s="19"/>
      <c r="M36" s="19"/>
      <c r="N36" s="19"/>
      <c r="O36" s="19"/>
      <c r="P36" s="19"/>
      <c r="Q36" s="19"/>
      <c r="R36" s="19"/>
    </row>
    <row r="37" spans="1:18" ht="15" customHeight="1" x14ac:dyDescent="0.25">
      <c r="A37" s="19"/>
      <c r="B37" s="19"/>
      <c r="C37" s="19"/>
      <c r="D37" s="19"/>
      <c r="E37" s="19"/>
      <c r="F37" s="19"/>
      <c r="G37" s="19"/>
      <c r="H37" s="19"/>
      <c r="I37" s="19"/>
      <c r="J37" s="19"/>
      <c r="K37" s="19"/>
      <c r="L37" s="19"/>
      <c r="M37" s="19"/>
      <c r="N37" s="19"/>
      <c r="O37" s="19"/>
      <c r="P37" s="19"/>
      <c r="Q37" s="19"/>
      <c r="R37" s="19"/>
    </row>
    <row r="38" spans="1:18" ht="15.75" customHeight="1" x14ac:dyDescent="0.25">
      <c r="A38" s="19"/>
      <c r="B38" s="19"/>
      <c r="C38" s="19"/>
      <c r="D38" s="19"/>
      <c r="E38" s="19"/>
      <c r="F38" s="19"/>
      <c r="G38" s="19"/>
      <c r="H38" s="19"/>
      <c r="I38" s="19"/>
      <c r="J38" s="19"/>
      <c r="K38" s="19"/>
      <c r="L38" s="19"/>
      <c r="M38" s="19"/>
      <c r="N38" s="19"/>
      <c r="O38" s="19"/>
      <c r="P38" s="19"/>
      <c r="Q38" s="19"/>
      <c r="R38" s="19"/>
    </row>
    <row r="39" spans="1:18" ht="15.75" customHeight="1" x14ac:dyDescent="0.25">
      <c r="A39" s="19"/>
      <c r="B39" s="19"/>
      <c r="C39" s="19"/>
      <c r="D39" s="19"/>
      <c r="E39" s="19"/>
      <c r="F39" s="19"/>
      <c r="G39" s="19"/>
      <c r="H39" s="19"/>
      <c r="I39" s="19"/>
      <c r="J39" s="19"/>
      <c r="K39" s="19"/>
      <c r="L39" s="19"/>
      <c r="M39" s="19"/>
      <c r="N39" s="19"/>
      <c r="O39" s="19"/>
      <c r="P39" s="19"/>
      <c r="Q39" s="19"/>
      <c r="R39" s="19"/>
    </row>
    <row r="40" spans="1:18" x14ac:dyDescent="0.25">
      <c r="A40" s="19"/>
      <c r="B40" s="19"/>
      <c r="C40" s="19"/>
      <c r="D40" s="19"/>
      <c r="E40" s="19"/>
      <c r="F40" s="19"/>
      <c r="G40" s="19"/>
      <c r="H40" s="19"/>
      <c r="I40" s="19"/>
      <c r="J40" s="19"/>
      <c r="K40" s="19"/>
      <c r="L40" s="19"/>
      <c r="M40" s="19"/>
      <c r="N40" s="19"/>
      <c r="O40" s="19"/>
      <c r="P40" s="19"/>
      <c r="Q40" s="19"/>
      <c r="R40" s="19"/>
    </row>
    <row r="41" spans="1:18" x14ac:dyDescent="0.25">
      <c r="A41" s="19"/>
      <c r="B41" s="19"/>
      <c r="C41" s="19"/>
      <c r="D41" s="19"/>
      <c r="E41" s="19"/>
      <c r="F41" s="19"/>
      <c r="G41" s="19"/>
      <c r="H41" s="19"/>
      <c r="I41" s="19"/>
      <c r="J41" s="19"/>
      <c r="K41" s="19"/>
      <c r="L41" s="19"/>
      <c r="M41" s="19"/>
      <c r="N41" s="19"/>
      <c r="O41" s="19"/>
      <c r="P41" s="19"/>
      <c r="Q41" s="19"/>
      <c r="R41" s="19"/>
    </row>
    <row r="42" spans="1:18" x14ac:dyDescent="0.25">
      <c r="A42" s="19"/>
      <c r="B42" s="19"/>
      <c r="C42" s="19"/>
      <c r="D42" s="19"/>
      <c r="E42" s="19"/>
      <c r="F42" s="19"/>
      <c r="G42" s="19"/>
      <c r="H42" s="19"/>
      <c r="I42" s="19"/>
      <c r="J42" s="19"/>
      <c r="K42" s="19"/>
      <c r="L42" s="19"/>
      <c r="M42" s="19"/>
      <c r="N42" s="19"/>
      <c r="O42" s="19"/>
      <c r="P42" s="19"/>
      <c r="Q42" s="19"/>
      <c r="R42" s="19"/>
    </row>
    <row r="43" spans="1:18" x14ac:dyDescent="0.25">
      <c r="A43" s="19"/>
      <c r="B43" s="19"/>
      <c r="C43" s="19"/>
      <c r="D43" s="19"/>
      <c r="E43" s="19"/>
      <c r="F43" s="19"/>
      <c r="G43" s="19"/>
      <c r="H43" s="19"/>
      <c r="I43" s="19"/>
      <c r="J43" s="19"/>
      <c r="K43" s="19"/>
      <c r="L43" s="19"/>
      <c r="M43" s="19"/>
      <c r="N43" s="19"/>
      <c r="O43" s="19"/>
      <c r="P43" s="19"/>
      <c r="Q43" s="19"/>
      <c r="R43" s="19"/>
    </row>
    <row r="44" spans="1:18" x14ac:dyDescent="0.25">
      <c r="A44" s="19"/>
      <c r="B44" s="19"/>
      <c r="C44" s="19"/>
      <c r="D44" s="19"/>
      <c r="E44" s="19"/>
      <c r="F44" s="19"/>
      <c r="G44" s="19"/>
      <c r="H44" s="19"/>
      <c r="I44" s="19"/>
      <c r="J44" s="19"/>
      <c r="K44" s="19"/>
      <c r="L44" s="19"/>
      <c r="M44" s="19"/>
      <c r="N44" s="19"/>
      <c r="O44" s="19"/>
      <c r="P44" s="19"/>
      <c r="Q44" s="19"/>
      <c r="R44" s="19"/>
    </row>
    <row r="45" spans="1:18" x14ac:dyDescent="0.25">
      <c r="A45" s="19"/>
      <c r="B45" s="19"/>
      <c r="C45" s="19"/>
      <c r="D45" s="19"/>
      <c r="E45" s="19"/>
      <c r="F45" s="19"/>
      <c r="G45" s="19"/>
      <c r="H45" s="19"/>
      <c r="I45" s="19"/>
      <c r="J45" s="19"/>
      <c r="K45" s="19"/>
      <c r="L45" s="19"/>
      <c r="M45" s="19"/>
      <c r="N45" s="19"/>
      <c r="O45" s="19"/>
      <c r="P45" s="19"/>
      <c r="Q45" s="19"/>
      <c r="R45" s="19"/>
    </row>
    <row r="46" spans="1:18" x14ac:dyDescent="0.25">
      <c r="A46" s="19"/>
      <c r="B46" s="19"/>
      <c r="C46" s="19"/>
      <c r="D46" s="19"/>
      <c r="E46" s="19"/>
      <c r="F46" s="19"/>
      <c r="G46" s="19"/>
      <c r="H46" s="19"/>
      <c r="I46" s="19"/>
      <c r="J46" s="19"/>
      <c r="K46" s="19"/>
      <c r="L46" s="19"/>
      <c r="M46" s="19"/>
      <c r="N46" s="19"/>
      <c r="O46" s="19"/>
      <c r="P46" s="19"/>
      <c r="Q46" s="19"/>
      <c r="R46" s="19"/>
    </row>
    <row r="47" spans="1:18" x14ac:dyDescent="0.25">
      <c r="A47" s="19"/>
      <c r="B47" s="19"/>
      <c r="C47" s="19"/>
      <c r="D47" s="19"/>
      <c r="E47" s="19"/>
      <c r="F47" s="19"/>
      <c r="G47" s="19"/>
      <c r="H47" s="19"/>
      <c r="I47" s="19"/>
      <c r="J47" s="19"/>
      <c r="K47" s="19"/>
      <c r="L47" s="19"/>
      <c r="M47" s="19"/>
      <c r="N47" s="19"/>
      <c r="O47" s="19"/>
      <c r="P47" s="19"/>
      <c r="Q47" s="19"/>
      <c r="R47" s="19"/>
    </row>
    <row r="48" spans="1:18" x14ac:dyDescent="0.25">
      <c r="A48" s="19"/>
      <c r="B48" s="19"/>
      <c r="C48" s="19"/>
      <c r="D48" s="19"/>
      <c r="E48" s="19"/>
      <c r="F48" s="19"/>
      <c r="G48" s="19"/>
      <c r="H48" s="19"/>
      <c r="I48" s="19"/>
      <c r="J48" s="19"/>
      <c r="K48" s="19"/>
      <c r="L48" s="19"/>
      <c r="M48" s="19"/>
      <c r="N48" s="19"/>
      <c r="O48" s="19"/>
      <c r="P48" s="19"/>
      <c r="Q48" s="19"/>
      <c r="R48" s="19"/>
    </row>
    <row r="49" spans="1:18" x14ac:dyDescent="0.25">
      <c r="A49" s="19"/>
      <c r="B49" s="19"/>
      <c r="C49" s="19"/>
      <c r="D49" s="19"/>
      <c r="E49" s="19"/>
      <c r="F49" s="19"/>
      <c r="G49" s="19"/>
      <c r="H49" s="19"/>
      <c r="I49" s="19"/>
      <c r="J49" s="19"/>
      <c r="K49" s="19"/>
      <c r="L49" s="19"/>
      <c r="M49" s="19"/>
      <c r="N49" s="19"/>
      <c r="O49" s="19"/>
      <c r="P49" s="19"/>
      <c r="Q49" s="19"/>
      <c r="R49" s="19"/>
    </row>
    <row r="50" spans="1:18" x14ac:dyDescent="0.25">
      <c r="A50" s="19"/>
      <c r="B50" s="19"/>
      <c r="C50" s="19"/>
      <c r="D50" s="19"/>
      <c r="E50" s="19"/>
      <c r="F50" s="19"/>
      <c r="G50" s="19"/>
      <c r="H50" s="19"/>
      <c r="I50" s="19"/>
      <c r="J50" s="19"/>
      <c r="K50" s="19"/>
      <c r="L50" s="19"/>
      <c r="M50" s="19"/>
      <c r="N50" s="19"/>
      <c r="O50" s="19"/>
      <c r="P50" s="19"/>
      <c r="Q50" s="19"/>
      <c r="R50" s="19"/>
    </row>
    <row r="51" spans="1:18" x14ac:dyDescent="0.25">
      <c r="A51" s="19"/>
      <c r="B51" s="19"/>
      <c r="C51" s="19"/>
      <c r="D51" s="19"/>
      <c r="E51" s="19"/>
      <c r="F51" s="19"/>
      <c r="G51" s="19"/>
      <c r="H51" s="19"/>
      <c r="I51" s="19"/>
      <c r="J51" s="19"/>
      <c r="K51" s="19"/>
      <c r="L51" s="19"/>
      <c r="M51" s="19"/>
      <c r="N51" s="19"/>
      <c r="O51" s="19"/>
      <c r="P51" s="19"/>
      <c r="Q51" s="19"/>
      <c r="R51" s="19"/>
    </row>
    <row r="52" spans="1:18" x14ac:dyDescent="0.25">
      <c r="I52" s="19"/>
      <c r="J52" s="19"/>
      <c r="K52" s="19"/>
      <c r="L52" s="19"/>
      <c r="M52" s="19"/>
      <c r="N52" s="19"/>
      <c r="O52" s="19"/>
      <c r="P52" s="19"/>
      <c r="Q52" s="19"/>
      <c r="R52" s="19"/>
    </row>
  </sheetData>
  <sheetProtection selectLockedCells="1"/>
  <mergeCells count="7">
    <mergeCell ref="E8:L8"/>
    <mergeCell ref="E7:L7"/>
    <mergeCell ref="A1:L1"/>
    <mergeCell ref="E3:L3"/>
    <mergeCell ref="E4:L4"/>
    <mergeCell ref="E5:L5"/>
    <mergeCell ref="E6:L6"/>
  </mergeCells>
  <conditionalFormatting sqref="B9:C9">
    <cfRule type="containsText" dxfId="9" priority="1" operator="containsText" text="OK">
      <formula>NOT(ISERROR(SEARCH("OK",B9)))</formula>
    </cfRule>
    <cfRule type="containsText" dxfId="8" priority="2" operator="containsText" text="Faux">
      <formula>NOT(ISERROR(SEARCH("Faux",B9)))</formula>
    </cfRule>
  </conditionalFormatting>
  <dataValidations count="3">
    <dataValidation type="list" allowBlank="1" showInputMessage="1" showErrorMessage="1" sqref="B11:C11">
      <formula1>nature_combustible</formula1>
    </dataValidation>
    <dataValidation type="list" allowBlank="1" showInputMessage="1" showErrorMessage="1" sqref="C12:C25">
      <formula1>OFFSET(choix2,1,MATCH(B12,choix1,0)-1,COUNTA(OFFSET(choix2,,MATCH(B12,choix1,0)-1))-1)</formula1>
    </dataValidation>
    <dataValidation type="list" allowBlank="1" showInputMessage="1" showErrorMessage="1" sqref="B12:B25">
      <formula1>choix1</formula1>
    </dataValidation>
  </dataValidations>
  <pageMargins left="0.48958333333333331" right="0.7" top="0.75" bottom="0.75" header="0.3" footer="0.3"/>
  <pageSetup paperSize="9"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données!$G$2:$G$3</xm:f>
          </x14:formula1>
          <xm:sqref>E12:E25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66CCFF"/>
  </sheetPr>
  <dimension ref="A1:DF301"/>
  <sheetViews>
    <sheetView zoomScale="85" zoomScaleNormal="85" workbookViewId="0">
      <selection activeCell="C4" sqref="C4"/>
    </sheetView>
  </sheetViews>
  <sheetFormatPr baseColWidth="10" defaultRowHeight="13.5" x14ac:dyDescent="0.2"/>
  <cols>
    <col min="1" max="1" width="21" style="4" customWidth="1"/>
    <col min="2" max="6" width="21" style="6" customWidth="1"/>
    <col min="7" max="10" width="21" style="7" customWidth="1"/>
    <col min="11" max="20" width="21" style="6" customWidth="1"/>
    <col min="21" max="25" width="21" style="4" customWidth="1"/>
    <col min="26" max="196" width="11.42578125" style="6"/>
    <col min="197" max="197" width="4.140625" style="6" customWidth="1"/>
    <col min="198" max="198" width="15.140625" style="6" customWidth="1"/>
    <col min="199" max="199" width="14.85546875" style="6" customWidth="1"/>
    <col min="200" max="200" width="25.5703125" style="6" customWidth="1"/>
    <col min="201" max="201" width="11.42578125" style="6" customWidth="1"/>
    <col min="202" max="202" width="20.28515625" style="6" customWidth="1"/>
    <col min="203" max="203" width="18.85546875" style="6" customWidth="1"/>
    <col min="204" max="204" width="19.140625" style="6" customWidth="1"/>
    <col min="205" max="209" width="11.42578125" style="6" customWidth="1"/>
    <col min="210" max="210" width="19.7109375" style="6" customWidth="1"/>
    <col min="211" max="211" width="11.42578125" style="6" customWidth="1"/>
    <col min="212" max="212" width="20.140625" style="6" customWidth="1"/>
    <col min="213" max="213" width="11.42578125" style="6" customWidth="1"/>
    <col min="214" max="214" width="20.85546875" style="6" customWidth="1"/>
    <col min="215" max="215" width="11.42578125" style="6" customWidth="1"/>
    <col min="216" max="216" width="18" style="6" customWidth="1"/>
    <col min="217" max="217" width="11.42578125" style="6" customWidth="1"/>
    <col min="218" max="218" width="22.5703125" style="6" customWidth="1"/>
    <col min="219" max="224" width="11.42578125" style="6" customWidth="1"/>
    <col min="225" max="452" width="11.42578125" style="6"/>
    <col min="453" max="453" width="4.140625" style="6" customWidth="1"/>
    <col min="454" max="454" width="15.140625" style="6" customWidth="1"/>
    <col min="455" max="455" width="14.85546875" style="6" customWidth="1"/>
    <col min="456" max="456" width="25.5703125" style="6" customWidth="1"/>
    <col min="457" max="457" width="11.42578125" style="6" customWidth="1"/>
    <col min="458" max="458" width="20.28515625" style="6" customWidth="1"/>
    <col min="459" max="459" width="18.85546875" style="6" customWidth="1"/>
    <col min="460" max="460" width="19.140625" style="6" customWidth="1"/>
    <col min="461" max="465" width="11.42578125" style="6" customWidth="1"/>
    <col min="466" max="466" width="19.7109375" style="6" customWidth="1"/>
    <col min="467" max="467" width="11.42578125" style="6" customWidth="1"/>
    <col min="468" max="468" width="20.140625" style="6" customWidth="1"/>
    <col min="469" max="469" width="11.42578125" style="6" customWidth="1"/>
    <col min="470" max="470" width="20.85546875" style="6" customWidth="1"/>
    <col min="471" max="471" width="11.42578125" style="6" customWidth="1"/>
    <col min="472" max="472" width="18" style="6" customWidth="1"/>
    <col min="473" max="473" width="11.42578125" style="6" customWidth="1"/>
    <col min="474" max="474" width="22.5703125" style="6" customWidth="1"/>
    <col min="475" max="480" width="11.42578125" style="6" customWidth="1"/>
    <col min="481" max="708" width="11.42578125" style="6"/>
    <col min="709" max="709" width="4.140625" style="6" customWidth="1"/>
    <col min="710" max="710" width="15.140625" style="6" customWidth="1"/>
    <col min="711" max="711" width="14.85546875" style="6" customWidth="1"/>
    <col min="712" max="712" width="25.5703125" style="6" customWidth="1"/>
    <col min="713" max="713" width="11.42578125" style="6" customWidth="1"/>
    <col min="714" max="714" width="20.28515625" style="6" customWidth="1"/>
    <col min="715" max="715" width="18.85546875" style="6" customWidth="1"/>
    <col min="716" max="716" width="19.140625" style="6" customWidth="1"/>
    <col min="717" max="721" width="11.42578125" style="6" customWidth="1"/>
    <col min="722" max="722" width="19.7109375" style="6" customWidth="1"/>
    <col min="723" max="723" width="11.42578125" style="6" customWidth="1"/>
    <col min="724" max="724" width="20.140625" style="6" customWidth="1"/>
    <col min="725" max="725" width="11.42578125" style="6" customWidth="1"/>
    <col min="726" max="726" width="20.85546875" style="6" customWidth="1"/>
    <col min="727" max="727" width="11.42578125" style="6" customWidth="1"/>
    <col min="728" max="728" width="18" style="6" customWidth="1"/>
    <col min="729" max="729" width="11.42578125" style="6" customWidth="1"/>
    <col min="730" max="730" width="22.5703125" style="6" customWidth="1"/>
    <col min="731" max="736" width="11.42578125" style="6" customWidth="1"/>
    <col min="737" max="964" width="11.42578125" style="6"/>
    <col min="965" max="965" width="4.140625" style="6" customWidth="1"/>
    <col min="966" max="966" width="15.140625" style="6" customWidth="1"/>
    <col min="967" max="967" width="14.85546875" style="6" customWidth="1"/>
    <col min="968" max="968" width="25.5703125" style="6" customWidth="1"/>
    <col min="969" max="969" width="11.42578125" style="6" customWidth="1"/>
    <col min="970" max="970" width="20.28515625" style="6" customWidth="1"/>
    <col min="971" max="971" width="18.85546875" style="6" customWidth="1"/>
    <col min="972" max="972" width="19.140625" style="6" customWidth="1"/>
    <col min="973" max="977" width="11.42578125" style="6" customWidth="1"/>
    <col min="978" max="978" width="19.7109375" style="6" customWidth="1"/>
    <col min="979" max="979" width="11.42578125" style="6" customWidth="1"/>
    <col min="980" max="980" width="20.140625" style="6" customWidth="1"/>
    <col min="981" max="981" width="11.42578125" style="6" customWidth="1"/>
    <col min="982" max="982" width="20.85546875" style="6" customWidth="1"/>
    <col min="983" max="983" width="11.42578125" style="6" customWidth="1"/>
    <col min="984" max="984" width="18" style="6" customWidth="1"/>
    <col min="985" max="985" width="11.42578125" style="6" customWidth="1"/>
    <col min="986" max="986" width="22.5703125" style="6" customWidth="1"/>
    <col min="987" max="992" width="11.42578125" style="6" customWidth="1"/>
    <col min="993" max="1220" width="11.42578125" style="6"/>
    <col min="1221" max="1221" width="4.140625" style="6" customWidth="1"/>
    <col min="1222" max="1222" width="15.140625" style="6" customWidth="1"/>
    <col min="1223" max="1223" width="14.85546875" style="6" customWidth="1"/>
    <col min="1224" max="1224" width="25.5703125" style="6" customWidth="1"/>
    <col min="1225" max="1225" width="11.42578125" style="6" customWidth="1"/>
    <col min="1226" max="1226" width="20.28515625" style="6" customWidth="1"/>
    <col min="1227" max="1227" width="18.85546875" style="6" customWidth="1"/>
    <col min="1228" max="1228" width="19.140625" style="6" customWidth="1"/>
    <col min="1229" max="1233" width="11.42578125" style="6" customWidth="1"/>
    <col min="1234" max="1234" width="19.7109375" style="6" customWidth="1"/>
    <col min="1235" max="1235" width="11.42578125" style="6" customWidth="1"/>
    <col min="1236" max="1236" width="20.140625" style="6" customWidth="1"/>
    <col min="1237" max="1237" width="11.42578125" style="6" customWidth="1"/>
    <col min="1238" max="1238" width="20.85546875" style="6" customWidth="1"/>
    <col min="1239" max="1239" width="11.42578125" style="6" customWidth="1"/>
    <col min="1240" max="1240" width="18" style="6" customWidth="1"/>
    <col min="1241" max="1241" width="11.42578125" style="6" customWidth="1"/>
    <col min="1242" max="1242" width="22.5703125" style="6" customWidth="1"/>
    <col min="1243" max="1248" width="11.42578125" style="6" customWidth="1"/>
    <col min="1249" max="1476" width="11.42578125" style="6"/>
    <col min="1477" max="1477" width="4.140625" style="6" customWidth="1"/>
    <col min="1478" max="1478" width="15.140625" style="6" customWidth="1"/>
    <col min="1479" max="1479" width="14.85546875" style="6" customWidth="1"/>
    <col min="1480" max="1480" width="25.5703125" style="6" customWidth="1"/>
    <col min="1481" max="1481" width="11.42578125" style="6" customWidth="1"/>
    <col min="1482" max="1482" width="20.28515625" style="6" customWidth="1"/>
    <col min="1483" max="1483" width="18.85546875" style="6" customWidth="1"/>
    <col min="1484" max="1484" width="19.140625" style="6" customWidth="1"/>
    <col min="1485" max="1489" width="11.42578125" style="6" customWidth="1"/>
    <col min="1490" max="1490" width="19.7109375" style="6" customWidth="1"/>
    <col min="1491" max="1491" width="11.42578125" style="6" customWidth="1"/>
    <col min="1492" max="1492" width="20.140625" style="6" customWidth="1"/>
    <col min="1493" max="1493" width="11.42578125" style="6" customWidth="1"/>
    <col min="1494" max="1494" width="20.85546875" style="6" customWidth="1"/>
    <col min="1495" max="1495" width="11.42578125" style="6" customWidth="1"/>
    <col min="1496" max="1496" width="18" style="6" customWidth="1"/>
    <col min="1497" max="1497" width="11.42578125" style="6" customWidth="1"/>
    <col min="1498" max="1498" width="22.5703125" style="6" customWidth="1"/>
    <col min="1499" max="1504" width="11.42578125" style="6" customWidth="1"/>
    <col min="1505" max="1732" width="11.42578125" style="6"/>
    <col min="1733" max="1733" width="4.140625" style="6" customWidth="1"/>
    <col min="1734" max="1734" width="15.140625" style="6" customWidth="1"/>
    <col min="1735" max="1735" width="14.85546875" style="6" customWidth="1"/>
    <col min="1736" max="1736" width="25.5703125" style="6" customWidth="1"/>
    <col min="1737" max="1737" width="11.42578125" style="6" customWidth="1"/>
    <col min="1738" max="1738" width="20.28515625" style="6" customWidth="1"/>
    <col min="1739" max="1739" width="18.85546875" style="6" customWidth="1"/>
    <col min="1740" max="1740" width="19.140625" style="6" customWidth="1"/>
    <col min="1741" max="1745" width="11.42578125" style="6" customWidth="1"/>
    <col min="1746" max="1746" width="19.7109375" style="6" customWidth="1"/>
    <col min="1747" max="1747" width="11.42578125" style="6" customWidth="1"/>
    <col min="1748" max="1748" width="20.140625" style="6" customWidth="1"/>
    <col min="1749" max="1749" width="11.42578125" style="6" customWidth="1"/>
    <col min="1750" max="1750" width="20.85546875" style="6" customWidth="1"/>
    <col min="1751" max="1751" width="11.42578125" style="6" customWidth="1"/>
    <col min="1752" max="1752" width="18" style="6" customWidth="1"/>
    <col min="1753" max="1753" width="11.42578125" style="6" customWidth="1"/>
    <col min="1754" max="1754" width="22.5703125" style="6" customWidth="1"/>
    <col min="1755" max="1760" width="11.42578125" style="6" customWidth="1"/>
    <col min="1761" max="1988" width="11.42578125" style="6"/>
    <col min="1989" max="1989" width="4.140625" style="6" customWidth="1"/>
    <col min="1990" max="1990" width="15.140625" style="6" customWidth="1"/>
    <col min="1991" max="1991" width="14.85546875" style="6" customWidth="1"/>
    <col min="1992" max="1992" width="25.5703125" style="6" customWidth="1"/>
    <col min="1993" max="1993" width="11.42578125" style="6" customWidth="1"/>
    <col min="1994" max="1994" width="20.28515625" style="6" customWidth="1"/>
    <col min="1995" max="1995" width="18.85546875" style="6" customWidth="1"/>
    <col min="1996" max="1996" width="19.140625" style="6" customWidth="1"/>
    <col min="1997" max="2001" width="11.42578125" style="6" customWidth="1"/>
    <col min="2002" max="2002" width="19.7109375" style="6" customWidth="1"/>
    <col min="2003" max="2003" width="11.42578125" style="6" customWidth="1"/>
    <col min="2004" max="2004" width="20.140625" style="6" customWidth="1"/>
    <col min="2005" max="2005" width="11.42578125" style="6" customWidth="1"/>
    <col min="2006" max="2006" width="20.85546875" style="6" customWidth="1"/>
    <col min="2007" max="2007" width="11.42578125" style="6" customWidth="1"/>
    <col min="2008" max="2008" width="18" style="6" customWidth="1"/>
    <col min="2009" max="2009" width="11.42578125" style="6" customWidth="1"/>
    <col min="2010" max="2010" width="22.5703125" style="6" customWidth="1"/>
    <col min="2011" max="2016" width="11.42578125" style="6" customWidth="1"/>
    <col min="2017" max="2244" width="11.42578125" style="6"/>
    <col min="2245" max="2245" width="4.140625" style="6" customWidth="1"/>
    <col min="2246" max="2246" width="15.140625" style="6" customWidth="1"/>
    <col min="2247" max="2247" width="14.85546875" style="6" customWidth="1"/>
    <col min="2248" max="2248" width="25.5703125" style="6" customWidth="1"/>
    <col min="2249" max="2249" width="11.42578125" style="6" customWidth="1"/>
    <col min="2250" max="2250" width="20.28515625" style="6" customWidth="1"/>
    <col min="2251" max="2251" width="18.85546875" style="6" customWidth="1"/>
    <col min="2252" max="2252" width="19.140625" style="6" customWidth="1"/>
    <col min="2253" max="2257" width="11.42578125" style="6" customWidth="1"/>
    <col min="2258" max="2258" width="19.7109375" style="6" customWidth="1"/>
    <col min="2259" max="2259" width="11.42578125" style="6" customWidth="1"/>
    <col min="2260" max="2260" width="20.140625" style="6" customWidth="1"/>
    <col min="2261" max="2261" width="11.42578125" style="6" customWidth="1"/>
    <col min="2262" max="2262" width="20.85546875" style="6" customWidth="1"/>
    <col min="2263" max="2263" width="11.42578125" style="6" customWidth="1"/>
    <col min="2264" max="2264" width="18" style="6" customWidth="1"/>
    <col min="2265" max="2265" width="11.42578125" style="6" customWidth="1"/>
    <col min="2266" max="2266" width="22.5703125" style="6" customWidth="1"/>
    <col min="2267" max="2272" width="11.42578125" style="6" customWidth="1"/>
    <col min="2273" max="2500" width="11.42578125" style="6"/>
    <col min="2501" max="2501" width="4.140625" style="6" customWidth="1"/>
    <col min="2502" max="2502" width="15.140625" style="6" customWidth="1"/>
    <col min="2503" max="2503" width="14.85546875" style="6" customWidth="1"/>
    <col min="2504" max="2504" width="25.5703125" style="6" customWidth="1"/>
    <col min="2505" max="2505" width="11.42578125" style="6" customWidth="1"/>
    <col min="2506" max="2506" width="20.28515625" style="6" customWidth="1"/>
    <col min="2507" max="2507" width="18.85546875" style="6" customWidth="1"/>
    <col min="2508" max="2508" width="19.140625" style="6" customWidth="1"/>
    <col min="2509" max="2513" width="11.42578125" style="6" customWidth="1"/>
    <col min="2514" max="2514" width="19.7109375" style="6" customWidth="1"/>
    <col min="2515" max="2515" width="11.42578125" style="6" customWidth="1"/>
    <col min="2516" max="2516" width="20.140625" style="6" customWidth="1"/>
    <col min="2517" max="2517" width="11.42578125" style="6" customWidth="1"/>
    <col min="2518" max="2518" width="20.85546875" style="6" customWidth="1"/>
    <col min="2519" max="2519" width="11.42578125" style="6" customWidth="1"/>
    <col min="2520" max="2520" width="18" style="6" customWidth="1"/>
    <col min="2521" max="2521" width="11.42578125" style="6" customWidth="1"/>
    <col min="2522" max="2522" width="22.5703125" style="6" customWidth="1"/>
    <col min="2523" max="2528" width="11.42578125" style="6" customWidth="1"/>
    <col min="2529" max="2756" width="11.42578125" style="6"/>
    <col min="2757" max="2757" width="4.140625" style="6" customWidth="1"/>
    <col min="2758" max="2758" width="15.140625" style="6" customWidth="1"/>
    <col min="2759" max="2759" width="14.85546875" style="6" customWidth="1"/>
    <col min="2760" max="2760" width="25.5703125" style="6" customWidth="1"/>
    <col min="2761" max="2761" width="11.42578125" style="6" customWidth="1"/>
    <col min="2762" max="2762" width="20.28515625" style="6" customWidth="1"/>
    <col min="2763" max="2763" width="18.85546875" style="6" customWidth="1"/>
    <col min="2764" max="2764" width="19.140625" style="6" customWidth="1"/>
    <col min="2765" max="2769" width="11.42578125" style="6" customWidth="1"/>
    <col min="2770" max="2770" width="19.7109375" style="6" customWidth="1"/>
    <col min="2771" max="2771" width="11.42578125" style="6" customWidth="1"/>
    <col min="2772" max="2772" width="20.140625" style="6" customWidth="1"/>
    <col min="2773" max="2773" width="11.42578125" style="6" customWidth="1"/>
    <col min="2774" max="2774" width="20.85546875" style="6" customWidth="1"/>
    <col min="2775" max="2775" width="11.42578125" style="6" customWidth="1"/>
    <col min="2776" max="2776" width="18" style="6" customWidth="1"/>
    <col min="2777" max="2777" width="11.42578125" style="6" customWidth="1"/>
    <col min="2778" max="2778" width="22.5703125" style="6" customWidth="1"/>
    <col min="2779" max="2784" width="11.42578125" style="6" customWidth="1"/>
    <col min="2785" max="3012" width="11.42578125" style="6"/>
    <col min="3013" max="3013" width="4.140625" style="6" customWidth="1"/>
    <col min="3014" max="3014" width="15.140625" style="6" customWidth="1"/>
    <col min="3015" max="3015" width="14.85546875" style="6" customWidth="1"/>
    <col min="3016" max="3016" width="25.5703125" style="6" customWidth="1"/>
    <col min="3017" max="3017" width="11.42578125" style="6" customWidth="1"/>
    <col min="3018" max="3018" width="20.28515625" style="6" customWidth="1"/>
    <col min="3019" max="3019" width="18.85546875" style="6" customWidth="1"/>
    <col min="3020" max="3020" width="19.140625" style="6" customWidth="1"/>
    <col min="3021" max="3025" width="11.42578125" style="6" customWidth="1"/>
    <col min="3026" max="3026" width="19.7109375" style="6" customWidth="1"/>
    <col min="3027" max="3027" width="11.42578125" style="6" customWidth="1"/>
    <col min="3028" max="3028" width="20.140625" style="6" customWidth="1"/>
    <col min="3029" max="3029" width="11.42578125" style="6" customWidth="1"/>
    <col min="3030" max="3030" width="20.85546875" style="6" customWidth="1"/>
    <col min="3031" max="3031" width="11.42578125" style="6" customWidth="1"/>
    <col min="3032" max="3032" width="18" style="6" customWidth="1"/>
    <col min="3033" max="3033" width="11.42578125" style="6" customWidth="1"/>
    <col min="3034" max="3034" width="22.5703125" style="6" customWidth="1"/>
    <col min="3035" max="3040" width="11.42578125" style="6" customWidth="1"/>
    <col min="3041" max="3268" width="11.42578125" style="6"/>
    <col min="3269" max="3269" width="4.140625" style="6" customWidth="1"/>
    <col min="3270" max="3270" width="15.140625" style="6" customWidth="1"/>
    <col min="3271" max="3271" width="14.85546875" style="6" customWidth="1"/>
    <col min="3272" max="3272" width="25.5703125" style="6" customWidth="1"/>
    <col min="3273" max="3273" width="11.42578125" style="6" customWidth="1"/>
    <col min="3274" max="3274" width="20.28515625" style="6" customWidth="1"/>
    <col min="3275" max="3275" width="18.85546875" style="6" customWidth="1"/>
    <col min="3276" max="3276" width="19.140625" style="6" customWidth="1"/>
    <col min="3277" max="3281" width="11.42578125" style="6" customWidth="1"/>
    <col min="3282" max="3282" width="19.7109375" style="6" customWidth="1"/>
    <col min="3283" max="3283" width="11.42578125" style="6" customWidth="1"/>
    <col min="3284" max="3284" width="20.140625" style="6" customWidth="1"/>
    <col min="3285" max="3285" width="11.42578125" style="6" customWidth="1"/>
    <col min="3286" max="3286" width="20.85546875" style="6" customWidth="1"/>
    <col min="3287" max="3287" width="11.42578125" style="6" customWidth="1"/>
    <col min="3288" max="3288" width="18" style="6" customWidth="1"/>
    <col min="3289" max="3289" width="11.42578125" style="6" customWidth="1"/>
    <col min="3290" max="3290" width="22.5703125" style="6" customWidth="1"/>
    <col min="3291" max="3296" width="11.42578125" style="6" customWidth="1"/>
    <col min="3297" max="3524" width="11.42578125" style="6"/>
    <col min="3525" max="3525" width="4.140625" style="6" customWidth="1"/>
    <col min="3526" max="3526" width="15.140625" style="6" customWidth="1"/>
    <col min="3527" max="3527" width="14.85546875" style="6" customWidth="1"/>
    <col min="3528" max="3528" width="25.5703125" style="6" customWidth="1"/>
    <col min="3529" max="3529" width="11.42578125" style="6" customWidth="1"/>
    <col min="3530" max="3530" width="20.28515625" style="6" customWidth="1"/>
    <col min="3531" max="3531" width="18.85546875" style="6" customWidth="1"/>
    <col min="3532" max="3532" width="19.140625" style="6" customWidth="1"/>
    <col min="3533" max="3537" width="11.42578125" style="6" customWidth="1"/>
    <col min="3538" max="3538" width="19.7109375" style="6" customWidth="1"/>
    <col min="3539" max="3539" width="11.42578125" style="6" customWidth="1"/>
    <col min="3540" max="3540" width="20.140625" style="6" customWidth="1"/>
    <col min="3541" max="3541" width="11.42578125" style="6" customWidth="1"/>
    <col min="3542" max="3542" width="20.85546875" style="6" customWidth="1"/>
    <col min="3543" max="3543" width="11.42578125" style="6" customWidth="1"/>
    <col min="3544" max="3544" width="18" style="6" customWidth="1"/>
    <col min="3545" max="3545" width="11.42578125" style="6" customWidth="1"/>
    <col min="3546" max="3546" width="22.5703125" style="6" customWidth="1"/>
    <col min="3547" max="3552" width="11.42578125" style="6" customWidth="1"/>
    <col min="3553" max="3780" width="11.42578125" style="6"/>
    <col min="3781" max="3781" width="4.140625" style="6" customWidth="1"/>
    <col min="3782" max="3782" width="15.140625" style="6" customWidth="1"/>
    <col min="3783" max="3783" width="14.85546875" style="6" customWidth="1"/>
    <col min="3784" max="3784" width="25.5703125" style="6" customWidth="1"/>
    <col min="3785" max="3785" width="11.42578125" style="6" customWidth="1"/>
    <col min="3786" max="3786" width="20.28515625" style="6" customWidth="1"/>
    <col min="3787" max="3787" width="18.85546875" style="6" customWidth="1"/>
    <col min="3788" max="3788" width="19.140625" style="6" customWidth="1"/>
    <col min="3789" max="3793" width="11.42578125" style="6" customWidth="1"/>
    <col min="3794" max="3794" width="19.7109375" style="6" customWidth="1"/>
    <col min="3795" max="3795" width="11.42578125" style="6" customWidth="1"/>
    <col min="3796" max="3796" width="20.140625" style="6" customWidth="1"/>
    <col min="3797" max="3797" width="11.42578125" style="6" customWidth="1"/>
    <col min="3798" max="3798" width="20.85546875" style="6" customWidth="1"/>
    <col min="3799" max="3799" width="11.42578125" style="6" customWidth="1"/>
    <col min="3800" max="3800" width="18" style="6" customWidth="1"/>
    <col min="3801" max="3801" width="11.42578125" style="6" customWidth="1"/>
    <col min="3802" max="3802" width="22.5703125" style="6" customWidth="1"/>
    <col min="3803" max="3808" width="11.42578125" style="6" customWidth="1"/>
    <col min="3809" max="4036" width="11.42578125" style="6"/>
    <col min="4037" max="4037" width="4.140625" style="6" customWidth="1"/>
    <col min="4038" max="4038" width="15.140625" style="6" customWidth="1"/>
    <col min="4039" max="4039" width="14.85546875" style="6" customWidth="1"/>
    <col min="4040" max="4040" width="25.5703125" style="6" customWidth="1"/>
    <col min="4041" max="4041" width="11.42578125" style="6" customWidth="1"/>
    <col min="4042" max="4042" width="20.28515625" style="6" customWidth="1"/>
    <col min="4043" max="4043" width="18.85546875" style="6" customWidth="1"/>
    <col min="4044" max="4044" width="19.140625" style="6" customWidth="1"/>
    <col min="4045" max="4049" width="11.42578125" style="6" customWidth="1"/>
    <col min="4050" max="4050" width="19.7109375" style="6" customWidth="1"/>
    <col min="4051" max="4051" width="11.42578125" style="6" customWidth="1"/>
    <col min="4052" max="4052" width="20.140625" style="6" customWidth="1"/>
    <col min="4053" max="4053" width="11.42578125" style="6" customWidth="1"/>
    <col min="4054" max="4054" width="20.85546875" style="6" customWidth="1"/>
    <col min="4055" max="4055" width="11.42578125" style="6" customWidth="1"/>
    <col min="4056" max="4056" width="18" style="6" customWidth="1"/>
    <col min="4057" max="4057" width="11.42578125" style="6" customWidth="1"/>
    <col min="4058" max="4058" width="22.5703125" style="6" customWidth="1"/>
    <col min="4059" max="4064" width="11.42578125" style="6" customWidth="1"/>
    <col min="4065" max="4292" width="11.42578125" style="6"/>
    <col min="4293" max="4293" width="4.140625" style="6" customWidth="1"/>
    <col min="4294" max="4294" width="15.140625" style="6" customWidth="1"/>
    <col min="4295" max="4295" width="14.85546875" style="6" customWidth="1"/>
    <col min="4296" max="4296" width="25.5703125" style="6" customWidth="1"/>
    <col min="4297" max="4297" width="11.42578125" style="6" customWidth="1"/>
    <col min="4298" max="4298" width="20.28515625" style="6" customWidth="1"/>
    <col min="4299" max="4299" width="18.85546875" style="6" customWidth="1"/>
    <col min="4300" max="4300" width="19.140625" style="6" customWidth="1"/>
    <col min="4301" max="4305" width="11.42578125" style="6" customWidth="1"/>
    <col min="4306" max="4306" width="19.7109375" style="6" customWidth="1"/>
    <col min="4307" max="4307" width="11.42578125" style="6" customWidth="1"/>
    <col min="4308" max="4308" width="20.140625" style="6" customWidth="1"/>
    <col min="4309" max="4309" width="11.42578125" style="6" customWidth="1"/>
    <col min="4310" max="4310" width="20.85546875" style="6" customWidth="1"/>
    <col min="4311" max="4311" width="11.42578125" style="6" customWidth="1"/>
    <col min="4312" max="4312" width="18" style="6" customWidth="1"/>
    <col min="4313" max="4313" width="11.42578125" style="6" customWidth="1"/>
    <col min="4314" max="4314" width="22.5703125" style="6" customWidth="1"/>
    <col min="4315" max="4320" width="11.42578125" style="6" customWidth="1"/>
    <col min="4321" max="4548" width="11.42578125" style="6"/>
    <col min="4549" max="4549" width="4.140625" style="6" customWidth="1"/>
    <col min="4550" max="4550" width="15.140625" style="6" customWidth="1"/>
    <col min="4551" max="4551" width="14.85546875" style="6" customWidth="1"/>
    <col min="4552" max="4552" width="25.5703125" style="6" customWidth="1"/>
    <col min="4553" max="4553" width="11.42578125" style="6" customWidth="1"/>
    <col min="4554" max="4554" width="20.28515625" style="6" customWidth="1"/>
    <col min="4555" max="4555" width="18.85546875" style="6" customWidth="1"/>
    <col min="4556" max="4556" width="19.140625" style="6" customWidth="1"/>
    <col min="4557" max="4561" width="11.42578125" style="6" customWidth="1"/>
    <col min="4562" max="4562" width="19.7109375" style="6" customWidth="1"/>
    <col min="4563" max="4563" width="11.42578125" style="6" customWidth="1"/>
    <col min="4564" max="4564" width="20.140625" style="6" customWidth="1"/>
    <col min="4565" max="4565" width="11.42578125" style="6" customWidth="1"/>
    <col min="4566" max="4566" width="20.85546875" style="6" customWidth="1"/>
    <col min="4567" max="4567" width="11.42578125" style="6" customWidth="1"/>
    <col min="4568" max="4568" width="18" style="6" customWidth="1"/>
    <col min="4569" max="4569" width="11.42578125" style="6" customWidth="1"/>
    <col min="4570" max="4570" width="22.5703125" style="6" customWidth="1"/>
    <col min="4571" max="4576" width="11.42578125" style="6" customWidth="1"/>
    <col min="4577" max="4804" width="11.42578125" style="6"/>
    <col min="4805" max="4805" width="4.140625" style="6" customWidth="1"/>
    <col min="4806" max="4806" width="15.140625" style="6" customWidth="1"/>
    <col min="4807" max="4807" width="14.85546875" style="6" customWidth="1"/>
    <col min="4808" max="4808" width="25.5703125" style="6" customWidth="1"/>
    <col min="4809" max="4809" width="11.42578125" style="6" customWidth="1"/>
    <col min="4810" max="4810" width="20.28515625" style="6" customWidth="1"/>
    <col min="4811" max="4811" width="18.85546875" style="6" customWidth="1"/>
    <col min="4812" max="4812" width="19.140625" style="6" customWidth="1"/>
    <col min="4813" max="4817" width="11.42578125" style="6" customWidth="1"/>
    <col min="4818" max="4818" width="19.7109375" style="6" customWidth="1"/>
    <col min="4819" max="4819" width="11.42578125" style="6" customWidth="1"/>
    <col min="4820" max="4820" width="20.140625" style="6" customWidth="1"/>
    <col min="4821" max="4821" width="11.42578125" style="6" customWidth="1"/>
    <col min="4822" max="4822" width="20.85546875" style="6" customWidth="1"/>
    <col min="4823" max="4823" width="11.42578125" style="6" customWidth="1"/>
    <col min="4824" max="4824" width="18" style="6" customWidth="1"/>
    <col min="4825" max="4825" width="11.42578125" style="6" customWidth="1"/>
    <col min="4826" max="4826" width="22.5703125" style="6" customWidth="1"/>
    <col min="4827" max="4832" width="11.42578125" style="6" customWidth="1"/>
    <col min="4833" max="5060" width="11.42578125" style="6"/>
    <col min="5061" max="5061" width="4.140625" style="6" customWidth="1"/>
    <col min="5062" max="5062" width="15.140625" style="6" customWidth="1"/>
    <col min="5063" max="5063" width="14.85546875" style="6" customWidth="1"/>
    <col min="5064" max="5064" width="25.5703125" style="6" customWidth="1"/>
    <col min="5065" max="5065" width="11.42578125" style="6" customWidth="1"/>
    <col min="5066" max="5066" width="20.28515625" style="6" customWidth="1"/>
    <col min="5067" max="5067" width="18.85546875" style="6" customWidth="1"/>
    <col min="5068" max="5068" width="19.140625" style="6" customWidth="1"/>
    <col min="5069" max="5073" width="11.42578125" style="6" customWidth="1"/>
    <col min="5074" max="5074" width="19.7109375" style="6" customWidth="1"/>
    <col min="5075" max="5075" width="11.42578125" style="6" customWidth="1"/>
    <col min="5076" max="5076" width="20.140625" style="6" customWidth="1"/>
    <col min="5077" max="5077" width="11.42578125" style="6" customWidth="1"/>
    <col min="5078" max="5078" width="20.85546875" style="6" customWidth="1"/>
    <col min="5079" max="5079" width="11.42578125" style="6" customWidth="1"/>
    <col min="5080" max="5080" width="18" style="6" customWidth="1"/>
    <col min="5081" max="5081" width="11.42578125" style="6" customWidth="1"/>
    <col min="5082" max="5082" width="22.5703125" style="6" customWidth="1"/>
    <col min="5083" max="5088" width="11.42578125" style="6" customWidth="1"/>
    <col min="5089" max="5316" width="11.42578125" style="6"/>
    <col min="5317" max="5317" width="4.140625" style="6" customWidth="1"/>
    <col min="5318" max="5318" width="15.140625" style="6" customWidth="1"/>
    <col min="5319" max="5319" width="14.85546875" style="6" customWidth="1"/>
    <col min="5320" max="5320" width="25.5703125" style="6" customWidth="1"/>
    <col min="5321" max="5321" width="11.42578125" style="6" customWidth="1"/>
    <col min="5322" max="5322" width="20.28515625" style="6" customWidth="1"/>
    <col min="5323" max="5323" width="18.85546875" style="6" customWidth="1"/>
    <col min="5324" max="5324" width="19.140625" style="6" customWidth="1"/>
    <col min="5325" max="5329" width="11.42578125" style="6" customWidth="1"/>
    <col min="5330" max="5330" width="19.7109375" style="6" customWidth="1"/>
    <col min="5331" max="5331" width="11.42578125" style="6" customWidth="1"/>
    <col min="5332" max="5332" width="20.140625" style="6" customWidth="1"/>
    <col min="5333" max="5333" width="11.42578125" style="6" customWidth="1"/>
    <col min="5334" max="5334" width="20.85546875" style="6" customWidth="1"/>
    <col min="5335" max="5335" width="11.42578125" style="6" customWidth="1"/>
    <col min="5336" max="5336" width="18" style="6" customWidth="1"/>
    <col min="5337" max="5337" width="11.42578125" style="6" customWidth="1"/>
    <col min="5338" max="5338" width="22.5703125" style="6" customWidth="1"/>
    <col min="5339" max="5344" width="11.42578125" style="6" customWidth="1"/>
    <col min="5345" max="5572" width="11.42578125" style="6"/>
    <col min="5573" max="5573" width="4.140625" style="6" customWidth="1"/>
    <col min="5574" max="5574" width="15.140625" style="6" customWidth="1"/>
    <col min="5575" max="5575" width="14.85546875" style="6" customWidth="1"/>
    <col min="5576" max="5576" width="25.5703125" style="6" customWidth="1"/>
    <col min="5577" max="5577" width="11.42578125" style="6" customWidth="1"/>
    <col min="5578" max="5578" width="20.28515625" style="6" customWidth="1"/>
    <col min="5579" max="5579" width="18.85546875" style="6" customWidth="1"/>
    <col min="5580" max="5580" width="19.140625" style="6" customWidth="1"/>
    <col min="5581" max="5585" width="11.42578125" style="6" customWidth="1"/>
    <col min="5586" max="5586" width="19.7109375" style="6" customWidth="1"/>
    <col min="5587" max="5587" width="11.42578125" style="6" customWidth="1"/>
    <col min="5588" max="5588" width="20.140625" style="6" customWidth="1"/>
    <col min="5589" max="5589" width="11.42578125" style="6" customWidth="1"/>
    <col min="5590" max="5590" width="20.85546875" style="6" customWidth="1"/>
    <col min="5591" max="5591" width="11.42578125" style="6" customWidth="1"/>
    <col min="5592" max="5592" width="18" style="6" customWidth="1"/>
    <col min="5593" max="5593" width="11.42578125" style="6" customWidth="1"/>
    <col min="5594" max="5594" width="22.5703125" style="6" customWidth="1"/>
    <col min="5595" max="5600" width="11.42578125" style="6" customWidth="1"/>
    <col min="5601" max="5828" width="11.42578125" style="6"/>
    <col min="5829" max="5829" width="4.140625" style="6" customWidth="1"/>
    <col min="5830" max="5830" width="15.140625" style="6" customWidth="1"/>
    <col min="5831" max="5831" width="14.85546875" style="6" customWidth="1"/>
    <col min="5832" max="5832" width="25.5703125" style="6" customWidth="1"/>
    <col min="5833" max="5833" width="11.42578125" style="6" customWidth="1"/>
    <col min="5834" max="5834" width="20.28515625" style="6" customWidth="1"/>
    <col min="5835" max="5835" width="18.85546875" style="6" customWidth="1"/>
    <col min="5836" max="5836" width="19.140625" style="6" customWidth="1"/>
    <col min="5837" max="5841" width="11.42578125" style="6" customWidth="1"/>
    <col min="5842" max="5842" width="19.7109375" style="6" customWidth="1"/>
    <col min="5843" max="5843" width="11.42578125" style="6" customWidth="1"/>
    <col min="5844" max="5844" width="20.140625" style="6" customWidth="1"/>
    <col min="5845" max="5845" width="11.42578125" style="6" customWidth="1"/>
    <col min="5846" max="5846" width="20.85546875" style="6" customWidth="1"/>
    <col min="5847" max="5847" width="11.42578125" style="6" customWidth="1"/>
    <col min="5848" max="5848" width="18" style="6" customWidth="1"/>
    <col min="5849" max="5849" width="11.42578125" style="6" customWidth="1"/>
    <col min="5850" max="5850" width="22.5703125" style="6" customWidth="1"/>
    <col min="5851" max="5856" width="11.42578125" style="6" customWidth="1"/>
    <col min="5857" max="6084" width="11.42578125" style="6"/>
    <col min="6085" max="6085" width="4.140625" style="6" customWidth="1"/>
    <col min="6086" max="6086" width="15.140625" style="6" customWidth="1"/>
    <col min="6087" max="6087" width="14.85546875" style="6" customWidth="1"/>
    <col min="6088" max="6088" width="25.5703125" style="6" customWidth="1"/>
    <col min="6089" max="6089" width="11.42578125" style="6" customWidth="1"/>
    <col min="6090" max="6090" width="20.28515625" style="6" customWidth="1"/>
    <col min="6091" max="6091" width="18.85546875" style="6" customWidth="1"/>
    <col min="6092" max="6092" width="19.140625" style="6" customWidth="1"/>
    <col min="6093" max="6097" width="11.42578125" style="6" customWidth="1"/>
    <col min="6098" max="6098" width="19.7109375" style="6" customWidth="1"/>
    <col min="6099" max="6099" width="11.42578125" style="6" customWidth="1"/>
    <col min="6100" max="6100" width="20.140625" style="6" customWidth="1"/>
    <col min="6101" max="6101" width="11.42578125" style="6" customWidth="1"/>
    <col min="6102" max="6102" width="20.85546875" style="6" customWidth="1"/>
    <col min="6103" max="6103" width="11.42578125" style="6" customWidth="1"/>
    <col min="6104" max="6104" width="18" style="6" customWidth="1"/>
    <col min="6105" max="6105" width="11.42578125" style="6" customWidth="1"/>
    <col min="6106" max="6106" width="22.5703125" style="6" customWidth="1"/>
    <col min="6107" max="6112" width="11.42578125" style="6" customWidth="1"/>
    <col min="6113" max="6340" width="11.42578125" style="6"/>
    <col min="6341" max="6341" width="4.140625" style="6" customWidth="1"/>
    <col min="6342" max="6342" width="15.140625" style="6" customWidth="1"/>
    <col min="6343" max="6343" width="14.85546875" style="6" customWidth="1"/>
    <col min="6344" max="6344" width="25.5703125" style="6" customWidth="1"/>
    <col min="6345" max="6345" width="11.42578125" style="6" customWidth="1"/>
    <col min="6346" max="6346" width="20.28515625" style="6" customWidth="1"/>
    <col min="6347" max="6347" width="18.85546875" style="6" customWidth="1"/>
    <col min="6348" max="6348" width="19.140625" style="6" customWidth="1"/>
    <col min="6349" max="6353" width="11.42578125" style="6" customWidth="1"/>
    <col min="6354" max="6354" width="19.7109375" style="6" customWidth="1"/>
    <col min="6355" max="6355" width="11.42578125" style="6" customWidth="1"/>
    <col min="6356" max="6356" width="20.140625" style="6" customWidth="1"/>
    <col min="6357" max="6357" width="11.42578125" style="6" customWidth="1"/>
    <col min="6358" max="6358" width="20.85546875" style="6" customWidth="1"/>
    <col min="6359" max="6359" width="11.42578125" style="6" customWidth="1"/>
    <col min="6360" max="6360" width="18" style="6" customWidth="1"/>
    <col min="6361" max="6361" width="11.42578125" style="6" customWidth="1"/>
    <col min="6362" max="6362" width="22.5703125" style="6" customWidth="1"/>
    <col min="6363" max="6368" width="11.42578125" style="6" customWidth="1"/>
    <col min="6369" max="6596" width="11.42578125" style="6"/>
    <col min="6597" max="6597" width="4.140625" style="6" customWidth="1"/>
    <col min="6598" max="6598" width="15.140625" style="6" customWidth="1"/>
    <col min="6599" max="6599" width="14.85546875" style="6" customWidth="1"/>
    <col min="6600" max="6600" width="25.5703125" style="6" customWidth="1"/>
    <col min="6601" max="6601" width="11.42578125" style="6" customWidth="1"/>
    <col min="6602" max="6602" width="20.28515625" style="6" customWidth="1"/>
    <col min="6603" max="6603" width="18.85546875" style="6" customWidth="1"/>
    <col min="6604" max="6604" width="19.140625" style="6" customWidth="1"/>
    <col min="6605" max="6609" width="11.42578125" style="6" customWidth="1"/>
    <col min="6610" max="6610" width="19.7109375" style="6" customWidth="1"/>
    <col min="6611" max="6611" width="11.42578125" style="6" customWidth="1"/>
    <col min="6612" max="6612" width="20.140625" style="6" customWidth="1"/>
    <col min="6613" max="6613" width="11.42578125" style="6" customWidth="1"/>
    <col min="6614" max="6614" width="20.85546875" style="6" customWidth="1"/>
    <col min="6615" max="6615" width="11.42578125" style="6" customWidth="1"/>
    <col min="6616" max="6616" width="18" style="6" customWidth="1"/>
    <col min="6617" max="6617" width="11.42578125" style="6" customWidth="1"/>
    <col min="6618" max="6618" width="22.5703125" style="6" customWidth="1"/>
    <col min="6619" max="6624" width="11.42578125" style="6" customWidth="1"/>
    <col min="6625" max="6852" width="11.42578125" style="6"/>
    <col min="6853" max="6853" width="4.140625" style="6" customWidth="1"/>
    <col min="6854" max="6854" width="15.140625" style="6" customWidth="1"/>
    <col min="6855" max="6855" width="14.85546875" style="6" customWidth="1"/>
    <col min="6856" max="6856" width="25.5703125" style="6" customWidth="1"/>
    <col min="6857" max="6857" width="11.42578125" style="6" customWidth="1"/>
    <col min="6858" max="6858" width="20.28515625" style="6" customWidth="1"/>
    <col min="6859" max="6859" width="18.85546875" style="6" customWidth="1"/>
    <col min="6860" max="6860" width="19.140625" style="6" customWidth="1"/>
    <col min="6861" max="6865" width="11.42578125" style="6" customWidth="1"/>
    <col min="6866" max="6866" width="19.7109375" style="6" customWidth="1"/>
    <col min="6867" max="6867" width="11.42578125" style="6" customWidth="1"/>
    <col min="6868" max="6868" width="20.140625" style="6" customWidth="1"/>
    <col min="6869" max="6869" width="11.42578125" style="6" customWidth="1"/>
    <col min="6870" max="6870" width="20.85546875" style="6" customWidth="1"/>
    <col min="6871" max="6871" width="11.42578125" style="6" customWidth="1"/>
    <col min="6872" max="6872" width="18" style="6" customWidth="1"/>
    <col min="6873" max="6873" width="11.42578125" style="6" customWidth="1"/>
    <col min="6874" max="6874" width="22.5703125" style="6" customWidth="1"/>
    <col min="6875" max="6880" width="11.42578125" style="6" customWidth="1"/>
    <col min="6881" max="7108" width="11.42578125" style="6"/>
    <col min="7109" max="7109" width="4.140625" style="6" customWidth="1"/>
    <col min="7110" max="7110" width="15.140625" style="6" customWidth="1"/>
    <col min="7111" max="7111" width="14.85546875" style="6" customWidth="1"/>
    <col min="7112" max="7112" width="25.5703125" style="6" customWidth="1"/>
    <col min="7113" max="7113" width="11.42578125" style="6" customWidth="1"/>
    <col min="7114" max="7114" width="20.28515625" style="6" customWidth="1"/>
    <col min="7115" max="7115" width="18.85546875" style="6" customWidth="1"/>
    <col min="7116" max="7116" width="19.140625" style="6" customWidth="1"/>
    <col min="7117" max="7121" width="11.42578125" style="6" customWidth="1"/>
    <col min="7122" max="7122" width="19.7109375" style="6" customWidth="1"/>
    <col min="7123" max="7123" width="11.42578125" style="6" customWidth="1"/>
    <col min="7124" max="7124" width="20.140625" style="6" customWidth="1"/>
    <col min="7125" max="7125" width="11.42578125" style="6" customWidth="1"/>
    <col min="7126" max="7126" width="20.85546875" style="6" customWidth="1"/>
    <col min="7127" max="7127" width="11.42578125" style="6" customWidth="1"/>
    <col min="7128" max="7128" width="18" style="6" customWidth="1"/>
    <col min="7129" max="7129" width="11.42578125" style="6" customWidth="1"/>
    <col min="7130" max="7130" width="22.5703125" style="6" customWidth="1"/>
    <col min="7131" max="7136" width="11.42578125" style="6" customWidth="1"/>
    <col min="7137" max="7364" width="11.42578125" style="6"/>
    <col min="7365" max="7365" width="4.140625" style="6" customWidth="1"/>
    <col min="7366" max="7366" width="15.140625" style="6" customWidth="1"/>
    <col min="7367" max="7367" width="14.85546875" style="6" customWidth="1"/>
    <col min="7368" max="7368" width="25.5703125" style="6" customWidth="1"/>
    <col min="7369" max="7369" width="11.42578125" style="6" customWidth="1"/>
    <col min="7370" max="7370" width="20.28515625" style="6" customWidth="1"/>
    <col min="7371" max="7371" width="18.85546875" style="6" customWidth="1"/>
    <col min="7372" max="7372" width="19.140625" style="6" customWidth="1"/>
    <col min="7373" max="7377" width="11.42578125" style="6" customWidth="1"/>
    <col min="7378" max="7378" width="19.7109375" style="6" customWidth="1"/>
    <col min="7379" max="7379" width="11.42578125" style="6" customWidth="1"/>
    <col min="7380" max="7380" width="20.140625" style="6" customWidth="1"/>
    <col min="7381" max="7381" width="11.42578125" style="6" customWidth="1"/>
    <col min="7382" max="7382" width="20.85546875" style="6" customWidth="1"/>
    <col min="7383" max="7383" width="11.42578125" style="6" customWidth="1"/>
    <col min="7384" max="7384" width="18" style="6" customWidth="1"/>
    <col min="7385" max="7385" width="11.42578125" style="6" customWidth="1"/>
    <col min="7386" max="7386" width="22.5703125" style="6" customWidth="1"/>
    <col min="7387" max="7392" width="11.42578125" style="6" customWidth="1"/>
    <col min="7393" max="7620" width="11.42578125" style="6"/>
    <col min="7621" max="7621" width="4.140625" style="6" customWidth="1"/>
    <col min="7622" max="7622" width="15.140625" style="6" customWidth="1"/>
    <col min="7623" max="7623" width="14.85546875" style="6" customWidth="1"/>
    <col min="7624" max="7624" width="25.5703125" style="6" customWidth="1"/>
    <col min="7625" max="7625" width="11.42578125" style="6" customWidth="1"/>
    <col min="7626" max="7626" width="20.28515625" style="6" customWidth="1"/>
    <col min="7627" max="7627" width="18.85546875" style="6" customWidth="1"/>
    <col min="7628" max="7628" width="19.140625" style="6" customWidth="1"/>
    <col min="7629" max="7633" width="11.42578125" style="6" customWidth="1"/>
    <col min="7634" max="7634" width="19.7109375" style="6" customWidth="1"/>
    <col min="7635" max="7635" width="11.42578125" style="6" customWidth="1"/>
    <col min="7636" max="7636" width="20.140625" style="6" customWidth="1"/>
    <col min="7637" max="7637" width="11.42578125" style="6" customWidth="1"/>
    <col min="7638" max="7638" width="20.85546875" style="6" customWidth="1"/>
    <col min="7639" max="7639" width="11.42578125" style="6" customWidth="1"/>
    <col min="7640" max="7640" width="18" style="6" customWidth="1"/>
    <col min="7641" max="7641" width="11.42578125" style="6" customWidth="1"/>
    <col min="7642" max="7642" width="22.5703125" style="6" customWidth="1"/>
    <col min="7643" max="7648" width="11.42578125" style="6" customWidth="1"/>
    <col min="7649" max="7876" width="11.42578125" style="6"/>
    <col min="7877" max="7877" width="4.140625" style="6" customWidth="1"/>
    <col min="7878" max="7878" width="15.140625" style="6" customWidth="1"/>
    <col min="7879" max="7879" width="14.85546875" style="6" customWidth="1"/>
    <col min="7880" max="7880" width="25.5703125" style="6" customWidth="1"/>
    <col min="7881" max="7881" width="11.42578125" style="6" customWidth="1"/>
    <col min="7882" max="7882" width="20.28515625" style="6" customWidth="1"/>
    <col min="7883" max="7883" width="18.85546875" style="6" customWidth="1"/>
    <col min="7884" max="7884" width="19.140625" style="6" customWidth="1"/>
    <col min="7885" max="7889" width="11.42578125" style="6" customWidth="1"/>
    <col min="7890" max="7890" width="19.7109375" style="6" customWidth="1"/>
    <col min="7891" max="7891" width="11.42578125" style="6" customWidth="1"/>
    <col min="7892" max="7892" width="20.140625" style="6" customWidth="1"/>
    <col min="7893" max="7893" width="11.42578125" style="6" customWidth="1"/>
    <col min="7894" max="7894" width="20.85546875" style="6" customWidth="1"/>
    <col min="7895" max="7895" width="11.42578125" style="6" customWidth="1"/>
    <col min="7896" max="7896" width="18" style="6" customWidth="1"/>
    <col min="7897" max="7897" width="11.42578125" style="6" customWidth="1"/>
    <col min="7898" max="7898" width="22.5703125" style="6" customWidth="1"/>
    <col min="7899" max="7904" width="11.42578125" style="6" customWidth="1"/>
    <col min="7905" max="8132" width="11.42578125" style="6"/>
    <col min="8133" max="8133" width="4.140625" style="6" customWidth="1"/>
    <col min="8134" max="8134" width="15.140625" style="6" customWidth="1"/>
    <col min="8135" max="8135" width="14.85546875" style="6" customWidth="1"/>
    <col min="8136" max="8136" width="25.5703125" style="6" customWidth="1"/>
    <col min="8137" max="8137" width="11.42578125" style="6" customWidth="1"/>
    <col min="8138" max="8138" width="20.28515625" style="6" customWidth="1"/>
    <col min="8139" max="8139" width="18.85546875" style="6" customWidth="1"/>
    <col min="8140" max="8140" width="19.140625" style="6" customWidth="1"/>
    <col min="8141" max="8145" width="11.42578125" style="6" customWidth="1"/>
    <col min="8146" max="8146" width="19.7109375" style="6" customWidth="1"/>
    <col min="8147" max="8147" width="11.42578125" style="6" customWidth="1"/>
    <col min="8148" max="8148" width="20.140625" style="6" customWidth="1"/>
    <col min="8149" max="8149" width="11.42578125" style="6" customWidth="1"/>
    <col min="8150" max="8150" width="20.85546875" style="6" customWidth="1"/>
    <col min="8151" max="8151" width="11.42578125" style="6" customWidth="1"/>
    <col min="8152" max="8152" width="18" style="6" customWidth="1"/>
    <col min="8153" max="8153" width="11.42578125" style="6" customWidth="1"/>
    <col min="8154" max="8154" width="22.5703125" style="6" customWidth="1"/>
    <col min="8155" max="8160" width="11.42578125" style="6" customWidth="1"/>
    <col min="8161" max="8388" width="11.42578125" style="6"/>
    <col min="8389" max="8389" width="4.140625" style="6" customWidth="1"/>
    <col min="8390" max="8390" width="15.140625" style="6" customWidth="1"/>
    <col min="8391" max="8391" width="14.85546875" style="6" customWidth="1"/>
    <col min="8392" max="8392" width="25.5703125" style="6" customWidth="1"/>
    <col min="8393" max="8393" width="11.42578125" style="6" customWidth="1"/>
    <col min="8394" max="8394" width="20.28515625" style="6" customWidth="1"/>
    <col min="8395" max="8395" width="18.85546875" style="6" customWidth="1"/>
    <col min="8396" max="8396" width="19.140625" style="6" customWidth="1"/>
    <col min="8397" max="8401" width="11.42578125" style="6" customWidth="1"/>
    <col min="8402" max="8402" width="19.7109375" style="6" customWidth="1"/>
    <col min="8403" max="8403" width="11.42578125" style="6" customWidth="1"/>
    <col min="8404" max="8404" width="20.140625" style="6" customWidth="1"/>
    <col min="8405" max="8405" width="11.42578125" style="6" customWidth="1"/>
    <col min="8406" max="8406" width="20.85546875" style="6" customWidth="1"/>
    <col min="8407" max="8407" width="11.42578125" style="6" customWidth="1"/>
    <col min="8408" max="8408" width="18" style="6" customWidth="1"/>
    <col min="8409" max="8409" width="11.42578125" style="6" customWidth="1"/>
    <col min="8410" max="8410" width="22.5703125" style="6" customWidth="1"/>
    <col min="8411" max="8416" width="11.42578125" style="6" customWidth="1"/>
    <col min="8417" max="8644" width="11.42578125" style="6"/>
    <col min="8645" max="8645" width="4.140625" style="6" customWidth="1"/>
    <col min="8646" max="8646" width="15.140625" style="6" customWidth="1"/>
    <col min="8647" max="8647" width="14.85546875" style="6" customWidth="1"/>
    <col min="8648" max="8648" width="25.5703125" style="6" customWidth="1"/>
    <col min="8649" max="8649" width="11.42578125" style="6" customWidth="1"/>
    <col min="8650" max="8650" width="20.28515625" style="6" customWidth="1"/>
    <col min="8651" max="8651" width="18.85546875" style="6" customWidth="1"/>
    <col min="8652" max="8652" width="19.140625" style="6" customWidth="1"/>
    <col min="8653" max="8657" width="11.42578125" style="6" customWidth="1"/>
    <col min="8658" max="8658" width="19.7109375" style="6" customWidth="1"/>
    <col min="8659" max="8659" width="11.42578125" style="6" customWidth="1"/>
    <col min="8660" max="8660" width="20.140625" style="6" customWidth="1"/>
    <col min="8661" max="8661" width="11.42578125" style="6" customWidth="1"/>
    <col min="8662" max="8662" width="20.85546875" style="6" customWidth="1"/>
    <col min="8663" max="8663" width="11.42578125" style="6" customWidth="1"/>
    <col min="8664" max="8664" width="18" style="6" customWidth="1"/>
    <col min="8665" max="8665" width="11.42578125" style="6" customWidth="1"/>
    <col min="8666" max="8666" width="22.5703125" style="6" customWidth="1"/>
    <col min="8667" max="8672" width="11.42578125" style="6" customWidth="1"/>
    <col min="8673" max="8900" width="11.42578125" style="6"/>
    <col min="8901" max="8901" width="4.140625" style="6" customWidth="1"/>
    <col min="8902" max="8902" width="15.140625" style="6" customWidth="1"/>
    <col min="8903" max="8903" width="14.85546875" style="6" customWidth="1"/>
    <col min="8904" max="8904" width="25.5703125" style="6" customWidth="1"/>
    <col min="8905" max="8905" width="11.42578125" style="6" customWidth="1"/>
    <col min="8906" max="8906" width="20.28515625" style="6" customWidth="1"/>
    <col min="8907" max="8907" width="18.85546875" style="6" customWidth="1"/>
    <col min="8908" max="8908" width="19.140625" style="6" customWidth="1"/>
    <col min="8909" max="8913" width="11.42578125" style="6" customWidth="1"/>
    <col min="8914" max="8914" width="19.7109375" style="6" customWidth="1"/>
    <col min="8915" max="8915" width="11.42578125" style="6" customWidth="1"/>
    <col min="8916" max="8916" width="20.140625" style="6" customWidth="1"/>
    <col min="8917" max="8917" width="11.42578125" style="6" customWidth="1"/>
    <col min="8918" max="8918" width="20.85546875" style="6" customWidth="1"/>
    <col min="8919" max="8919" width="11.42578125" style="6" customWidth="1"/>
    <col min="8920" max="8920" width="18" style="6" customWidth="1"/>
    <col min="8921" max="8921" width="11.42578125" style="6" customWidth="1"/>
    <col min="8922" max="8922" width="22.5703125" style="6" customWidth="1"/>
    <col min="8923" max="8928" width="11.42578125" style="6" customWidth="1"/>
    <col min="8929" max="9156" width="11.42578125" style="6"/>
    <col min="9157" max="9157" width="4.140625" style="6" customWidth="1"/>
    <col min="9158" max="9158" width="15.140625" style="6" customWidth="1"/>
    <col min="9159" max="9159" width="14.85546875" style="6" customWidth="1"/>
    <col min="9160" max="9160" width="25.5703125" style="6" customWidth="1"/>
    <col min="9161" max="9161" width="11.42578125" style="6" customWidth="1"/>
    <col min="9162" max="9162" width="20.28515625" style="6" customWidth="1"/>
    <col min="9163" max="9163" width="18.85546875" style="6" customWidth="1"/>
    <col min="9164" max="9164" width="19.140625" style="6" customWidth="1"/>
    <col min="9165" max="9169" width="11.42578125" style="6" customWidth="1"/>
    <col min="9170" max="9170" width="19.7109375" style="6" customWidth="1"/>
    <col min="9171" max="9171" width="11.42578125" style="6" customWidth="1"/>
    <col min="9172" max="9172" width="20.140625" style="6" customWidth="1"/>
    <col min="9173" max="9173" width="11.42578125" style="6" customWidth="1"/>
    <col min="9174" max="9174" width="20.85546875" style="6" customWidth="1"/>
    <col min="9175" max="9175" width="11.42578125" style="6" customWidth="1"/>
    <col min="9176" max="9176" width="18" style="6" customWidth="1"/>
    <col min="9177" max="9177" width="11.42578125" style="6" customWidth="1"/>
    <col min="9178" max="9178" width="22.5703125" style="6" customWidth="1"/>
    <col min="9179" max="9184" width="11.42578125" style="6" customWidth="1"/>
    <col min="9185" max="9412" width="11.42578125" style="6"/>
    <col min="9413" max="9413" width="4.140625" style="6" customWidth="1"/>
    <col min="9414" max="9414" width="15.140625" style="6" customWidth="1"/>
    <col min="9415" max="9415" width="14.85546875" style="6" customWidth="1"/>
    <col min="9416" max="9416" width="25.5703125" style="6" customWidth="1"/>
    <col min="9417" max="9417" width="11.42578125" style="6" customWidth="1"/>
    <col min="9418" max="9418" width="20.28515625" style="6" customWidth="1"/>
    <col min="9419" max="9419" width="18.85546875" style="6" customWidth="1"/>
    <col min="9420" max="9420" width="19.140625" style="6" customWidth="1"/>
    <col min="9421" max="9425" width="11.42578125" style="6" customWidth="1"/>
    <col min="9426" max="9426" width="19.7109375" style="6" customWidth="1"/>
    <col min="9427" max="9427" width="11.42578125" style="6" customWidth="1"/>
    <col min="9428" max="9428" width="20.140625" style="6" customWidth="1"/>
    <col min="9429" max="9429" width="11.42578125" style="6" customWidth="1"/>
    <col min="9430" max="9430" width="20.85546875" style="6" customWidth="1"/>
    <col min="9431" max="9431" width="11.42578125" style="6" customWidth="1"/>
    <col min="9432" max="9432" width="18" style="6" customWidth="1"/>
    <col min="9433" max="9433" width="11.42578125" style="6" customWidth="1"/>
    <col min="9434" max="9434" width="22.5703125" style="6" customWidth="1"/>
    <col min="9435" max="9440" width="11.42578125" style="6" customWidth="1"/>
    <col min="9441" max="9668" width="11.42578125" style="6"/>
    <col min="9669" max="9669" width="4.140625" style="6" customWidth="1"/>
    <col min="9670" max="9670" width="15.140625" style="6" customWidth="1"/>
    <col min="9671" max="9671" width="14.85546875" style="6" customWidth="1"/>
    <col min="9672" max="9672" width="25.5703125" style="6" customWidth="1"/>
    <col min="9673" max="9673" width="11.42578125" style="6" customWidth="1"/>
    <col min="9674" max="9674" width="20.28515625" style="6" customWidth="1"/>
    <col min="9675" max="9675" width="18.85546875" style="6" customWidth="1"/>
    <col min="9676" max="9676" width="19.140625" style="6" customWidth="1"/>
    <col min="9677" max="9681" width="11.42578125" style="6" customWidth="1"/>
    <col min="9682" max="9682" width="19.7109375" style="6" customWidth="1"/>
    <col min="9683" max="9683" width="11.42578125" style="6" customWidth="1"/>
    <col min="9684" max="9684" width="20.140625" style="6" customWidth="1"/>
    <col min="9685" max="9685" width="11.42578125" style="6" customWidth="1"/>
    <col min="9686" max="9686" width="20.85546875" style="6" customWidth="1"/>
    <col min="9687" max="9687" width="11.42578125" style="6" customWidth="1"/>
    <col min="9688" max="9688" width="18" style="6" customWidth="1"/>
    <col min="9689" max="9689" width="11.42578125" style="6" customWidth="1"/>
    <col min="9690" max="9690" width="22.5703125" style="6" customWidth="1"/>
    <col min="9691" max="9696" width="11.42578125" style="6" customWidth="1"/>
    <col min="9697" max="9924" width="11.42578125" style="6"/>
    <col min="9925" max="9925" width="4.140625" style="6" customWidth="1"/>
    <col min="9926" max="9926" width="15.140625" style="6" customWidth="1"/>
    <col min="9927" max="9927" width="14.85546875" style="6" customWidth="1"/>
    <col min="9928" max="9928" width="25.5703125" style="6" customWidth="1"/>
    <col min="9929" max="9929" width="11.42578125" style="6" customWidth="1"/>
    <col min="9930" max="9930" width="20.28515625" style="6" customWidth="1"/>
    <col min="9931" max="9931" width="18.85546875" style="6" customWidth="1"/>
    <col min="9932" max="9932" width="19.140625" style="6" customWidth="1"/>
    <col min="9933" max="9937" width="11.42578125" style="6" customWidth="1"/>
    <col min="9938" max="9938" width="19.7109375" style="6" customWidth="1"/>
    <col min="9939" max="9939" width="11.42578125" style="6" customWidth="1"/>
    <col min="9940" max="9940" width="20.140625" style="6" customWidth="1"/>
    <col min="9941" max="9941" width="11.42578125" style="6" customWidth="1"/>
    <col min="9942" max="9942" width="20.85546875" style="6" customWidth="1"/>
    <col min="9943" max="9943" width="11.42578125" style="6" customWidth="1"/>
    <col min="9944" max="9944" width="18" style="6" customWidth="1"/>
    <col min="9945" max="9945" width="11.42578125" style="6" customWidth="1"/>
    <col min="9946" max="9946" width="22.5703125" style="6" customWidth="1"/>
    <col min="9947" max="9952" width="11.42578125" style="6" customWidth="1"/>
    <col min="9953" max="10180" width="11.42578125" style="6"/>
    <col min="10181" max="10181" width="4.140625" style="6" customWidth="1"/>
    <col min="10182" max="10182" width="15.140625" style="6" customWidth="1"/>
    <col min="10183" max="10183" width="14.85546875" style="6" customWidth="1"/>
    <col min="10184" max="10184" width="25.5703125" style="6" customWidth="1"/>
    <col min="10185" max="10185" width="11.42578125" style="6" customWidth="1"/>
    <col min="10186" max="10186" width="20.28515625" style="6" customWidth="1"/>
    <col min="10187" max="10187" width="18.85546875" style="6" customWidth="1"/>
    <col min="10188" max="10188" width="19.140625" style="6" customWidth="1"/>
    <col min="10189" max="10193" width="11.42578125" style="6" customWidth="1"/>
    <col min="10194" max="10194" width="19.7109375" style="6" customWidth="1"/>
    <col min="10195" max="10195" width="11.42578125" style="6" customWidth="1"/>
    <col min="10196" max="10196" width="20.140625" style="6" customWidth="1"/>
    <col min="10197" max="10197" width="11.42578125" style="6" customWidth="1"/>
    <col min="10198" max="10198" width="20.85546875" style="6" customWidth="1"/>
    <col min="10199" max="10199" width="11.42578125" style="6" customWidth="1"/>
    <col min="10200" max="10200" width="18" style="6" customWidth="1"/>
    <col min="10201" max="10201" width="11.42578125" style="6" customWidth="1"/>
    <col min="10202" max="10202" width="22.5703125" style="6" customWidth="1"/>
    <col min="10203" max="10208" width="11.42578125" style="6" customWidth="1"/>
    <col min="10209" max="10436" width="11.42578125" style="6"/>
    <col min="10437" max="10437" width="4.140625" style="6" customWidth="1"/>
    <col min="10438" max="10438" width="15.140625" style="6" customWidth="1"/>
    <col min="10439" max="10439" width="14.85546875" style="6" customWidth="1"/>
    <col min="10440" max="10440" width="25.5703125" style="6" customWidth="1"/>
    <col min="10441" max="10441" width="11.42578125" style="6" customWidth="1"/>
    <col min="10442" max="10442" width="20.28515625" style="6" customWidth="1"/>
    <col min="10443" max="10443" width="18.85546875" style="6" customWidth="1"/>
    <col min="10444" max="10444" width="19.140625" style="6" customWidth="1"/>
    <col min="10445" max="10449" width="11.42578125" style="6" customWidth="1"/>
    <col min="10450" max="10450" width="19.7109375" style="6" customWidth="1"/>
    <col min="10451" max="10451" width="11.42578125" style="6" customWidth="1"/>
    <col min="10452" max="10452" width="20.140625" style="6" customWidth="1"/>
    <col min="10453" max="10453" width="11.42578125" style="6" customWidth="1"/>
    <col min="10454" max="10454" width="20.85546875" style="6" customWidth="1"/>
    <col min="10455" max="10455" width="11.42578125" style="6" customWidth="1"/>
    <col min="10456" max="10456" width="18" style="6" customWidth="1"/>
    <col min="10457" max="10457" width="11.42578125" style="6" customWidth="1"/>
    <col min="10458" max="10458" width="22.5703125" style="6" customWidth="1"/>
    <col min="10459" max="10464" width="11.42578125" style="6" customWidth="1"/>
    <col min="10465" max="10692" width="11.42578125" style="6"/>
    <col min="10693" max="10693" width="4.140625" style="6" customWidth="1"/>
    <col min="10694" max="10694" width="15.140625" style="6" customWidth="1"/>
    <col min="10695" max="10695" width="14.85546875" style="6" customWidth="1"/>
    <col min="10696" max="10696" width="25.5703125" style="6" customWidth="1"/>
    <col min="10697" max="10697" width="11.42578125" style="6" customWidth="1"/>
    <col min="10698" max="10698" width="20.28515625" style="6" customWidth="1"/>
    <col min="10699" max="10699" width="18.85546875" style="6" customWidth="1"/>
    <col min="10700" max="10700" width="19.140625" style="6" customWidth="1"/>
    <col min="10701" max="10705" width="11.42578125" style="6" customWidth="1"/>
    <col min="10706" max="10706" width="19.7109375" style="6" customWidth="1"/>
    <col min="10707" max="10707" width="11.42578125" style="6" customWidth="1"/>
    <col min="10708" max="10708" width="20.140625" style="6" customWidth="1"/>
    <col min="10709" max="10709" width="11.42578125" style="6" customWidth="1"/>
    <col min="10710" max="10710" width="20.85546875" style="6" customWidth="1"/>
    <col min="10711" max="10711" width="11.42578125" style="6" customWidth="1"/>
    <col min="10712" max="10712" width="18" style="6" customWidth="1"/>
    <col min="10713" max="10713" width="11.42578125" style="6" customWidth="1"/>
    <col min="10714" max="10714" width="22.5703125" style="6" customWidth="1"/>
    <col min="10715" max="10720" width="11.42578125" style="6" customWidth="1"/>
    <col min="10721" max="10948" width="11.42578125" style="6"/>
    <col min="10949" max="10949" width="4.140625" style="6" customWidth="1"/>
    <col min="10950" max="10950" width="15.140625" style="6" customWidth="1"/>
    <col min="10951" max="10951" width="14.85546875" style="6" customWidth="1"/>
    <col min="10952" max="10952" width="25.5703125" style="6" customWidth="1"/>
    <col min="10953" max="10953" width="11.42578125" style="6" customWidth="1"/>
    <col min="10954" max="10954" width="20.28515625" style="6" customWidth="1"/>
    <col min="10955" max="10955" width="18.85546875" style="6" customWidth="1"/>
    <col min="10956" max="10956" width="19.140625" style="6" customWidth="1"/>
    <col min="10957" max="10961" width="11.42578125" style="6" customWidth="1"/>
    <col min="10962" max="10962" width="19.7109375" style="6" customWidth="1"/>
    <col min="10963" max="10963" width="11.42578125" style="6" customWidth="1"/>
    <col min="10964" max="10964" width="20.140625" style="6" customWidth="1"/>
    <col min="10965" max="10965" width="11.42578125" style="6" customWidth="1"/>
    <col min="10966" max="10966" width="20.85546875" style="6" customWidth="1"/>
    <col min="10967" max="10967" width="11.42578125" style="6" customWidth="1"/>
    <col min="10968" max="10968" width="18" style="6" customWidth="1"/>
    <col min="10969" max="10969" width="11.42578125" style="6" customWidth="1"/>
    <col min="10970" max="10970" width="22.5703125" style="6" customWidth="1"/>
    <col min="10971" max="10976" width="11.42578125" style="6" customWidth="1"/>
    <col min="10977" max="11204" width="11.42578125" style="6"/>
    <col min="11205" max="11205" width="4.140625" style="6" customWidth="1"/>
    <col min="11206" max="11206" width="15.140625" style="6" customWidth="1"/>
    <col min="11207" max="11207" width="14.85546875" style="6" customWidth="1"/>
    <col min="11208" max="11208" width="25.5703125" style="6" customWidth="1"/>
    <col min="11209" max="11209" width="11.42578125" style="6" customWidth="1"/>
    <col min="11210" max="11210" width="20.28515625" style="6" customWidth="1"/>
    <col min="11211" max="11211" width="18.85546875" style="6" customWidth="1"/>
    <col min="11212" max="11212" width="19.140625" style="6" customWidth="1"/>
    <col min="11213" max="11217" width="11.42578125" style="6" customWidth="1"/>
    <col min="11218" max="11218" width="19.7109375" style="6" customWidth="1"/>
    <col min="11219" max="11219" width="11.42578125" style="6" customWidth="1"/>
    <col min="11220" max="11220" width="20.140625" style="6" customWidth="1"/>
    <col min="11221" max="11221" width="11.42578125" style="6" customWidth="1"/>
    <col min="11222" max="11222" width="20.85546875" style="6" customWidth="1"/>
    <col min="11223" max="11223" width="11.42578125" style="6" customWidth="1"/>
    <col min="11224" max="11224" width="18" style="6" customWidth="1"/>
    <col min="11225" max="11225" width="11.42578125" style="6" customWidth="1"/>
    <col min="11226" max="11226" width="22.5703125" style="6" customWidth="1"/>
    <col min="11227" max="11232" width="11.42578125" style="6" customWidth="1"/>
    <col min="11233" max="11460" width="11.42578125" style="6"/>
    <col min="11461" max="11461" width="4.140625" style="6" customWidth="1"/>
    <col min="11462" max="11462" width="15.140625" style="6" customWidth="1"/>
    <col min="11463" max="11463" width="14.85546875" style="6" customWidth="1"/>
    <col min="11464" max="11464" width="25.5703125" style="6" customWidth="1"/>
    <col min="11465" max="11465" width="11.42578125" style="6" customWidth="1"/>
    <col min="11466" max="11466" width="20.28515625" style="6" customWidth="1"/>
    <col min="11467" max="11467" width="18.85546875" style="6" customWidth="1"/>
    <col min="11468" max="11468" width="19.140625" style="6" customWidth="1"/>
    <col min="11469" max="11473" width="11.42578125" style="6" customWidth="1"/>
    <col min="11474" max="11474" width="19.7109375" style="6" customWidth="1"/>
    <col min="11475" max="11475" width="11.42578125" style="6" customWidth="1"/>
    <col min="11476" max="11476" width="20.140625" style="6" customWidth="1"/>
    <col min="11477" max="11477" width="11.42578125" style="6" customWidth="1"/>
    <col min="11478" max="11478" width="20.85546875" style="6" customWidth="1"/>
    <col min="11479" max="11479" width="11.42578125" style="6" customWidth="1"/>
    <col min="11480" max="11480" width="18" style="6" customWidth="1"/>
    <col min="11481" max="11481" width="11.42578125" style="6" customWidth="1"/>
    <col min="11482" max="11482" width="22.5703125" style="6" customWidth="1"/>
    <col min="11483" max="11488" width="11.42578125" style="6" customWidth="1"/>
    <col min="11489" max="11716" width="11.42578125" style="6"/>
    <col min="11717" max="11717" width="4.140625" style="6" customWidth="1"/>
    <col min="11718" max="11718" width="15.140625" style="6" customWidth="1"/>
    <col min="11719" max="11719" width="14.85546875" style="6" customWidth="1"/>
    <col min="11720" max="11720" width="25.5703125" style="6" customWidth="1"/>
    <col min="11721" max="11721" width="11.42578125" style="6" customWidth="1"/>
    <col min="11722" max="11722" width="20.28515625" style="6" customWidth="1"/>
    <col min="11723" max="11723" width="18.85546875" style="6" customWidth="1"/>
    <col min="11724" max="11724" width="19.140625" style="6" customWidth="1"/>
    <col min="11725" max="11729" width="11.42578125" style="6" customWidth="1"/>
    <col min="11730" max="11730" width="19.7109375" style="6" customWidth="1"/>
    <col min="11731" max="11731" width="11.42578125" style="6" customWidth="1"/>
    <col min="11732" max="11732" width="20.140625" style="6" customWidth="1"/>
    <col min="11733" max="11733" width="11.42578125" style="6" customWidth="1"/>
    <col min="11734" max="11734" width="20.85546875" style="6" customWidth="1"/>
    <col min="11735" max="11735" width="11.42578125" style="6" customWidth="1"/>
    <col min="11736" max="11736" width="18" style="6" customWidth="1"/>
    <col min="11737" max="11737" width="11.42578125" style="6" customWidth="1"/>
    <col min="11738" max="11738" width="22.5703125" style="6" customWidth="1"/>
    <col min="11739" max="11744" width="11.42578125" style="6" customWidth="1"/>
    <col min="11745" max="11972" width="11.42578125" style="6"/>
    <col min="11973" max="11973" width="4.140625" style="6" customWidth="1"/>
    <col min="11974" max="11974" width="15.140625" style="6" customWidth="1"/>
    <col min="11975" max="11975" width="14.85546875" style="6" customWidth="1"/>
    <col min="11976" max="11976" width="25.5703125" style="6" customWidth="1"/>
    <col min="11977" max="11977" width="11.42578125" style="6" customWidth="1"/>
    <col min="11978" max="11978" width="20.28515625" style="6" customWidth="1"/>
    <col min="11979" max="11979" width="18.85546875" style="6" customWidth="1"/>
    <col min="11980" max="11980" width="19.140625" style="6" customWidth="1"/>
    <col min="11981" max="11985" width="11.42578125" style="6" customWidth="1"/>
    <col min="11986" max="11986" width="19.7109375" style="6" customWidth="1"/>
    <col min="11987" max="11987" width="11.42578125" style="6" customWidth="1"/>
    <col min="11988" max="11988" width="20.140625" style="6" customWidth="1"/>
    <col min="11989" max="11989" width="11.42578125" style="6" customWidth="1"/>
    <col min="11990" max="11990" width="20.85546875" style="6" customWidth="1"/>
    <col min="11991" max="11991" width="11.42578125" style="6" customWidth="1"/>
    <col min="11992" max="11992" width="18" style="6" customWidth="1"/>
    <col min="11993" max="11993" width="11.42578125" style="6" customWidth="1"/>
    <col min="11994" max="11994" width="22.5703125" style="6" customWidth="1"/>
    <col min="11995" max="12000" width="11.42578125" style="6" customWidth="1"/>
    <col min="12001" max="12228" width="11.42578125" style="6"/>
    <col min="12229" max="12229" width="4.140625" style="6" customWidth="1"/>
    <col min="12230" max="12230" width="15.140625" style="6" customWidth="1"/>
    <col min="12231" max="12231" width="14.85546875" style="6" customWidth="1"/>
    <col min="12232" max="12232" width="25.5703125" style="6" customWidth="1"/>
    <col min="12233" max="12233" width="11.42578125" style="6" customWidth="1"/>
    <col min="12234" max="12234" width="20.28515625" style="6" customWidth="1"/>
    <col min="12235" max="12235" width="18.85546875" style="6" customWidth="1"/>
    <col min="12236" max="12236" width="19.140625" style="6" customWidth="1"/>
    <col min="12237" max="12241" width="11.42578125" style="6" customWidth="1"/>
    <col min="12242" max="12242" width="19.7109375" style="6" customWidth="1"/>
    <col min="12243" max="12243" width="11.42578125" style="6" customWidth="1"/>
    <col min="12244" max="12244" width="20.140625" style="6" customWidth="1"/>
    <col min="12245" max="12245" width="11.42578125" style="6" customWidth="1"/>
    <col min="12246" max="12246" width="20.85546875" style="6" customWidth="1"/>
    <col min="12247" max="12247" width="11.42578125" style="6" customWidth="1"/>
    <col min="12248" max="12248" width="18" style="6" customWidth="1"/>
    <col min="12249" max="12249" width="11.42578125" style="6" customWidth="1"/>
    <col min="12250" max="12250" width="22.5703125" style="6" customWidth="1"/>
    <col min="12251" max="12256" width="11.42578125" style="6" customWidth="1"/>
    <col min="12257" max="12484" width="11.42578125" style="6"/>
    <col min="12485" max="12485" width="4.140625" style="6" customWidth="1"/>
    <col min="12486" max="12486" width="15.140625" style="6" customWidth="1"/>
    <col min="12487" max="12487" width="14.85546875" style="6" customWidth="1"/>
    <col min="12488" max="12488" width="25.5703125" style="6" customWidth="1"/>
    <col min="12489" max="12489" width="11.42578125" style="6" customWidth="1"/>
    <col min="12490" max="12490" width="20.28515625" style="6" customWidth="1"/>
    <col min="12491" max="12491" width="18.85546875" style="6" customWidth="1"/>
    <col min="12492" max="12492" width="19.140625" style="6" customWidth="1"/>
    <col min="12493" max="12497" width="11.42578125" style="6" customWidth="1"/>
    <col min="12498" max="12498" width="19.7109375" style="6" customWidth="1"/>
    <col min="12499" max="12499" width="11.42578125" style="6" customWidth="1"/>
    <col min="12500" max="12500" width="20.140625" style="6" customWidth="1"/>
    <col min="12501" max="12501" width="11.42578125" style="6" customWidth="1"/>
    <col min="12502" max="12502" width="20.85546875" style="6" customWidth="1"/>
    <col min="12503" max="12503" width="11.42578125" style="6" customWidth="1"/>
    <col min="12504" max="12504" width="18" style="6" customWidth="1"/>
    <col min="12505" max="12505" width="11.42578125" style="6" customWidth="1"/>
    <col min="12506" max="12506" width="22.5703125" style="6" customWidth="1"/>
    <col min="12507" max="12512" width="11.42578125" style="6" customWidth="1"/>
    <col min="12513" max="12740" width="11.42578125" style="6"/>
    <col min="12741" max="12741" width="4.140625" style="6" customWidth="1"/>
    <col min="12742" max="12742" width="15.140625" style="6" customWidth="1"/>
    <col min="12743" max="12743" width="14.85546875" style="6" customWidth="1"/>
    <col min="12744" max="12744" width="25.5703125" style="6" customWidth="1"/>
    <col min="12745" max="12745" width="11.42578125" style="6" customWidth="1"/>
    <col min="12746" max="12746" width="20.28515625" style="6" customWidth="1"/>
    <col min="12747" max="12747" width="18.85546875" style="6" customWidth="1"/>
    <col min="12748" max="12748" width="19.140625" style="6" customWidth="1"/>
    <col min="12749" max="12753" width="11.42578125" style="6" customWidth="1"/>
    <col min="12754" max="12754" width="19.7109375" style="6" customWidth="1"/>
    <col min="12755" max="12755" width="11.42578125" style="6" customWidth="1"/>
    <col min="12756" max="12756" width="20.140625" style="6" customWidth="1"/>
    <col min="12757" max="12757" width="11.42578125" style="6" customWidth="1"/>
    <col min="12758" max="12758" width="20.85546875" style="6" customWidth="1"/>
    <col min="12759" max="12759" width="11.42578125" style="6" customWidth="1"/>
    <col min="12760" max="12760" width="18" style="6" customWidth="1"/>
    <col min="12761" max="12761" width="11.42578125" style="6" customWidth="1"/>
    <col min="12762" max="12762" width="22.5703125" style="6" customWidth="1"/>
    <col min="12763" max="12768" width="11.42578125" style="6" customWidth="1"/>
    <col min="12769" max="12996" width="11.42578125" style="6"/>
    <col min="12997" max="12997" width="4.140625" style="6" customWidth="1"/>
    <col min="12998" max="12998" width="15.140625" style="6" customWidth="1"/>
    <col min="12999" max="12999" width="14.85546875" style="6" customWidth="1"/>
    <col min="13000" max="13000" width="25.5703125" style="6" customWidth="1"/>
    <col min="13001" max="13001" width="11.42578125" style="6" customWidth="1"/>
    <col min="13002" max="13002" width="20.28515625" style="6" customWidth="1"/>
    <col min="13003" max="13003" width="18.85546875" style="6" customWidth="1"/>
    <col min="13004" max="13004" width="19.140625" style="6" customWidth="1"/>
    <col min="13005" max="13009" width="11.42578125" style="6" customWidth="1"/>
    <col min="13010" max="13010" width="19.7109375" style="6" customWidth="1"/>
    <col min="13011" max="13011" width="11.42578125" style="6" customWidth="1"/>
    <col min="13012" max="13012" width="20.140625" style="6" customWidth="1"/>
    <col min="13013" max="13013" width="11.42578125" style="6" customWidth="1"/>
    <col min="13014" max="13014" width="20.85546875" style="6" customWidth="1"/>
    <col min="13015" max="13015" width="11.42578125" style="6" customWidth="1"/>
    <col min="13016" max="13016" width="18" style="6" customWidth="1"/>
    <col min="13017" max="13017" width="11.42578125" style="6" customWidth="1"/>
    <col min="13018" max="13018" width="22.5703125" style="6" customWidth="1"/>
    <col min="13019" max="13024" width="11.42578125" style="6" customWidth="1"/>
    <col min="13025" max="13252" width="11.42578125" style="6"/>
    <col min="13253" max="13253" width="4.140625" style="6" customWidth="1"/>
    <col min="13254" max="13254" width="15.140625" style="6" customWidth="1"/>
    <col min="13255" max="13255" width="14.85546875" style="6" customWidth="1"/>
    <col min="13256" max="13256" width="25.5703125" style="6" customWidth="1"/>
    <col min="13257" max="13257" width="11.42578125" style="6" customWidth="1"/>
    <col min="13258" max="13258" width="20.28515625" style="6" customWidth="1"/>
    <col min="13259" max="13259" width="18.85546875" style="6" customWidth="1"/>
    <col min="13260" max="13260" width="19.140625" style="6" customWidth="1"/>
    <col min="13261" max="13265" width="11.42578125" style="6" customWidth="1"/>
    <col min="13266" max="13266" width="19.7109375" style="6" customWidth="1"/>
    <col min="13267" max="13267" width="11.42578125" style="6" customWidth="1"/>
    <col min="13268" max="13268" width="20.140625" style="6" customWidth="1"/>
    <col min="13269" max="13269" width="11.42578125" style="6" customWidth="1"/>
    <col min="13270" max="13270" width="20.85546875" style="6" customWidth="1"/>
    <col min="13271" max="13271" width="11.42578125" style="6" customWidth="1"/>
    <col min="13272" max="13272" width="18" style="6" customWidth="1"/>
    <col min="13273" max="13273" width="11.42578125" style="6" customWidth="1"/>
    <col min="13274" max="13274" width="22.5703125" style="6" customWidth="1"/>
    <col min="13275" max="13280" width="11.42578125" style="6" customWidth="1"/>
    <col min="13281" max="13508" width="11.42578125" style="6"/>
    <col min="13509" max="13509" width="4.140625" style="6" customWidth="1"/>
    <col min="13510" max="13510" width="15.140625" style="6" customWidth="1"/>
    <col min="13511" max="13511" width="14.85546875" style="6" customWidth="1"/>
    <col min="13512" max="13512" width="25.5703125" style="6" customWidth="1"/>
    <col min="13513" max="13513" width="11.42578125" style="6" customWidth="1"/>
    <col min="13514" max="13514" width="20.28515625" style="6" customWidth="1"/>
    <col min="13515" max="13515" width="18.85546875" style="6" customWidth="1"/>
    <col min="13516" max="13516" width="19.140625" style="6" customWidth="1"/>
    <col min="13517" max="13521" width="11.42578125" style="6" customWidth="1"/>
    <col min="13522" max="13522" width="19.7109375" style="6" customWidth="1"/>
    <col min="13523" max="13523" width="11.42578125" style="6" customWidth="1"/>
    <col min="13524" max="13524" width="20.140625" style="6" customWidth="1"/>
    <col min="13525" max="13525" width="11.42578125" style="6" customWidth="1"/>
    <col min="13526" max="13526" width="20.85546875" style="6" customWidth="1"/>
    <col min="13527" max="13527" width="11.42578125" style="6" customWidth="1"/>
    <col min="13528" max="13528" width="18" style="6" customWidth="1"/>
    <col min="13529" max="13529" width="11.42578125" style="6" customWidth="1"/>
    <col min="13530" max="13530" width="22.5703125" style="6" customWidth="1"/>
    <col min="13531" max="13536" width="11.42578125" style="6" customWidth="1"/>
    <col min="13537" max="13764" width="11.42578125" style="6"/>
    <col min="13765" max="13765" width="4.140625" style="6" customWidth="1"/>
    <col min="13766" max="13766" width="15.140625" style="6" customWidth="1"/>
    <col min="13767" max="13767" width="14.85546875" style="6" customWidth="1"/>
    <col min="13768" max="13768" width="25.5703125" style="6" customWidth="1"/>
    <col min="13769" max="13769" width="11.42578125" style="6" customWidth="1"/>
    <col min="13770" max="13770" width="20.28515625" style="6" customWidth="1"/>
    <col min="13771" max="13771" width="18.85546875" style="6" customWidth="1"/>
    <col min="13772" max="13772" width="19.140625" style="6" customWidth="1"/>
    <col min="13773" max="13777" width="11.42578125" style="6" customWidth="1"/>
    <col min="13778" max="13778" width="19.7109375" style="6" customWidth="1"/>
    <col min="13779" max="13779" width="11.42578125" style="6" customWidth="1"/>
    <col min="13780" max="13780" width="20.140625" style="6" customWidth="1"/>
    <col min="13781" max="13781" width="11.42578125" style="6" customWidth="1"/>
    <col min="13782" max="13782" width="20.85546875" style="6" customWidth="1"/>
    <col min="13783" max="13783" width="11.42578125" style="6" customWidth="1"/>
    <col min="13784" max="13784" width="18" style="6" customWidth="1"/>
    <col min="13785" max="13785" width="11.42578125" style="6" customWidth="1"/>
    <col min="13786" max="13786" width="22.5703125" style="6" customWidth="1"/>
    <col min="13787" max="13792" width="11.42578125" style="6" customWidth="1"/>
    <col min="13793" max="14020" width="11.42578125" style="6"/>
    <col min="14021" max="14021" width="4.140625" style="6" customWidth="1"/>
    <col min="14022" max="14022" width="15.140625" style="6" customWidth="1"/>
    <col min="14023" max="14023" width="14.85546875" style="6" customWidth="1"/>
    <col min="14024" max="14024" width="25.5703125" style="6" customWidth="1"/>
    <col min="14025" max="14025" width="11.42578125" style="6" customWidth="1"/>
    <col min="14026" max="14026" width="20.28515625" style="6" customWidth="1"/>
    <col min="14027" max="14027" width="18.85546875" style="6" customWidth="1"/>
    <col min="14028" max="14028" width="19.140625" style="6" customWidth="1"/>
    <col min="14029" max="14033" width="11.42578125" style="6" customWidth="1"/>
    <col min="14034" max="14034" width="19.7109375" style="6" customWidth="1"/>
    <col min="14035" max="14035" width="11.42578125" style="6" customWidth="1"/>
    <col min="14036" max="14036" width="20.140625" style="6" customWidth="1"/>
    <col min="14037" max="14037" width="11.42578125" style="6" customWidth="1"/>
    <col min="14038" max="14038" width="20.85546875" style="6" customWidth="1"/>
    <col min="14039" max="14039" width="11.42578125" style="6" customWidth="1"/>
    <col min="14040" max="14040" width="18" style="6" customWidth="1"/>
    <col min="14041" max="14041" width="11.42578125" style="6" customWidth="1"/>
    <col min="14042" max="14042" width="22.5703125" style="6" customWidth="1"/>
    <col min="14043" max="14048" width="11.42578125" style="6" customWidth="1"/>
    <col min="14049" max="14276" width="11.42578125" style="6"/>
    <col min="14277" max="14277" width="4.140625" style="6" customWidth="1"/>
    <col min="14278" max="14278" width="15.140625" style="6" customWidth="1"/>
    <col min="14279" max="14279" width="14.85546875" style="6" customWidth="1"/>
    <col min="14280" max="14280" width="25.5703125" style="6" customWidth="1"/>
    <col min="14281" max="14281" width="11.42578125" style="6" customWidth="1"/>
    <col min="14282" max="14282" width="20.28515625" style="6" customWidth="1"/>
    <col min="14283" max="14283" width="18.85546875" style="6" customWidth="1"/>
    <col min="14284" max="14284" width="19.140625" style="6" customWidth="1"/>
    <col min="14285" max="14289" width="11.42578125" style="6" customWidth="1"/>
    <col min="14290" max="14290" width="19.7109375" style="6" customWidth="1"/>
    <col min="14291" max="14291" width="11.42578125" style="6" customWidth="1"/>
    <col min="14292" max="14292" width="20.140625" style="6" customWidth="1"/>
    <col min="14293" max="14293" width="11.42578125" style="6" customWidth="1"/>
    <col min="14294" max="14294" width="20.85546875" style="6" customWidth="1"/>
    <col min="14295" max="14295" width="11.42578125" style="6" customWidth="1"/>
    <col min="14296" max="14296" width="18" style="6" customWidth="1"/>
    <col min="14297" max="14297" width="11.42578125" style="6" customWidth="1"/>
    <col min="14298" max="14298" width="22.5703125" style="6" customWidth="1"/>
    <col min="14299" max="14304" width="11.42578125" style="6" customWidth="1"/>
    <col min="14305" max="14532" width="11.42578125" style="6"/>
    <col min="14533" max="14533" width="4.140625" style="6" customWidth="1"/>
    <col min="14534" max="14534" width="15.140625" style="6" customWidth="1"/>
    <col min="14535" max="14535" width="14.85546875" style="6" customWidth="1"/>
    <col min="14536" max="14536" width="25.5703125" style="6" customWidth="1"/>
    <col min="14537" max="14537" width="11.42578125" style="6" customWidth="1"/>
    <col min="14538" max="14538" width="20.28515625" style="6" customWidth="1"/>
    <col min="14539" max="14539" width="18.85546875" style="6" customWidth="1"/>
    <col min="14540" max="14540" width="19.140625" style="6" customWidth="1"/>
    <col min="14541" max="14545" width="11.42578125" style="6" customWidth="1"/>
    <col min="14546" max="14546" width="19.7109375" style="6" customWidth="1"/>
    <col min="14547" max="14547" width="11.42578125" style="6" customWidth="1"/>
    <col min="14548" max="14548" width="20.140625" style="6" customWidth="1"/>
    <col min="14549" max="14549" width="11.42578125" style="6" customWidth="1"/>
    <col min="14550" max="14550" width="20.85546875" style="6" customWidth="1"/>
    <col min="14551" max="14551" width="11.42578125" style="6" customWidth="1"/>
    <col min="14552" max="14552" width="18" style="6" customWidth="1"/>
    <col min="14553" max="14553" width="11.42578125" style="6" customWidth="1"/>
    <col min="14554" max="14554" width="22.5703125" style="6" customWidth="1"/>
    <col min="14555" max="14560" width="11.42578125" style="6" customWidth="1"/>
    <col min="14561" max="14788" width="11.42578125" style="6"/>
    <col min="14789" max="14789" width="4.140625" style="6" customWidth="1"/>
    <col min="14790" max="14790" width="15.140625" style="6" customWidth="1"/>
    <col min="14791" max="14791" width="14.85546875" style="6" customWidth="1"/>
    <col min="14792" max="14792" width="25.5703125" style="6" customWidth="1"/>
    <col min="14793" max="14793" width="11.42578125" style="6" customWidth="1"/>
    <col min="14794" max="14794" width="20.28515625" style="6" customWidth="1"/>
    <col min="14795" max="14795" width="18.85546875" style="6" customWidth="1"/>
    <col min="14796" max="14796" width="19.140625" style="6" customWidth="1"/>
    <col min="14797" max="14801" width="11.42578125" style="6" customWidth="1"/>
    <col min="14802" max="14802" width="19.7109375" style="6" customWidth="1"/>
    <col min="14803" max="14803" width="11.42578125" style="6" customWidth="1"/>
    <col min="14804" max="14804" width="20.140625" style="6" customWidth="1"/>
    <col min="14805" max="14805" width="11.42578125" style="6" customWidth="1"/>
    <col min="14806" max="14806" width="20.85546875" style="6" customWidth="1"/>
    <col min="14807" max="14807" width="11.42578125" style="6" customWidth="1"/>
    <col min="14808" max="14808" width="18" style="6" customWidth="1"/>
    <col min="14809" max="14809" width="11.42578125" style="6" customWidth="1"/>
    <col min="14810" max="14810" width="22.5703125" style="6" customWidth="1"/>
    <col min="14811" max="14816" width="11.42578125" style="6" customWidth="1"/>
    <col min="14817" max="15044" width="11.42578125" style="6"/>
    <col min="15045" max="15045" width="4.140625" style="6" customWidth="1"/>
    <col min="15046" max="15046" width="15.140625" style="6" customWidth="1"/>
    <col min="15047" max="15047" width="14.85546875" style="6" customWidth="1"/>
    <col min="15048" max="15048" width="25.5703125" style="6" customWidth="1"/>
    <col min="15049" max="15049" width="11.42578125" style="6" customWidth="1"/>
    <col min="15050" max="15050" width="20.28515625" style="6" customWidth="1"/>
    <col min="15051" max="15051" width="18.85546875" style="6" customWidth="1"/>
    <col min="15052" max="15052" width="19.140625" style="6" customWidth="1"/>
    <col min="15053" max="15057" width="11.42578125" style="6" customWidth="1"/>
    <col min="15058" max="15058" width="19.7109375" style="6" customWidth="1"/>
    <col min="15059" max="15059" width="11.42578125" style="6" customWidth="1"/>
    <col min="15060" max="15060" width="20.140625" style="6" customWidth="1"/>
    <col min="15061" max="15061" width="11.42578125" style="6" customWidth="1"/>
    <col min="15062" max="15062" width="20.85546875" style="6" customWidth="1"/>
    <col min="15063" max="15063" width="11.42578125" style="6" customWidth="1"/>
    <col min="15064" max="15064" width="18" style="6" customWidth="1"/>
    <col min="15065" max="15065" width="11.42578125" style="6" customWidth="1"/>
    <col min="15066" max="15066" width="22.5703125" style="6" customWidth="1"/>
    <col min="15067" max="15072" width="11.42578125" style="6" customWidth="1"/>
    <col min="15073" max="15300" width="11.42578125" style="6"/>
    <col min="15301" max="15301" width="4.140625" style="6" customWidth="1"/>
    <col min="15302" max="15302" width="15.140625" style="6" customWidth="1"/>
    <col min="15303" max="15303" width="14.85546875" style="6" customWidth="1"/>
    <col min="15304" max="15304" width="25.5703125" style="6" customWidth="1"/>
    <col min="15305" max="15305" width="11.42578125" style="6" customWidth="1"/>
    <col min="15306" max="15306" width="20.28515625" style="6" customWidth="1"/>
    <col min="15307" max="15307" width="18.85546875" style="6" customWidth="1"/>
    <col min="15308" max="15308" width="19.140625" style="6" customWidth="1"/>
    <col min="15309" max="15313" width="11.42578125" style="6" customWidth="1"/>
    <col min="15314" max="15314" width="19.7109375" style="6" customWidth="1"/>
    <col min="15315" max="15315" width="11.42578125" style="6" customWidth="1"/>
    <col min="15316" max="15316" width="20.140625" style="6" customWidth="1"/>
    <col min="15317" max="15317" width="11.42578125" style="6" customWidth="1"/>
    <col min="15318" max="15318" width="20.85546875" style="6" customWidth="1"/>
    <col min="15319" max="15319" width="11.42578125" style="6" customWidth="1"/>
    <col min="15320" max="15320" width="18" style="6" customWidth="1"/>
    <col min="15321" max="15321" width="11.42578125" style="6" customWidth="1"/>
    <col min="15322" max="15322" width="22.5703125" style="6" customWidth="1"/>
    <col min="15323" max="15328" width="11.42578125" style="6" customWidth="1"/>
    <col min="15329" max="15556" width="11.42578125" style="6"/>
    <col min="15557" max="15557" width="4.140625" style="6" customWidth="1"/>
    <col min="15558" max="15558" width="15.140625" style="6" customWidth="1"/>
    <col min="15559" max="15559" width="14.85546875" style="6" customWidth="1"/>
    <col min="15560" max="15560" width="25.5703125" style="6" customWidth="1"/>
    <col min="15561" max="15561" width="11.42578125" style="6" customWidth="1"/>
    <col min="15562" max="15562" width="20.28515625" style="6" customWidth="1"/>
    <col min="15563" max="15563" width="18.85546875" style="6" customWidth="1"/>
    <col min="15564" max="15564" width="19.140625" style="6" customWidth="1"/>
    <col min="15565" max="15569" width="11.42578125" style="6" customWidth="1"/>
    <col min="15570" max="15570" width="19.7109375" style="6" customWidth="1"/>
    <col min="15571" max="15571" width="11.42578125" style="6" customWidth="1"/>
    <col min="15572" max="15572" width="20.140625" style="6" customWidth="1"/>
    <col min="15573" max="15573" width="11.42578125" style="6" customWidth="1"/>
    <col min="15574" max="15574" width="20.85546875" style="6" customWidth="1"/>
    <col min="15575" max="15575" width="11.42578125" style="6" customWidth="1"/>
    <col min="15576" max="15576" width="18" style="6" customWidth="1"/>
    <col min="15577" max="15577" width="11.42578125" style="6" customWidth="1"/>
    <col min="15578" max="15578" width="22.5703125" style="6" customWidth="1"/>
    <col min="15579" max="15584" width="11.42578125" style="6" customWidth="1"/>
    <col min="15585" max="15812" width="11.42578125" style="6"/>
    <col min="15813" max="15813" width="4.140625" style="6" customWidth="1"/>
    <col min="15814" max="15814" width="15.140625" style="6" customWidth="1"/>
    <col min="15815" max="15815" width="14.85546875" style="6" customWidth="1"/>
    <col min="15816" max="15816" width="25.5703125" style="6" customWidth="1"/>
    <col min="15817" max="15817" width="11.42578125" style="6" customWidth="1"/>
    <col min="15818" max="15818" width="20.28515625" style="6" customWidth="1"/>
    <col min="15819" max="15819" width="18.85546875" style="6" customWidth="1"/>
    <col min="15820" max="15820" width="19.140625" style="6" customWidth="1"/>
    <col min="15821" max="15825" width="11.42578125" style="6" customWidth="1"/>
    <col min="15826" max="15826" width="19.7109375" style="6" customWidth="1"/>
    <col min="15827" max="15827" width="11.42578125" style="6" customWidth="1"/>
    <col min="15828" max="15828" width="20.140625" style="6" customWidth="1"/>
    <col min="15829" max="15829" width="11.42578125" style="6" customWidth="1"/>
    <col min="15830" max="15830" width="20.85546875" style="6" customWidth="1"/>
    <col min="15831" max="15831" width="11.42578125" style="6" customWidth="1"/>
    <col min="15832" max="15832" width="18" style="6" customWidth="1"/>
    <col min="15833" max="15833" width="11.42578125" style="6" customWidth="1"/>
    <col min="15834" max="15834" width="22.5703125" style="6" customWidth="1"/>
    <col min="15835" max="15840" width="11.42578125" style="6" customWidth="1"/>
    <col min="15841" max="16068" width="11.42578125" style="6"/>
    <col min="16069" max="16069" width="4.140625" style="6" customWidth="1"/>
    <col min="16070" max="16070" width="15.140625" style="6" customWidth="1"/>
    <col min="16071" max="16071" width="14.85546875" style="6" customWidth="1"/>
    <col min="16072" max="16072" width="25.5703125" style="6" customWidth="1"/>
    <col min="16073" max="16073" width="11.42578125" style="6" customWidth="1"/>
    <col min="16074" max="16074" width="20.28515625" style="6" customWidth="1"/>
    <col min="16075" max="16075" width="18.85546875" style="6" customWidth="1"/>
    <col min="16076" max="16076" width="19.140625" style="6" customWidth="1"/>
    <col min="16077" max="16081" width="11.42578125" style="6" customWidth="1"/>
    <col min="16082" max="16082" width="19.7109375" style="6" customWidth="1"/>
    <col min="16083" max="16083" width="11.42578125" style="6" customWidth="1"/>
    <col min="16084" max="16084" width="20.140625" style="6" customWidth="1"/>
    <col min="16085" max="16085" width="11.42578125" style="6" customWidth="1"/>
    <col min="16086" max="16086" width="20.85546875" style="6" customWidth="1"/>
    <col min="16087" max="16087" width="11.42578125" style="6" customWidth="1"/>
    <col min="16088" max="16088" width="18" style="6" customWidth="1"/>
    <col min="16089" max="16089" width="11.42578125" style="6" customWidth="1"/>
    <col min="16090" max="16090" width="22.5703125" style="6" customWidth="1"/>
    <col min="16091" max="16096" width="11.42578125" style="6" customWidth="1"/>
    <col min="16097" max="16384" width="11.42578125" style="6"/>
  </cols>
  <sheetData>
    <row r="1" spans="1:110" ht="21" customHeight="1" thickBot="1" x14ac:dyDescent="0.3">
      <c r="A1" s="205" t="s">
        <v>62</v>
      </c>
      <c r="B1" s="206"/>
      <c r="C1" s="206"/>
      <c r="D1" s="206"/>
      <c r="E1" s="206"/>
      <c r="F1" s="206"/>
      <c r="G1" s="206"/>
      <c r="H1" s="206"/>
      <c r="I1" s="206"/>
      <c r="J1" s="206"/>
      <c r="K1" s="206"/>
      <c r="L1" s="206"/>
      <c r="M1" s="206"/>
      <c r="N1" s="206"/>
      <c r="O1" s="206"/>
      <c r="P1" s="206"/>
      <c r="Q1" s="206"/>
      <c r="R1" s="206"/>
      <c r="S1" s="206"/>
      <c r="T1" s="206"/>
      <c r="U1" s="206"/>
      <c r="V1" s="206"/>
      <c r="W1" s="206"/>
      <c r="X1" s="206"/>
      <c r="Y1" s="207"/>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row>
    <row r="2" spans="1:110" ht="22.5" customHeight="1" thickBot="1" x14ac:dyDescent="0.3">
      <c r="B2" s="55"/>
      <c r="C2" s="55"/>
      <c r="D2" s="55"/>
      <c r="E2" s="55"/>
      <c r="F2" s="55"/>
      <c r="G2" s="55"/>
      <c r="H2" s="55"/>
      <c r="I2" s="55"/>
      <c r="J2" s="55"/>
      <c r="K2" s="55"/>
      <c r="L2" s="55"/>
      <c r="M2" s="55"/>
      <c r="N2" s="55"/>
      <c r="O2" s="55"/>
      <c r="P2" s="55"/>
      <c r="Q2" s="55"/>
      <c r="R2" s="55"/>
      <c r="S2" s="55"/>
      <c r="T2" s="55"/>
      <c r="U2" s="55"/>
      <c r="V2" s="55"/>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row>
    <row r="3" spans="1:110" s="2" customFormat="1" ht="43.5" customHeight="1" x14ac:dyDescent="0.25">
      <c r="A3" s="64" t="s">
        <v>43</v>
      </c>
      <c r="B3" s="65">
        <f>Fournisseurs!B3</f>
        <v>0</v>
      </c>
      <c r="C3" s="35"/>
      <c r="D3" s="181" t="s">
        <v>2</v>
      </c>
      <c r="E3" s="182"/>
      <c r="F3" s="182"/>
      <c r="G3" s="182"/>
      <c r="H3" s="182"/>
      <c r="I3" s="182"/>
      <c r="J3" s="183"/>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row>
    <row r="4" spans="1:110" s="2" customFormat="1" ht="43.5" customHeight="1" x14ac:dyDescent="0.25">
      <c r="A4" s="66" t="s">
        <v>34</v>
      </c>
      <c r="B4" s="70">
        <f>Fournisseurs!B4</f>
        <v>0</v>
      </c>
      <c r="C4" s="35"/>
      <c r="D4" s="169" t="s">
        <v>15</v>
      </c>
      <c r="E4" s="170"/>
      <c r="F4" s="170"/>
      <c r="G4" s="170"/>
      <c r="H4" s="170"/>
      <c r="I4" s="170"/>
      <c r="J4" s="171"/>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110" s="2" customFormat="1" ht="43.5" customHeight="1" x14ac:dyDescent="0.25">
      <c r="A5" s="67" t="s">
        <v>19</v>
      </c>
      <c r="B5" s="70" t="str">
        <f>Fournisseurs!B5</f>
        <v/>
      </c>
      <c r="C5" s="35"/>
      <c r="D5" s="169" t="s">
        <v>59</v>
      </c>
      <c r="E5" s="170"/>
      <c r="F5" s="170"/>
      <c r="G5" s="170"/>
      <c r="H5" s="170"/>
      <c r="I5" s="170"/>
      <c r="J5" s="171"/>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row>
    <row r="6" spans="1:110" s="2" customFormat="1" ht="43.5" customHeight="1" x14ac:dyDescent="0.25">
      <c r="A6" s="67" t="s">
        <v>36</v>
      </c>
      <c r="B6" s="70">
        <f>Fournisseurs!B6</f>
        <v>0</v>
      </c>
      <c r="C6" s="35"/>
      <c r="D6" s="184"/>
      <c r="E6" s="185"/>
      <c r="F6" s="185"/>
      <c r="G6" s="185"/>
      <c r="H6" s="185"/>
      <c r="I6" s="185"/>
      <c r="J6" s="186"/>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110" s="2" customFormat="1" ht="43.5" customHeight="1" x14ac:dyDescent="0.25">
      <c r="A7" s="66" t="s">
        <v>35</v>
      </c>
      <c r="B7" s="70">
        <f>Fournisseurs!B7</f>
        <v>0</v>
      </c>
      <c r="C7" s="35"/>
      <c r="D7" s="169"/>
      <c r="E7" s="170"/>
      <c r="F7" s="170"/>
      <c r="G7" s="170"/>
      <c r="H7" s="170"/>
      <c r="I7" s="170"/>
      <c r="J7" s="171"/>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row>
    <row r="8" spans="1:110" s="2" customFormat="1" ht="43.5" customHeight="1" thickBot="1" x14ac:dyDescent="0.3">
      <c r="A8" s="66" t="s">
        <v>20</v>
      </c>
      <c r="B8" s="70" t="str">
        <f>Fournisseurs!B8</f>
        <v/>
      </c>
      <c r="C8" s="35"/>
      <c r="D8" s="175"/>
      <c r="E8" s="176"/>
      <c r="F8" s="176"/>
      <c r="G8" s="176"/>
      <c r="H8" s="176"/>
      <c r="I8" s="176"/>
      <c r="J8" s="177"/>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row>
    <row r="9" spans="1:110" s="2" customFormat="1" ht="52.5" customHeight="1" thickBot="1" x14ac:dyDescent="0.3">
      <c r="A9" s="68" t="s">
        <v>44</v>
      </c>
      <c r="B9" s="69" t="str">
        <f>Fournisseurs!B9</f>
        <v>ok</v>
      </c>
      <c r="C9" s="36"/>
      <c r="D9" s="35"/>
      <c r="E9" s="35"/>
      <c r="F9" s="35"/>
      <c r="G9" s="35"/>
      <c r="H9" s="35"/>
      <c r="I9" s="35"/>
      <c r="J9" s="35"/>
      <c r="K9" s="36"/>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row>
    <row r="10" spans="1:110" ht="14.25" thickBot="1" x14ac:dyDescent="0.25">
      <c r="B10" s="26"/>
      <c r="C10" s="26"/>
      <c r="D10" s="26"/>
      <c r="E10" s="26"/>
      <c r="F10" s="26"/>
      <c r="G10" s="27"/>
      <c r="H10" s="27"/>
      <c r="I10" s="27"/>
      <c r="J10" s="27"/>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row>
    <row r="11" spans="1:110" ht="45" x14ac:dyDescent="0.25">
      <c r="A11" s="62" t="s">
        <v>21</v>
      </c>
      <c r="B11" s="63" t="s">
        <v>115</v>
      </c>
      <c r="C11" s="63" t="s">
        <v>116</v>
      </c>
      <c r="D11" s="63" t="s">
        <v>22</v>
      </c>
      <c r="E11" s="63" t="s">
        <v>23</v>
      </c>
      <c r="F11" s="63" t="s">
        <v>24</v>
      </c>
      <c r="G11" s="63" t="s">
        <v>25</v>
      </c>
      <c r="H11" s="63" t="s">
        <v>26</v>
      </c>
      <c r="I11" s="63" t="s">
        <v>27</v>
      </c>
      <c r="J11" s="63" t="s">
        <v>28</v>
      </c>
      <c r="K11" s="63" t="s">
        <v>29</v>
      </c>
      <c r="L11" s="63" t="s">
        <v>30</v>
      </c>
      <c r="M11" s="63" t="s">
        <v>31</v>
      </c>
      <c r="N11" s="63" t="s">
        <v>32</v>
      </c>
      <c r="O11" s="63" t="s">
        <v>33</v>
      </c>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row>
    <row r="12" spans="1:110" s="26" customFormat="1" ht="16.5" x14ac:dyDescent="0.25">
      <c r="A12" s="138"/>
      <c r="B12" s="11"/>
      <c r="C12" s="11"/>
      <c r="D12" s="11"/>
      <c r="E12" s="11"/>
      <c r="F12" s="11"/>
      <c r="G12" s="138"/>
      <c r="H12" s="11"/>
      <c r="I12" s="11"/>
      <c r="J12" s="11"/>
      <c r="K12" s="12"/>
      <c r="L12" s="11"/>
      <c r="M12" s="11"/>
      <c r="N12" s="11"/>
      <c r="O12" s="11"/>
    </row>
    <row r="13" spans="1:110" s="26" customFormat="1" ht="16.5" x14ac:dyDescent="0.25">
      <c r="A13" s="138"/>
      <c r="B13" s="11"/>
      <c r="C13" s="11"/>
      <c r="D13" s="11"/>
      <c r="E13" s="11"/>
      <c r="F13" s="11"/>
      <c r="G13" s="138"/>
      <c r="H13" s="11"/>
      <c r="I13" s="11"/>
      <c r="J13" s="11"/>
      <c r="K13" s="12"/>
      <c r="L13" s="11"/>
      <c r="M13" s="11"/>
      <c r="N13" s="11"/>
      <c r="O13" s="11"/>
    </row>
    <row r="14" spans="1:110" s="26" customFormat="1" ht="16.5" x14ac:dyDescent="0.25">
      <c r="A14" s="138"/>
      <c r="B14" s="11"/>
      <c r="C14" s="11"/>
      <c r="D14" s="11"/>
      <c r="E14" s="11"/>
      <c r="F14" s="11"/>
      <c r="G14" s="138"/>
      <c r="H14" s="11"/>
      <c r="I14" s="11"/>
      <c r="J14" s="11"/>
      <c r="K14" s="12"/>
      <c r="L14" s="11"/>
      <c r="M14" s="11"/>
      <c r="N14" s="11"/>
      <c r="O14" s="11"/>
    </row>
    <row r="15" spans="1:110" s="26" customFormat="1" ht="16.5" x14ac:dyDescent="0.25">
      <c r="A15" s="138"/>
      <c r="B15" s="11"/>
      <c r="C15" s="11"/>
      <c r="D15" s="11"/>
      <c r="E15" s="11"/>
      <c r="F15" s="11"/>
      <c r="G15" s="138"/>
      <c r="H15" s="11"/>
      <c r="I15" s="11"/>
      <c r="J15" s="11"/>
      <c r="K15" s="12"/>
      <c r="L15" s="11"/>
      <c r="M15" s="11"/>
      <c r="N15" s="11"/>
      <c r="O15" s="11"/>
    </row>
    <row r="16" spans="1:110" s="26" customFormat="1" ht="16.5" x14ac:dyDescent="0.25">
      <c r="A16" s="138"/>
      <c r="B16" s="11"/>
      <c r="C16" s="11"/>
      <c r="D16" s="11"/>
      <c r="E16" s="11"/>
      <c r="F16" s="11"/>
      <c r="G16" s="138"/>
      <c r="H16" s="11"/>
      <c r="I16" s="11"/>
      <c r="J16" s="11"/>
      <c r="K16" s="12"/>
      <c r="L16" s="11"/>
      <c r="M16" s="11"/>
      <c r="N16" s="11"/>
      <c r="O16" s="11"/>
    </row>
    <row r="17" spans="1:15" s="26" customFormat="1" ht="16.5" x14ac:dyDescent="0.25">
      <c r="A17" s="138"/>
      <c r="B17" s="11"/>
      <c r="C17" s="11"/>
      <c r="D17" s="11"/>
      <c r="E17" s="11"/>
      <c r="F17" s="11"/>
      <c r="G17" s="138"/>
      <c r="H17" s="11"/>
      <c r="I17" s="11"/>
      <c r="J17" s="11"/>
      <c r="K17" s="12"/>
      <c r="L17" s="11"/>
      <c r="M17" s="11"/>
      <c r="N17" s="11"/>
      <c r="O17" s="11"/>
    </row>
    <row r="18" spans="1:15" s="26" customFormat="1" ht="16.5" x14ac:dyDescent="0.25">
      <c r="A18" s="138"/>
      <c r="B18" s="11"/>
      <c r="C18" s="11"/>
      <c r="D18" s="11"/>
      <c r="E18" s="11"/>
      <c r="F18" s="11"/>
      <c r="G18" s="138"/>
      <c r="H18" s="11"/>
      <c r="I18" s="11"/>
      <c r="J18" s="11"/>
      <c r="K18" s="12"/>
      <c r="L18" s="11"/>
      <c r="M18" s="11"/>
      <c r="N18" s="11"/>
      <c r="O18" s="11"/>
    </row>
    <row r="19" spans="1:15" s="26" customFormat="1" ht="16.5" x14ac:dyDescent="0.25">
      <c r="A19" s="138"/>
      <c r="B19" s="11"/>
      <c r="C19" s="11"/>
      <c r="D19" s="11"/>
      <c r="E19" s="11"/>
      <c r="F19" s="11"/>
      <c r="G19" s="138"/>
      <c r="H19" s="11"/>
      <c r="I19" s="11"/>
      <c r="J19" s="11"/>
      <c r="K19" s="12"/>
      <c r="L19" s="11"/>
      <c r="M19" s="11"/>
      <c r="N19" s="11"/>
      <c r="O19" s="11"/>
    </row>
    <row r="20" spans="1:15" s="26" customFormat="1" ht="16.5" x14ac:dyDescent="0.25">
      <c r="A20" s="138"/>
      <c r="B20" s="11"/>
      <c r="C20" s="11"/>
      <c r="D20" s="11"/>
      <c r="E20" s="11"/>
      <c r="F20" s="11"/>
      <c r="G20" s="138"/>
      <c r="H20" s="11"/>
      <c r="I20" s="11"/>
      <c r="J20" s="11"/>
      <c r="K20" s="12"/>
      <c r="L20" s="11"/>
      <c r="M20" s="11"/>
      <c r="N20" s="11"/>
      <c r="O20" s="11"/>
    </row>
    <row r="21" spans="1:15" s="26" customFormat="1" ht="16.5" x14ac:dyDescent="0.25">
      <c r="A21" s="138"/>
      <c r="B21" s="11"/>
      <c r="C21" s="11"/>
      <c r="D21" s="11"/>
      <c r="E21" s="11"/>
      <c r="F21" s="11"/>
      <c r="G21" s="138"/>
      <c r="H21" s="11"/>
      <c r="I21" s="11"/>
      <c r="J21" s="11"/>
      <c r="K21" s="12"/>
      <c r="L21" s="11"/>
      <c r="M21" s="11"/>
      <c r="N21" s="11"/>
      <c r="O21" s="11"/>
    </row>
    <row r="22" spans="1:15" s="26" customFormat="1" ht="16.5" x14ac:dyDescent="0.25">
      <c r="A22" s="138"/>
      <c r="B22" s="11"/>
      <c r="C22" s="11"/>
      <c r="D22" s="11"/>
      <c r="E22" s="11"/>
      <c r="F22" s="11"/>
      <c r="G22" s="138"/>
      <c r="H22" s="11"/>
      <c r="I22" s="11"/>
      <c r="J22" s="11"/>
      <c r="K22" s="12"/>
      <c r="L22" s="11"/>
      <c r="M22" s="11"/>
      <c r="N22" s="11"/>
      <c r="O22" s="11"/>
    </row>
    <row r="23" spans="1:15" s="26" customFormat="1" ht="16.5" x14ac:dyDescent="0.25">
      <c r="A23" s="138"/>
      <c r="B23" s="11"/>
      <c r="C23" s="11"/>
      <c r="D23" s="11"/>
      <c r="E23" s="11"/>
      <c r="F23" s="11"/>
      <c r="G23" s="138"/>
      <c r="H23" s="11"/>
      <c r="I23" s="11"/>
      <c r="J23" s="11"/>
      <c r="K23" s="12"/>
      <c r="L23" s="11"/>
      <c r="M23" s="11"/>
      <c r="N23" s="11"/>
      <c r="O23" s="11"/>
    </row>
    <row r="24" spans="1:15" s="26" customFormat="1" x14ac:dyDescent="0.2">
      <c r="G24" s="27"/>
      <c r="H24" s="27"/>
      <c r="I24" s="27"/>
      <c r="J24" s="27"/>
    </row>
    <row r="25" spans="1:15" s="26" customFormat="1" x14ac:dyDescent="0.2">
      <c r="G25" s="27"/>
      <c r="H25" s="27"/>
      <c r="I25" s="27"/>
      <c r="J25" s="27"/>
    </row>
    <row r="26" spans="1:15" s="26" customFormat="1" x14ac:dyDescent="0.2">
      <c r="G26" s="27"/>
      <c r="H26" s="27"/>
      <c r="I26" s="27"/>
      <c r="J26" s="27"/>
    </row>
    <row r="27" spans="1:15" s="26" customFormat="1" x14ac:dyDescent="0.2">
      <c r="G27" s="27"/>
      <c r="H27" s="27"/>
      <c r="I27" s="27"/>
      <c r="J27" s="27"/>
    </row>
    <row r="28" spans="1:15" s="26" customFormat="1" x14ac:dyDescent="0.2">
      <c r="G28" s="27"/>
      <c r="H28" s="27"/>
      <c r="I28" s="27"/>
      <c r="J28" s="27"/>
    </row>
    <row r="29" spans="1:15" s="26" customFormat="1" x14ac:dyDescent="0.2">
      <c r="G29" s="27"/>
      <c r="H29" s="27"/>
      <c r="I29" s="27"/>
      <c r="J29" s="27"/>
    </row>
    <row r="30" spans="1:15" s="26" customFormat="1" x14ac:dyDescent="0.2">
      <c r="G30" s="27"/>
      <c r="H30" s="27"/>
      <c r="I30" s="27"/>
      <c r="J30" s="27"/>
    </row>
    <row r="31" spans="1:15" s="26" customFormat="1" x14ac:dyDescent="0.2">
      <c r="G31" s="27"/>
      <c r="H31" s="27"/>
      <c r="I31" s="27"/>
      <c r="J31" s="27"/>
    </row>
    <row r="32" spans="1:15" s="26" customFormat="1" x14ac:dyDescent="0.2">
      <c r="G32" s="27"/>
      <c r="H32" s="27"/>
      <c r="I32" s="27"/>
      <c r="J32" s="27"/>
    </row>
    <row r="33" spans="7:10" s="26" customFormat="1" x14ac:dyDescent="0.2">
      <c r="G33" s="27"/>
      <c r="H33" s="27"/>
      <c r="I33" s="27"/>
      <c r="J33" s="27"/>
    </row>
    <row r="34" spans="7:10" s="26" customFormat="1" x14ac:dyDescent="0.2">
      <c r="G34" s="27"/>
      <c r="H34" s="27"/>
      <c r="I34" s="27"/>
      <c r="J34" s="27"/>
    </row>
    <row r="35" spans="7:10" s="26" customFormat="1" x14ac:dyDescent="0.2">
      <c r="G35" s="27"/>
      <c r="H35" s="27"/>
      <c r="I35" s="27"/>
      <c r="J35" s="27"/>
    </row>
    <row r="36" spans="7:10" s="26" customFormat="1" x14ac:dyDescent="0.2">
      <c r="G36" s="27"/>
      <c r="H36" s="27"/>
      <c r="I36" s="27"/>
      <c r="J36" s="27"/>
    </row>
    <row r="37" spans="7:10" s="26" customFormat="1" x14ac:dyDescent="0.2">
      <c r="G37" s="27"/>
      <c r="H37" s="27"/>
      <c r="I37" s="27"/>
      <c r="J37" s="27"/>
    </row>
    <row r="38" spans="7:10" s="26" customFormat="1" x14ac:dyDescent="0.2">
      <c r="G38" s="27"/>
      <c r="H38" s="27"/>
      <c r="I38" s="27"/>
      <c r="J38" s="27"/>
    </row>
    <row r="39" spans="7:10" s="26" customFormat="1" x14ac:dyDescent="0.2">
      <c r="G39" s="27"/>
      <c r="H39" s="27"/>
      <c r="I39" s="27"/>
      <c r="J39" s="27"/>
    </row>
    <row r="40" spans="7:10" s="26" customFormat="1" x14ac:dyDescent="0.2">
      <c r="G40" s="27"/>
      <c r="H40" s="27"/>
      <c r="I40" s="27"/>
      <c r="J40" s="27"/>
    </row>
    <row r="41" spans="7:10" s="26" customFormat="1" x14ac:dyDescent="0.2">
      <c r="G41" s="27"/>
      <c r="H41" s="27"/>
      <c r="I41" s="27"/>
      <c r="J41" s="27"/>
    </row>
    <row r="42" spans="7:10" s="26" customFormat="1" x14ac:dyDescent="0.2">
      <c r="G42" s="27"/>
      <c r="H42" s="27"/>
      <c r="I42" s="27"/>
      <c r="J42" s="27"/>
    </row>
    <row r="43" spans="7:10" s="26" customFormat="1" x14ac:dyDescent="0.2">
      <c r="G43" s="27"/>
      <c r="H43" s="27"/>
      <c r="I43" s="27"/>
      <c r="J43" s="27"/>
    </row>
    <row r="44" spans="7:10" s="26" customFormat="1" x14ac:dyDescent="0.2">
      <c r="G44" s="27"/>
      <c r="H44" s="27"/>
      <c r="I44" s="27"/>
      <c r="J44" s="27"/>
    </row>
    <row r="45" spans="7:10" s="26" customFormat="1" x14ac:dyDescent="0.2">
      <c r="G45" s="27"/>
      <c r="H45" s="27"/>
      <c r="I45" s="27"/>
      <c r="J45" s="27"/>
    </row>
    <row r="46" spans="7:10" s="26" customFormat="1" x14ac:dyDescent="0.2">
      <c r="G46" s="27"/>
      <c r="H46" s="27"/>
      <c r="I46" s="27"/>
      <c r="J46" s="27"/>
    </row>
    <row r="47" spans="7:10" s="26" customFormat="1" x14ac:dyDescent="0.2">
      <c r="G47" s="27"/>
      <c r="H47" s="27"/>
      <c r="I47" s="27"/>
      <c r="J47" s="27"/>
    </row>
    <row r="48" spans="7:10" s="26" customFormat="1" x14ac:dyDescent="0.2">
      <c r="G48" s="27"/>
      <c r="H48" s="27"/>
      <c r="I48" s="27"/>
      <c r="J48" s="27"/>
    </row>
    <row r="49" spans="7:10" s="26" customFormat="1" x14ac:dyDescent="0.2">
      <c r="G49" s="27"/>
      <c r="H49" s="27"/>
      <c r="I49" s="27"/>
      <c r="J49" s="27"/>
    </row>
    <row r="50" spans="7:10" s="26" customFormat="1" x14ac:dyDescent="0.2">
      <c r="G50" s="27"/>
      <c r="H50" s="27"/>
      <c r="I50" s="27"/>
      <c r="J50" s="27"/>
    </row>
    <row r="51" spans="7:10" s="26" customFormat="1" x14ac:dyDescent="0.2">
      <c r="G51" s="27"/>
      <c r="H51" s="27"/>
      <c r="I51" s="27"/>
      <c r="J51" s="27"/>
    </row>
    <row r="52" spans="7:10" s="26" customFormat="1" x14ac:dyDescent="0.2">
      <c r="G52" s="27"/>
      <c r="H52" s="27"/>
      <c r="I52" s="27"/>
      <c r="J52" s="27"/>
    </row>
    <row r="53" spans="7:10" s="26" customFormat="1" x14ac:dyDescent="0.2">
      <c r="G53" s="27"/>
      <c r="H53" s="27"/>
      <c r="I53" s="27"/>
      <c r="J53" s="27"/>
    </row>
    <row r="54" spans="7:10" s="26" customFormat="1" x14ac:dyDescent="0.2">
      <c r="G54" s="27"/>
      <c r="H54" s="27"/>
      <c r="I54" s="27"/>
      <c r="J54" s="27"/>
    </row>
    <row r="55" spans="7:10" s="26" customFormat="1" x14ac:dyDescent="0.2">
      <c r="G55" s="27"/>
      <c r="H55" s="27"/>
      <c r="I55" s="27"/>
      <c r="J55" s="27"/>
    </row>
    <row r="56" spans="7:10" s="26" customFormat="1" x14ac:dyDescent="0.2">
      <c r="G56" s="27"/>
      <c r="H56" s="27"/>
      <c r="I56" s="27"/>
      <c r="J56" s="27"/>
    </row>
    <row r="57" spans="7:10" s="26" customFormat="1" x14ac:dyDescent="0.2">
      <c r="G57" s="27"/>
      <c r="H57" s="27"/>
      <c r="I57" s="27"/>
      <c r="J57" s="27"/>
    </row>
    <row r="58" spans="7:10" s="26" customFormat="1" x14ac:dyDescent="0.2">
      <c r="G58" s="27"/>
      <c r="H58" s="27"/>
      <c r="I58" s="27"/>
      <c r="J58" s="27"/>
    </row>
    <row r="59" spans="7:10" s="26" customFormat="1" x14ac:dyDescent="0.2">
      <c r="G59" s="27"/>
      <c r="H59" s="27"/>
      <c r="I59" s="27"/>
      <c r="J59" s="27"/>
    </row>
    <row r="60" spans="7:10" s="26" customFormat="1" x14ac:dyDescent="0.2">
      <c r="G60" s="27"/>
      <c r="H60" s="27"/>
      <c r="I60" s="27"/>
      <c r="J60" s="27"/>
    </row>
    <row r="61" spans="7:10" s="26" customFormat="1" x14ac:dyDescent="0.2">
      <c r="G61" s="27"/>
      <c r="H61" s="27"/>
      <c r="I61" s="27"/>
      <c r="J61" s="27"/>
    </row>
    <row r="62" spans="7:10" s="26" customFormat="1" x14ac:dyDescent="0.2">
      <c r="G62" s="27"/>
      <c r="H62" s="27"/>
      <c r="I62" s="27"/>
      <c r="J62" s="27"/>
    </row>
    <row r="63" spans="7:10" s="26" customFormat="1" x14ac:dyDescent="0.2">
      <c r="G63" s="27"/>
      <c r="H63" s="27"/>
      <c r="I63" s="27"/>
      <c r="J63" s="27"/>
    </row>
    <row r="64" spans="7:10" s="26" customFormat="1" x14ac:dyDescent="0.2">
      <c r="G64" s="27"/>
      <c r="H64" s="27"/>
      <c r="I64" s="27"/>
      <c r="J64" s="27"/>
    </row>
    <row r="65" spans="7:10" s="26" customFormat="1" x14ac:dyDescent="0.2">
      <c r="G65" s="27"/>
      <c r="H65" s="27"/>
      <c r="I65" s="27"/>
      <c r="J65" s="27"/>
    </row>
    <row r="66" spans="7:10" s="26" customFormat="1" x14ac:dyDescent="0.2">
      <c r="G66" s="27"/>
      <c r="H66" s="27"/>
      <c r="I66" s="27"/>
      <c r="J66" s="27"/>
    </row>
    <row r="67" spans="7:10" s="26" customFormat="1" x14ac:dyDescent="0.2">
      <c r="G67" s="27"/>
      <c r="H67" s="27"/>
      <c r="I67" s="27"/>
      <c r="J67" s="27"/>
    </row>
    <row r="68" spans="7:10" s="26" customFormat="1" x14ac:dyDescent="0.2">
      <c r="G68" s="27"/>
      <c r="H68" s="27"/>
      <c r="I68" s="27"/>
      <c r="J68" s="27"/>
    </row>
    <row r="69" spans="7:10" s="26" customFormat="1" x14ac:dyDescent="0.2">
      <c r="G69" s="27"/>
      <c r="H69" s="27"/>
      <c r="I69" s="27"/>
      <c r="J69" s="27"/>
    </row>
    <row r="70" spans="7:10" s="26" customFormat="1" x14ac:dyDescent="0.2">
      <c r="G70" s="27"/>
      <c r="H70" s="27"/>
      <c r="I70" s="27"/>
      <c r="J70" s="27"/>
    </row>
    <row r="71" spans="7:10" s="26" customFormat="1" x14ac:dyDescent="0.2">
      <c r="G71" s="27"/>
      <c r="H71" s="27"/>
      <c r="I71" s="27"/>
      <c r="J71" s="27"/>
    </row>
    <row r="72" spans="7:10" s="26" customFormat="1" x14ac:dyDescent="0.2">
      <c r="G72" s="27"/>
      <c r="H72" s="27"/>
      <c r="I72" s="27"/>
      <c r="J72" s="27"/>
    </row>
    <row r="73" spans="7:10" s="26" customFormat="1" x14ac:dyDescent="0.2">
      <c r="G73" s="27"/>
      <c r="H73" s="27"/>
      <c r="I73" s="27"/>
      <c r="J73" s="27"/>
    </row>
    <row r="74" spans="7:10" s="26" customFormat="1" x14ac:dyDescent="0.2">
      <c r="G74" s="27"/>
      <c r="H74" s="27"/>
      <c r="I74" s="27"/>
      <c r="J74" s="27"/>
    </row>
    <row r="75" spans="7:10" s="26" customFormat="1" x14ac:dyDescent="0.2">
      <c r="G75" s="27"/>
      <c r="H75" s="27"/>
      <c r="I75" s="27"/>
      <c r="J75" s="27"/>
    </row>
    <row r="76" spans="7:10" s="26" customFormat="1" x14ac:dyDescent="0.2">
      <c r="G76" s="27"/>
      <c r="H76" s="27"/>
      <c r="I76" s="27"/>
      <c r="J76" s="27"/>
    </row>
    <row r="77" spans="7:10" s="26" customFormat="1" x14ac:dyDescent="0.2">
      <c r="G77" s="27"/>
      <c r="H77" s="27"/>
      <c r="I77" s="27"/>
      <c r="J77" s="27"/>
    </row>
    <row r="78" spans="7:10" s="26" customFormat="1" x14ac:dyDescent="0.2">
      <c r="G78" s="27"/>
      <c r="H78" s="27"/>
      <c r="I78" s="27"/>
      <c r="J78" s="27"/>
    </row>
    <row r="79" spans="7:10" s="26" customFormat="1" x14ac:dyDescent="0.2">
      <c r="G79" s="27"/>
      <c r="H79" s="27"/>
      <c r="I79" s="27"/>
      <c r="J79" s="27"/>
    </row>
    <row r="80" spans="7:10" s="26" customFormat="1" x14ac:dyDescent="0.2">
      <c r="G80" s="27"/>
      <c r="H80" s="27"/>
      <c r="I80" s="27"/>
      <c r="J80" s="27"/>
    </row>
    <row r="81" spans="1:25" s="26" customFormat="1" x14ac:dyDescent="0.2">
      <c r="G81" s="27"/>
      <c r="H81" s="27"/>
      <c r="I81" s="27"/>
      <c r="J81" s="27"/>
    </row>
    <row r="82" spans="1:25" s="26" customFormat="1" x14ac:dyDescent="0.2">
      <c r="G82" s="27"/>
      <c r="H82" s="27"/>
      <c r="I82" s="27"/>
      <c r="J82" s="27"/>
    </row>
    <row r="83" spans="1:25" s="26" customFormat="1" x14ac:dyDescent="0.2">
      <c r="G83" s="27"/>
      <c r="H83" s="27"/>
      <c r="I83" s="27"/>
      <c r="J83" s="27"/>
    </row>
    <row r="84" spans="1:25" s="26" customFormat="1" x14ac:dyDescent="0.2">
      <c r="G84" s="27"/>
      <c r="H84" s="27"/>
      <c r="I84" s="27"/>
      <c r="J84" s="27"/>
    </row>
    <row r="85" spans="1:25" s="26" customFormat="1" x14ac:dyDescent="0.2">
      <c r="G85" s="27"/>
      <c r="H85" s="27"/>
      <c r="I85" s="27"/>
      <c r="J85" s="27"/>
    </row>
    <row r="86" spans="1:25" s="26" customFormat="1" x14ac:dyDescent="0.2">
      <c r="G86" s="27"/>
      <c r="H86" s="27"/>
      <c r="I86" s="27"/>
      <c r="J86" s="27"/>
    </row>
    <row r="87" spans="1:25" s="26" customFormat="1" x14ac:dyDescent="0.2">
      <c r="G87" s="27"/>
      <c r="H87" s="27"/>
      <c r="I87" s="27"/>
      <c r="J87" s="27"/>
    </row>
    <row r="88" spans="1:25" s="26" customFormat="1" x14ac:dyDescent="0.2">
      <c r="G88" s="27"/>
      <c r="H88" s="27"/>
      <c r="I88" s="27"/>
      <c r="J88" s="27"/>
    </row>
    <row r="89" spans="1:25" s="26" customFormat="1" x14ac:dyDescent="0.2">
      <c r="G89" s="27"/>
      <c r="H89" s="27"/>
      <c r="I89" s="27"/>
      <c r="J89" s="27"/>
    </row>
    <row r="90" spans="1:25" s="26" customFormat="1" x14ac:dyDescent="0.2">
      <c r="G90" s="27"/>
      <c r="H90" s="27"/>
      <c r="I90" s="27"/>
      <c r="J90" s="27"/>
    </row>
    <row r="91" spans="1:25" s="26" customFormat="1" x14ac:dyDescent="0.2">
      <c r="G91" s="27"/>
      <c r="H91" s="27"/>
      <c r="I91" s="27"/>
      <c r="J91" s="27"/>
    </row>
    <row r="92" spans="1:25" x14ac:dyDescent="0.2">
      <c r="A92" s="6"/>
      <c r="G92" s="5"/>
      <c r="H92" s="5"/>
      <c r="I92" s="5"/>
      <c r="J92" s="5"/>
      <c r="U92" s="6"/>
      <c r="V92" s="6"/>
      <c r="W92" s="6"/>
      <c r="X92" s="6"/>
      <c r="Y92" s="6"/>
    </row>
    <row r="93" spans="1:25" x14ac:dyDescent="0.2">
      <c r="A93" s="6"/>
      <c r="G93" s="5"/>
      <c r="H93" s="5"/>
      <c r="I93" s="5"/>
      <c r="J93" s="5"/>
      <c r="U93" s="6"/>
      <c r="V93" s="6"/>
      <c r="W93" s="6"/>
      <c r="X93" s="6"/>
      <c r="Y93" s="6"/>
    </row>
    <row r="94" spans="1:25" x14ac:dyDescent="0.2">
      <c r="A94" s="6"/>
      <c r="G94" s="5"/>
      <c r="H94" s="5"/>
      <c r="I94" s="5"/>
      <c r="J94" s="5"/>
      <c r="U94" s="6"/>
      <c r="V94" s="6"/>
      <c r="W94" s="6"/>
      <c r="X94" s="6"/>
      <c r="Y94" s="6"/>
    </row>
    <row r="95" spans="1:25" x14ac:dyDescent="0.2">
      <c r="A95" s="6"/>
      <c r="G95" s="5"/>
      <c r="H95" s="5"/>
      <c r="I95" s="5"/>
      <c r="J95" s="5"/>
      <c r="U95" s="6"/>
      <c r="V95" s="6"/>
      <c r="W95" s="6"/>
      <c r="X95" s="6"/>
      <c r="Y95" s="6"/>
    </row>
    <row r="96" spans="1:25" x14ac:dyDescent="0.2">
      <c r="A96" s="6"/>
      <c r="G96" s="5"/>
      <c r="H96" s="5"/>
      <c r="I96" s="5"/>
      <c r="J96" s="5"/>
      <c r="U96" s="6"/>
      <c r="V96" s="6"/>
      <c r="W96" s="6"/>
      <c r="X96" s="6"/>
      <c r="Y96" s="6"/>
    </row>
    <row r="97" spans="1:25" x14ac:dyDescent="0.2">
      <c r="A97" s="6"/>
      <c r="G97" s="5"/>
      <c r="H97" s="5"/>
      <c r="I97" s="5"/>
      <c r="J97" s="5"/>
      <c r="U97" s="6"/>
      <c r="V97" s="6"/>
      <c r="W97" s="6"/>
      <c r="X97" s="6"/>
      <c r="Y97" s="6"/>
    </row>
    <row r="98" spans="1:25" x14ac:dyDescent="0.2">
      <c r="A98" s="6"/>
      <c r="G98" s="5"/>
      <c r="H98" s="5"/>
      <c r="I98" s="5"/>
      <c r="J98" s="5"/>
      <c r="U98" s="6"/>
      <c r="V98" s="6"/>
      <c r="W98" s="6"/>
      <c r="X98" s="6"/>
      <c r="Y98" s="6"/>
    </row>
    <row r="99" spans="1:25" x14ac:dyDescent="0.2">
      <c r="A99" s="6"/>
      <c r="G99" s="5"/>
      <c r="H99" s="5"/>
      <c r="I99" s="5"/>
      <c r="J99" s="5"/>
      <c r="U99" s="6"/>
      <c r="V99" s="6"/>
      <c r="W99" s="6"/>
      <c r="X99" s="6"/>
      <c r="Y99" s="6"/>
    </row>
    <row r="100" spans="1:25" x14ac:dyDescent="0.2">
      <c r="A100" s="6"/>
      <c r="G100" s="5"/>
      <c r="H100" s="5"/>
      <c r="I100" s="5"/>
      <c r="J100" s="5"/>
      <c r="U100" s="6"/>
      <c r="V100" s="6"/>
      <c r="W100" s="6"/>
      <c r="X100" s="6"/>
      <c r="Y100" s="6"/>
    </row>
    <row r="101" spans="1:25" x14ac:dyDescent="0.2">
      <c r="A101" s="6"/>
      <c r="G101" s="5"/>
      <c r="H101" s="5"/>
      <c r="I101" s="5"/>
      <c r="J101" s="5"/>
      <c r="U101" s="6"/>
      <c r="V101" s="6"/>
      <c r="W101" s="6"/>
      <c r="X101" s="6"/>
      <c r="Y101" s="6"/>
    </row>
    <row r="102" spans="1:25" x14ac:dyDescent="0.2">
      <c r="A102" s="6"/>
      <c r="G102" s="5"/>
      <c r="H102" s="5"/>
      <c r="I102" s="5"/>
      <c r="J102" s="5"/>
      <c r="U102" s="6"/>
      <c r="V102" s="6"/>
      <c r="W102" s="6"/>
      <c r="X102" s="6"/>
      <c r="Y102" s="6"/>
    </row>
    <row r="103" spans="1:25" x14ac:dyDescent="0.2">
      <c r="A103" s="6"/>
      <c r="G103" s="5"/>
      <c r="H103" s="5"/>
      <c r="I103" s="5"/>
      <c r="J103" s="5"/>
      <c r="U103" s="6"/>
      <c r="V103" s="6"/>
      <c r="W103" s="6"/>
      <c r="X103" s="6"/>
      <c r="Y103" s="6"/>
    </row>
    <row r="104" spans="1:25" x14ac:dyDescent="0.2">
      <c r="A104" s="6"/>
      <c r="G104" s="5"/>
      <c r="H104" s="5"/>
      <c r="I104" s="5"/>
      <c r="J104" s="5"/>
      <c r="U104" s="6"/>
      <c r="V104" s="6"/>
      <c r="W104" s="6"/>
      <c r="X104" s="6"/>
      <c r="Y104" s="6"/>
    </row>
    <row r="105" spans="1:25" x14ac:dyDescent="0.2">
      <c r="A105" s="6"/>
      <c r="G105" s="5"/>
      <c r="H105" s="5"/>
      <c r="I105" s="5"/>
      <c r="J105" s="5"/>
      <c r="U105" s="6"/>
      <c r="V105" s="6"/>
      <c r="W105" s="6"/>
      <c r="X105" s="6"/>
      <c r="Y105" s="6"/>
    </row>
    <row r="106" spans="1:25" x14ac:dyDescent="0.2">
      <c r="A106" s="6"/>
      <c r="G106" s="5"/>
      <c r="H106" s="5"/>
      <c r="I106" s="5"/>
      <c r="J106" s="5"/>
      <c r="U106" s="6"/>
      <c r="V106" s="6"/>
      <c r="W106" s="6"/>
      <c r="X106" s="6"/>
      <c r="Y106" s="6"/>
    </row>
    <row r="107" spans="1:25" x14ac:dyDescent="0.2">
      <c r="A107" s="6"/>
      <c r="G107" s="5"/>
      <c r="H107" s="5"/>
      <c r="I107" s="5"/>
      <c r="J107" s="5"/>
      <c r="U107" s="6"/>
      <c r="V107" s="6"/>
      <c r="W107" s="6"/>
      <c r="X107" s="6"/>
      <c r="Y107" s="6"/>
    </row>
    <row r="108" spans="1:25" x14ac:dyDescent="0.2">
      <c r="A108" s="6"/>
      <c r="G108" s="5"/>
      <c r="H108" s="5"/>
      <c r="I108" s="5"/>
      <c r="J108" s="5"/>
      <c r="U108" s="6"/>
      <c r="V108" s="6"/>
      <c r="W108" s="6"/>
      <c r="X108" s="6"/>
      <c r="Y108" s="6"/>
    </row>
    <row r="109" spans="1:25" x14ac:dyDescent="0.2">
      <c r="A109" s="6"/>
      <c r="G109" s="5"/>
      <c r="H109" s="5"/>
      <c r="I109" s="5"/>
      <c r="J109" s="5"/>
      <c r="U109" s="6"/>
      <c r="V109" s="6"/>
      <c r="W109" s="6"/>
      <c r="X109" s="6"/>
      <c r="Y109" s="6"/>
    </row>
    <row r="110" spans="1:25" x14ac:dyDescent="0.2">
      <c r="A110" s="6"/>
      <c r="G110" s="5"/>
      <c r="H110" s="5"/>
      <c r="I110" s="5"/>
      <c r="J110" s="5"/>
      <c r="U110" s="6"/>
      <c r="V110" s="6"/>
      <c r="W110" s="6"/>
      <c r="X110" s="6"/>
      <c r="Y110" s="6"/>
    </row>
    <row r="111" spans="1:25" x14ac:dyDescent="0.2">
      <c r="A111" s="6"/>
      <c r="G111" s="5"/>
      <c r="H111" s="5"/>
      <c r="I111" s="5"/>
      <c r="J111" s="5"/>
      <c r="U111" s="6"/>
      <c r="V111" s="6"/>
      <c r="W111" s="6"/>
      <c r="X111" s="6"/>
      <c r="Y111" s="6"/>
    </row>
    <row r="112" spans="1:25" x14ac:dyDescent="0.2">
      <c r="A112" s="6"/>
      <c r="G112" s="5"/>
      <c r="H112" s="5"/>
      <c r="I112" s="5"/>
      <c r="J112" s="5"/>
      <c r="U112" s="6"/>
      <c r="V112" s="6"/>
      <c r="W112" s="6"/>
      <c r="X112" s="6"/>
      <c r="Y112" s="6"/>
    </row>
    <row r="113" spans="1:25" x14ac:dyDescent="0.2">
      <c r="A113" s="6"/>
      <c r="G113" s="5"/>
      <c r="H113" s="5"/>
      <c r="I113" s="5"/>
      <c r="J113" s="5"/>
      <c r="U113" s="6"/>
      <c r="V113" s="6"/>
      <c r="W113" s="6"/>
      <c r="X113" s="6"/>
      <c r="Y113" s="6"/>
    </row>
    <row r="114" spans="1:25" x14ac:dyDescent="0.2">
      <c r="A114" s="6"/>
      <c r="G114" s="5"/>
      <c r="H114" s="5"/>
      <c r="I114" s="5"/>
      <c r="J114" s="5"/>
      <c r="U114" s="6"/>
      <c r="V114" s="6"/>
      <c r="W114" s="6"/>
      <c r="X114" s="6"/>
      <c r="Y114" s="6"/>
    </row>
    <row r="115" spans="1:25" x14ac:dyDescent="0.2">
      <c r="A115" s="6"/>
      <c r="G115" s="5"/>
      <c r="H115" s="5"/>
      <c r="I115" s="5"/>
      <c r="J115" s="5"/>
      <c r="U115" s="6"/>
      <c r="V115" s="6"/>
      <c r="W115" s="6"/>
      <c r="X115" s="6"/>
      <c r="Y115" s="6"/>
    </row>
    <row r="116" spans="1:25" x14ac:dyDescent="0.2">
      <c r="A116" s="6"/>
      <c r="G116" s="5"/>
      <c r="H116" s="5"/>
      <c r="I116" s="5"/>
      <c r="J116" s="5"/>
      <c r="U116" s="6"/>
      <c r="V116" s="6"/>
      <c r="W116" s="6"/>
      <c r="X116" s="6"/>
      <c r="Y116" s="6"/>
    </row>
    <row r="117" spans="1:25" x14ac:dyDescent="0.2">
      <c r="A117" s="6"/>
      <c r="G117" s="5"/>
      <c r="H117" s="5"/>
      <c r="I117" s="5"/>
      <c r="J117" s="5"/>
      <c r="U117" s="6"/>
      <c r="V117" s="6"/>
      <c r="W117" s="6"/>
      <c r="X117" s="6"/>
      <c r="Y117" s="6"/>
    </row>
    <row r="118" spans="1:25" x14ac:dyDescent="0.2">
      <c r="A118" s="6"/>
      <c r="G118" s="5"/>
      <c r="H118" s="5"/>
      <c r="I118" s="5"/>
      <c r="J118" s="5"/>
      <c r="U118" s="6"/>
      <c r="V118" s="6"/>
      <c r="W118" s="6"/>
      <c r="X118" s="6"/>
      <c r="Y118" s="6"/>
    </row>
    <row r="119" spans="1:25" x14ac:dyDescent="0.2">
      <c r="A119" s="6"/>
      <c r="G119" s="5"/>
      <c r="H119" s="5"/>
      <c r="I119" s="5"/>
      <c r="J119" s="5"/>
      <c r="U119" s="6"/>
      <c r="V119" s="6"/>
      <c r="W119" s="6"/>
      <c r="X119" s="6"/>
      <c r="Y119" s="6"/>
    </row>
    <row r="120" spans="1:25" x14ac:dyDescent="0.2">
      <c r="A120" s="6"/>
      <c r="G120" s="5"/>
      <c r="H120" s="5"/>
      <c r="I120" s="5"/>
      <c r="J120" s="5"/>
      <c r="U120" s="6"/>
      <c r="V120" s="6"/>
      <c r="W120" s="6"/>
      <c r="X120" s="6"/>
      <c r="Y120" s="6"/>
    </row>
    <row r="121" spans="1:25" x14ac:dyDescent="0.2">
      <c r="A121" s="6"/>
      <c r="G121" s="5"/>
      <c r="H121" s="5"/>
      <c r="I121" s="5"/>
      <c r="J121" s="5"/>
      <c r="U121" s="6"/>
      <c r="V121" s="6"/>
      <c r="W121" s="6"/>
      <c r="X121" s="6"/>
      <c r="Y121" s="6"/>
    </row>
    <row r="122" spans="1:25" x14ac:dyDescent="0.2">
      <c r="A122" s="6"/>
      <c r="G122" s="5"/>
      <c r="H122" s="5"/>
      <c r="I122" s="5"/>
      <c r="J122" s="5"/>
      <c r="U122" s="6"/>
      <c r="V122" s="6"/>
      <c r="W122" s="6"/>
      <c r="X122" s="6"/>
      <c r="Y122" s="6"/>
    </row>
    <row r="123" spans="1:25" x14ac:dyDescent="0.2">
      <c r="A123" s="6"/>
      <c r="G123" s="5"/>
      <c r="H123" s="5"/>
      <c r="I123" s="5"/>
      <c r="J123" s="5"/>
      <c r="U123" s="6"/>
      <c r="V123" s="6"/>
      <c r="W123" s="6"/>
      <c r="X123" s="6"/>
      <c r="Y123" s="6"/>
    </row>
    <row r="124" spans="1:25" x14ac:dyDescent="0.2">
      <c r="A124" s="6"/>
      <c r="G124" s="5"/>
      <c r="H124" s="5"/>
      <c r="I124" s="5"/>
      <c r="J124" s="5"/>
      <c r="U124" s="6"/>
      <c r="V124" s="6"/>
      <c r="W124" s="6"/>
      <c r="X124" s="6"/>
      <c r="Y124" s="6"/>
    </row>
    <row r="125" spans="1:25" x14ac:dyDescent="0.2">
      <c r="A125" s="6"/>
      <c r="G125" s="5"/>
      <c r="H125" s="5"/>
      <c r="I125" s="5"/>
      <c r="J125" s="5"/>
      <c r="U125" s="6"/>
      <c r="V125" s="6"/>
      <c r="W125" s="6"/>
      <c r="X125" s="6"/>
      <c r="Y125" s="6"/>
    </row>
    <row r="126" spans="1:25" x14ac:dyDescent="0.2">
      <c r="A126" s="6"/>
      <c r="G126" s="5"/>
      <c r="H126" s="5"/>
      <c r="I126" s="5"/>
      <c r="J126" s="5"/>
      <c r="U126" s="6"/>
      <c r="V126" s="6"/>
      <c r="W126" s="6"/>
      <c r="X126" s="6"/>
      <c r="Y126" s="6"/>
    </row>
    <row r="127" spans="1:25" x14ac:dyDescent="0.2">
      <c r="A127" s="6"/>
      <c r="G127" s="5"/>
      <c r="H127" s="5"/>
      <c r="I127" s="5"/>
      <c r="J127" s="5"/>
      <c r="U127" s="6"/>
      <c r="V127" s="6"/>
      <c r="W127" s="6"/>
      <c r="X127" s="6"/>
      <c r="Y127" s="6"/>
    </row>
    <row r="128" spans="1:25" x14ac:dyDescent="0.2">
      <c r="A128" s="6"/>
      <c r="G128" s="5"/>
      <c r="H128" s="5"/>
      <c r="I128" s="5"/>
      <c r="J128" s="5"/>
      <c r="U128" s="6"/>
      <c r="V128" s="6"/>
      <c r="W128" s="6"/>
      <c r="X128" s="6"/>
      <c r="Y128" s="6"/>
    </row>
    <row r="129" spans="1:25" x14ac:dyDescent="0.2">
      <c r="A129" s="6"/>
      <c r="G129" s="5"/>
      <c r="H129" s="5"/>
      <c r="I129" s="5"/>
      <c r="J129" s="5"/>
      <c r="U129" s="6"/>
      <c r="V129" s="6"/>
      <c r="W129" s="6"/>
      <c r="X129" s="6"/>
      <c r="Y129" s="6"/>
    </row>
    <row r="130" spans="1:25" x14ac:dyDescent="0.2">
      <c r="A130" s="6"/>
      <c r="G130" s="5"/>
      <c r="H130" s="5"/>
      <c r="I130" s="5"/>
      <c r="J130" s="5"/>
      <c r="U130" s="6"/>
      <c r="V130" s="6"/>
      <c r="W130" s="6"/>
      <c r="X130" s="6"/>
      <c r="Y130" s="6"/>
    </row>
    <row r="131" spans="1:25" x14ac:dyDescent="0.2">
      <c r="A131" s="6"/>
      <c r="G131" s="5"/>
      <c r="H131" s="5"/>
      <c r="I131" s="5"/>
      <c r="J131" s="5"/>
      <c r="U131" s="6"/>
      <c r="V131" s="6"/>
      <c r="W131" s="6"/>
      <c r="X131" s="6"/>
      <c r="Y131" s="6"/>
    </row>
    <row r="132" spans="1:25" x14ac:dyDescent="0.2">
      <c r="A132" s="6"/>
      <c r="G132" s="5"/>
      <c r="H132" s="5"/>
      <c r="I132" s="5"/>
      <c r="J132" s="5"/>
      <c r="U132" s="6"/>
      <c r="V132" s="6"/>
      <c r="W132" s="6"/>
      <c r="X132" s="6"/>
      <c r="Y132" s="6"/>
    </row>
    <row r="133" spans="1:25" x14ac:dyDescent="0.2">
      <c r="A133" s="6"/>
      <c r="G133" s="5"/>
      <c r="H133" s="5"/>
      <c r="I133" s="5"/>
      <c r="J133" s="5"/>
      <c r="U133" s="6"/>
      <c r="V133" s="6"/>
      <c r="W133" s="6"/>
      <c r="X133" s="6"/>
      <c r="Y133" s="6"/>
    </row>
    <row r="134" spans="1:25" x14ac:dyDescent="0.2">
      <c r="A134" s="6"/>
      <c r="G134" s="5"/>
      <c r="H134" s="5"/>
      <c r="I134" s="5"/>
      <c r="J134" s="5"/>
      <c r="U134" s="6"/>
      <c r="V134" s="6"/>
      <c r="W134" s="6"/>
      <c r="X134" s="6"/>
      <c r="Y134" s="6"/>
    </row>
    <row r="135" spans="1:25" x14ac:dyDescent="0.2">
      <c r="A135" s="6"/>
      <c r="G135" s="5"/>
      <c r="H135" s="5"/>
      <c r="I135" s="5"/>
      <c r="J135" s="5"/>
      <c r="U135" s="6"/>
      <c r="V135" s="6"/>
      <c r="W135" s="6"/>
      <c r="X135" s="6"/>
      <c r="Y135" s="6"/>
    </row>
    <row r="136" spans="1:25" x14ac:dyDescent="0.2">
      <c r="A136" s="6"/>
      <c r="G136" s="5"/>
      <c r="H136" s="5"/>
      <c r="I136" s="5"/>
      <c r="J136" s="5"/>
      <c r="U136" s="6"/>
      <c r="V136" s="6"/>
      <c r="W136" s="6"/>
      <c r="X136" s="6"/>
      <c r="Y136" s="6"/>
    </row>
    <row r="137" spans="1:25" x14ac:dyDescent="0.2">
      <c r="A137" s="6"/>
      <c r="G137" s="5"/>
      <c r="H137" s="5"/>
      <c r="I137" s="5"/>
      <c r="J137" s="5"/>
      <c r="U137" s="6"/>
      <c r="V137" s="6"/>
      <c r="W137" s="6"/>
      <c r="X137" s="6"/>
      <c r="Y137" s="6"/>
    </row>
    <row r="138" spans="1:25" x14ac:dyDescent="0.2">
      <c r="A138" s="6"/>
      <c r="G138" s="5"/>
      <c r="H138" s="5"/>
      <c r="I138" s="5"/>
      <c r="J138" s="5"/>
      <c r="U138" s="6"/>
      <c r="V138" s="6"/>
      <c r="W138" s="6"/>
      <c r="X138" s="6"/>
      <c r="Y138" s="6"/>
    </row>
    <row r="139" spans="1:25" x14ac:dyDescent="0.2">
      <c r="A139" s="6"/>
      <c r="G139" s="5"/>
      <c r="H139" s="5"/>
      <c r="I139" s="5"/>
      <c r="J139" s="5"/>
      <c r="U139" s="6"/>
      <c r="V139" s="6"/>
      <c r="W139" s="6"/>
      <c r="X139" s="6"/>
      <c r="Y139" s="6"/>
    </row>
    <row r="140" spans="1:25" x14ac:dyDescent="0.2">
      <c r="A140" s="6"/>
      <c r="G140" s="5"/>
      <c r="H140" s="5"/>
      <c r="I140" s="5"/>
      <c r="J140" s="5"/>
      <c r="U140" s="6"/>
      <c r="V140" s="6"/>
      <c r="W140" s="6"/>
      <c r="X140" s="6"/>
      <c r="Y140" s="6"/>
    </row>
    <row r="141" spans="1:25" x14ac:dyDescent="0.2">
      <c r="A141" s="6"/>
      <c r="G141" s="5"/>
      <c r="H141" s="5"/>
      <c r="I141" s="5"/>
      <c r="J141" s="5"/>
      <c r="U141" s="6"/>
      <c r="V141" s="6"/>
      <c r="W141" s="6"/>
      <c r="X141" s="6"/>
      <c r="Y141" s="6"/>
    </row>
    <row r="142" spans="1:25" x14ac:dyDescent="0.2">
      <c r="A142" s="6"/>
      <c r="G142" s="5"/>
      <c r="H142" s="5"/>
      <c r="I142" s="5"/>
      <c r="J142" s="5"/>
      <c r="U142" s="6"/>
      <c r="V142" s="6"/>
      <c r="W142" s="6"/>
      <c r="X142" s="6"/>
      <c r="Y142" s="6"/>
    </row>
    <row r="143" spans="1:25" x14ac:dyDescent="0.2">
      <c r="A143" s="6"/>
      <c r="G143" s="5"/>
      <c r="H143" s="5"/>
      <c r="I143" s="5"/>
      <c r="J143" s="5"/>
      <c r="U143" s="6"/>
      <c r="V143" s="6"/>
      <c r="W143" s="6"/>
      <c r="X143" s="6"/>
      <c r="Y143" s="6"/>
    </row>
    <row r="144" spans="1:25" x14ac:dyDescent="0.2">
      <c r="A144" s="6"/>
      <c r="G144" s="5"/>
      <c r="H144" s="5"/>
      <c r="I144" s="5"/>
      <c r="J144" s="5"/>
      <c r="U144" s="6"/>
      <c r="V144" s="6"/>
      <c r="W144" s="6"/>
      <c r="X144" s="6"/>
      <c r="Y144" s="6"/>
    </row>
    <row r="145" spans="1:25" x14ac:dyDescent="0.2">
      <c r="A145" s="6"/>
      <c r="G145" s="5"/>
      <c r="H145" s="5"/>
      <c r="I145" s="5"/>
      <c r="J145" s="5"/>
      <c r="U145" s="6"/>
      <c r="V145" s="6"/>
      <c r="W145" s="6"/>
      <c r="X145" s="6"/>
      <c r="Y145" s="6"/>
    </row>
    <row r="146" spans="1:25" x14ac:dyDescent="0.2">
      <c r="A146" s="6"/>
      <c r="G146" s="5"/>
      <c r="H146" s="5"/>
      <c r="I146" s="5"/>
      <c r="J146" s="5"/>
      <c r="U146" s="6"/>
      <c r="V146" s="6"/>
      <c r="W146" s="6"/>
      <c r="X146" s="6"/>
      <c r="Y146" s="6"/>
    </row>
    <row r="147" spans="1:25" x14ac:dyDescent="0.2">
      <c r="A147" s="6"/>
      <c r="G147" s="5"/>
      <c r="H147" s="5"/>
      <c r="I147" s="5"/>
      <c r="J147" s="5"/>
      <c r="U147" s="6"/>
      <c r="V147" s="6"/>
      <c r="W147" s="6"/>
      <c r="X147" s="6"/>
      <c r="Y147" s="6"/>
    </row>
    <row r="148" spans="1:25" x14ac:dyDescent="0.2">
      <c r="A148" s="6"/>
      <c r="G148" s="5"/>
      <c r="H148" s="5"/>
      <c r="I148" s="5"/>
      <c r="J148" s="5"/>
      <c r="U148" s="6"/>
      <c r="V148" s="6"/>
      <c r="W148" s="6"/>
      <c r="X148" s="6"/>
      <c r="Y148" s="6"/>
    </row>
    <row r="149" spans="1:25" x14ac:dyDescent="0.2">
      <c r="A149" s="6"/>
      <c r="G149" s="5"/>
      <c r="H149" s="5"/>
      <c r="I149" s="5"/>
      <c r="J149" s="5"/>
      <c r="U149" s="6"/>
      <c r="V149" s="6"/>
      <c r="W149" s="6"/>
      <c r="X149" s="6"/>
      <c r="Y149" s="6"/>
    </row>
    <row r="150" spans="1:25" x14ac:dyDescent="0.2">
      <c r="A150" s="6"/>
      <c r="G150" s="5"/>
      <c r="H150" s="5"/>
      <c r="I150" s="5"/>
      <c r="J150" s="5"/>
      <c r="U150" s="6"/>
      <c r="V150" s="6"/>
      <c r="W150" s="6"/>
      <c r="X150" s="6"/>
      <c r="Y150" s="6"/>
    </row>
    <row r="151" spans="1:25" x14ac:dyDescent="0.2">
      <c r="A151" s="6"/>
      <c r="G151" s="5"/>
      <c r="H151" s="5"/>
      <c r="I151" s="5"/>
      <c r="J151" s="5"/>
      <c r="U151" s="6"/>
      <c r="V151" s="6"/>
      <c r="W151" s="6"/>
      <c r="X151" s="6"/>
      <c r="Y151" s="6"/>
    </row>
    <row r="152" spans="1:25" x14ac:dyDescent="0.2">
      <c r="A152" s="6"/>
      <c r="G152" s="5"/>
      <c r="H152" s="5"/>
      <c r="I152" s="5"/>
      <c r="J152" s="5"/>
      <c r="U152" s="6"/>
      <c r="V152" s="6"/>
      <c r="W152" s="6"/>
      <c r="X152" s="6"/>
      <c r="Y152" s="6"/>
    </row>
    <row r="153" spans="1:25" x14ac:dyDescent="0.2">
      <c r="A153" s="6"/>
      <c r="G153" s="5"/>
      <c r="H153" s="5"/>
      <c r="I153" s="5"/>
      <c r="J153" s="5"/>
      <c r="U153" s="6"/>
      <c r="V153" s="6"/>
      <c r="W153" s="6"/>
      <c r="X153" s="6"/>
      <c r="Y153" s="6"/>
    </row>
    <row r="154" spans="1:25" x14ac:dyDescent="0.2">
      <c r="A154" s="6"/>
      <c r="G154" s="5"/>
      <c r="H154" s="5"/>
      <c r="I154" s="5"/>
      <c r="J154" s="5"/>
      <c r="U154" s="6"/>
      <c r="V154" s="6"/>
      <c r="W154" s="6"/>
      <c r="X154" s="6"/>
      <c r="Y154" s="6"/>
    </row>
    <row r="155" spans="1:25" x14ac:dyDescent="0.2">
      <c r="A155" s="6"/>
      <c r="G155" s="5"/>
      <c r="H155" s="5"/>
      <c r="I155" s="5"/>
      <c r="J155" s="5"/>
      <c r="U155" s="6"/>
      <c r="V155" s="6"/>
      <c r="W155" s="6"/>
      <c r="X155" s="6"/>
      <c r="Y155" s="6"/>
    </row>
    <row r="156" spans="1:25" x14ac:dyDescent="0.2">
      <c r="A156" s="6"/>
      <c r="G156" s="5"/>
      <c r="H156" s="5"/>
      <c r="I156" s="5"/>
      <c r="J156" s="5"/>
      <c r="U156" s="6"/>
      <c r="V156" s="6"/>
      <c r="W156" s="6"/>
      <c r="X156" s="6"/>
      <c r="Y156" s="6"/>
    </row>
    <row r="157" spans="1:25" x14ac:dyDescent="0.2">
      <c r="A157" s="6"/>
      <c r="G157" s="5"/>
      <c r="H157" s="5"/>
      <c r="I157" s="5"/>
      <c r="J157" s="5"/>
      <c r="U157" s="6"/>
      <c r="V157" s="6"/>
      <c r="W157" s="6"/>
      <c r="X157" s="6"/>
      <c r="Y157" s="6"/>
    </row>
    <row r="158" spans="1:25" x14ac:dyDescent="0.2">
      <c r="A158" s="6"/>
      <c r="G158" s="5"/>
      <c r="H158" s="5"/>
      <c r="I158" s="5"/>
      <c r="J158" s="5"/>
      <c r="U158" s="6"/>
      <c r="V158" s="6"/>
      <c r="W158" s="6"/>
      <c r="X158" s="6"/>
      <c r="Y158" s="6"/>
    </row>
    <row r="159" spans="1:25" x14ac:dyDescent="0.2">
      <c r="A159" s="6"/>
      <c r="G159" s="5"/>
      <c r="H159" s="5"/>
      <c r="I159" s="5"/>
      <c r="J159" s="5"/>
      <c r="U159" s="6"/>
      <c r="V159" s="6"/>
      <c r="W159" s="6"/>
      <c r="X159" s="6"/>
      <c r="Y159" s="6"/>
    </row>
    <row r="160" spans="1:25" x14ac:dyDescent="0.2">
      <c r="A160" s="6"/>
      <c r="G160" s="5"/>
      <c r="H160" s="5"/>
      <c r="I160" s="5"/>
      <c r="J160" s="5"/>
      <c r="U160" s="6"/>
      <c r="V160" s="6"/>
      <c r="W160" s="6"/>
      <c r="X160" s="6"/>
      <c r="Y160" s="6"/>
    </row>
    <row r="161" spans="1:25" x14ac:dyDescent="0.2">
      <c r="A161" s="6"/>
      <c r="G161" s="5"/>
      <c r="H161" s="5"/>
      <c r="I161" s="5"/>
      <c r="J161" s="5"/>
      <c r="U161" s="6"/>
      <c r="V161" s="6"/>
      <c r="W161" s="6"/>
      <c r="X161" s="6"/>
      <c r="Y161" s="6"/>
    </row>
    <row r="162" spans="1:25" x14ac:dyDescent="0.2">
      <c r="A162" s="6"/>
      <c r="G162" s="5"/>
      <c r="H162" s="5"/>
      <c r="I162" s="5"/>
      <c r="J162" s="5"/>
      <c r="U162" s="6"/>
      <c r="V162" s="6"/>
      <c r="W162" s="6"/>
      <c r="X162" s="6"/>
      <c r="Y162" s="6"/>
    </row>
    <row r="163" spans="1:25" x14ac:dyDescent="0.2">
      <c r="A163" s="6"/>
      <c r="G163" s="5"/>
      <c r="H163" s="5"/>
      <c r="I163" s="5"/>
      <c r="J163" s="5"/>
      <c r="U163" s="6"/>
      <c r="V163" s="6"/>
      <c r="W163" s="6"/>
      <c r="X163" s="6"/>
      <c r="Y163" s="6"/>
    </row>
    <row r="164" spans="1:25" x14ac:dyDescent="0.2">
      <c r="A164" s="6"/>
      <c r="G164" s="5"/>
      <c r="H164" s="5"/>
      <c r="I164" s="5"/>
      <c r="J164" s="5"/>
      <c r="U164" s="6"/>
      <c r="V164" s="6"/>
      <c r="W164" s="6"/>
      <c r="X164" s="6"/>
      <c r="Y164" s="6"/>
    </row>
    <row r="165" spans="1:25" x14ac:dyDescent="0.2">
      <c r="A165" s="6"/>
      <c r="G165" s="5"/>
      <c r="H165" s="5"/>
      <c r="I165" s="5"/>
      <c r="J165" s="5"/>
      <c r="U165" s="6"/>
      <c r="V165" s="6"/>
      <c r="W165" s="6"/>
      <c r="X165" s="6"/>
      <c r="Y165" s="6"/>
    </row>
    <row r="166" spans="1:25" x14ac:dyDescent="0.2">
      <c r="A166" s="6"/>
      <c r="G166" s="5"/>
      <c r="H166" s="5"/>
      <c r="I166" s="5"/>
      <c r="J166" s="5"/>
      <c r="U166" s="6"/>
      <c r="V166" s="6"/>
      <c r="W166" s="6"/>
      <c r="X166" s="6"/>
      <c r="Y166" s="6"/>
    </row>
    <row r="167" spans="1:25" x14ac:dyDescent="0.2">
      <c r="A167" s="6"/>
      <c r="G167" s="5"/>
      <c r="H167" s="5"/>
      <c r="I167" s="5"/>
      <c r="J167" s="5"/>
      <c r="U167" s="6"/>
      <c r="V167" s="6"/>
      <c r="W167" s="6"/>
      <c r="X167" s="6"/>
      <c r="Y167" s="6"/>
    </row>
    <row r="168" spans="1:25" x14ac:dyDescent="0.2">
      <c r="A168" s="6"/>
      <c r="G168" s="5"/>
      <c r="H168" s="5"/>
      <c r="I168" s="5"/>
      <c r="J168" s="5"/>
      <c r="U168" s="6"/>
      <c r="V168" s="6"/>
      <c r="W168" s="6"/>
      <c r="X168" s="6"/>
      <c r="Y168" s="6"/>
    </row>
    <row r="169" spans="1:25" x14ac:dyDescent="0.2">
      <c r="A169" s="6"/>
      <c r="G169" s="5"/>
      <c r="H169" s="5"/>
      <c r="I169" s="5"/>
      <c r="J169" s="5"/>
      <c r="U169" s="6"/>
      <c r="V169" s="6"/>
      <c r="W169" s="6"/>
      <c r="X169" s="6"/>
      <c r="Y169" s="6"/>
    </row>
    <row r="170" spans="1:25" x14ac:dyDescent="0.2">
      <c r="A170" s="6"/>
      <c r="G170" s="5"/>
      <c r="H170" s="5"/>
      <c r="I170" s="5"/>
      <c r="J170" s="5"/>
      <c r="U170" s="6"/>
      <c r="V170" s="6"/>
      <c r="W170" s="6"/>
      <c r="X170" s="6"/>
      <c r="Y170" s="6"/>
    </row>
    <row r="171" spans="1:25" x14ac:dyDescent="0.2">
      <c r="A171" s="6"/>
      <c r="G171" s="5"/>
      <c r="H171" s="5"/>
      <c r="I171" s="5"/>
      <c r="J171" s="5"/>
      <c r="U171" s="6"/>
      <c r="V171" s="6"/>
      <c r="W171" s="6"/>
      <c r="X171" s="6"/>
      <c r="Y171" s="6"/>
    </row>
    <row r="172" spans="1:25" x14ac:dyDescent="0.2">
      <c r="A172" s="6"/>
      <c r="G172" s="5"/>
      <c r="H172" s="5"/>
      <c r="I172" s="5"/>
      <c r="J172" s="5"/>
      <c r="U172" s="6"/>
      <c r="V172" s="6"/>
      <c r="W172" s="6"/>
      <c r="X172" s="6"/>
      <c r="Y172" s="6"/>
    </row>
    <row r="173" spans="1:25" x14ac:dyDescent="0.2">
      <c r="A173" s="6"/>
      <c r="G173" s="5"/>
      <c r="H173" s="5"/>
      <c r="I173" s="5"/>
      <c r="J173" s="5"/>
      <c r="U173" s="6"/>
      <c r="V173" s="6"/>
      <c r="W173" s="6"/>
      <c r="X173" s="6"/>
      <c r="Y173" s="6"/>
    </row>
    <row r="174" spans="1:25" x14ac:dyDescent="0.2">
      <c r="A174" s="6"/>
      <c r="G174" s="5"/>
      <c r="H174" s="5"/>
      <c r="I174" s="5"/>
      <c r="J174" s="5"/>
      <c r="U174" s="6"/>
      <c r="V174" s="6"/>
      <c r="W174" s="6"/>
      <c r="X174" s="6"/>
      <c r="Y174" s="6"/>
    </row>
    <row r="175" spans="1:25" x14ac:dyDescent="0.2">
      <c r="A175" s="6"/>
      <c r="G175" s="5"/>
      <c r="H175" s="5"/>
      <c r="I175" s="5"/>
      <c r="J175" s="5"/>
      <c r="U175" s="6"/>
      <c r="V175" s="6"/>
      <c r="W175" s="6"/>
      <c r="X175" s="6"/>
      <c r="Y175" s="6"/>
    </row>
    <row r="176" spans="1:25" x14ac:dyDescent="0.2">
      <c r="A176" s="6"/>
      <c r="G176" s="5"/>
      <c r="H176" s="5"/>
      <c r="I176" s="5"/>
      <c r="J176" s="5"/>
      <c r="U176" s="6"/>
      <c r="V176" s="6"/>
      <c r="W176" s="6"/>
      <c r="X176" s="6"/>
      <c r="Y176" s="6"/>
    </row>
    <row r="177" spans="1:25" x14ac:dyDescent="0.2">
      <c r="A177" s="6"/>
      <c r="G177" s="5"/>
      <c r="H177" s="5"/>
      <c r="I177" s="5"/>
      <c r="J177" s="5"/>
      <c r="U177" s="6"/>
      <c r="V177" s="6"/>
      <c r="W177" s="6"/>
      <c r="X177" s="6"/>
      <c r="Y177" s="6"/>
    </row>
    <row r="178" spans="1:25" x14ac:dyDescent="0.2">
      <c r="A178" s="6"/>
      <c r="G178" s="5"/>
      <c r="H178" s="5"/>
      <c r="I178" s="5"/>
      <c r="J178" s="5"/>
      <c r="U178" s="6"/>
      <c r="V178" s="6"/>
      <c r="W178" s="6"/>
      <c r="X178" s="6"/>
      <c r="Y178" s="6"/>
    </row>
    <row r="179" spans="1:25" x14ac:dyDescent="0.2">
      <c r="A179" s="6"/>
      <c r="G179" s="5"/>
      <c r="H179" s="5"/>
      <c r="I179" s="5"/>
      <c r="J179" s="5"/>
      <c r="U179" s="6"/>
      <c r="V179" s="6"/>
      <c r="W179" s="6"/>
      <c r="X179" s="6"/>
      <c r="Y179" s="6"/>
    </row>
    <row r="180" spans="1:25" x14ac:dyDescent="0.2">
      <c r="A180" s="6"/>
      <c r="G180" s="5"/>
      <c r="H180" s="5"/>
      <c r="I180" s="5"/>
      <c r="J180" s="5"/>
      <c r="U180" s="6"/>
      <c r="V180" s="6"/>
      <c r="W180" s="6"/>
      <c r="X180" s="6"/>
      <c r="Y180" s="6"/>
    </row>
    <row r="181" spans="1:25" x14ac:dyDescent="0.2">
      <c r="A181" s="6"/>
      <c r="G181" s="5"/>
      <c r="H181" s="5"/>
      <c r="I181" s="5"/>
      <c r="J181" s="5"/>
      <c r="U181" s="6"/>
      <c r="V181" s="6"/>
      <c r="W181" s="6"/>
      <c r="X181" s="6"/>
      <c r="Y181" s="6"/>
    </row>
    <row r="182" spans="1:25" x14ac:dyDescent="0.2">
      <c r="A182" s="6"/>
      <c r="G182" s="5"/>
      <c r="H182" s="5"/>
      <c r="I182" s="5"/>
      <c r="J182" s="5"/>
      <c r="U182" s="6"/>
      <c r="V182" s="6"/>
      <c r="W182" s="6"/>
      <c r="X182" s="6"/>
      <c r="Y182" s="6"/>
    </row>
    <row r="183" spans="1:25" x14ac:dyDescent="0.2">
      <c r="A183" s="6"/>
      <c r="G183" s="5"/>
      <c r="H183" s="5"/>
      <c r="I183" s="5"/>
      <c r="J183" s="5"/>
      <c r="U183" s="6"/>
      <c r="V183" s="6"/>
      <c r="W183" s="6"/>
      <c r="X183" s="6"/>
      <c r="Y183" s="6"/>
    </row>
    <row r="184" spans="1:25" x14ac:dyDescent="0.2">
      <c r="A184" s="6"/>
      <c r="G184" s="5"/>
      <c r="H184" s="5"/>
      <c r="I184" s="5"/>
      <c r="J184" s="5"/>
      <c r="U184" s="6"/>
      <c r="V184" s="6"/>
      <c r="W184" s="6"/>
      <c r="X184" s="6"/>
      <c r="Y184" s="6"/>
    </row>
    <row r="185" spans="1:25" x14ac:dyDescent="0.2">
      <c r="A185" s="6"/>
      <c r="G185" s="5"/>
      <c r="H185" s="5"/>
      <c r="I185" s="5"/>
      <c r="J185" s="5"/>
      <c r="U185" s="6"/>
      <c r="V185" s="6"/>
      <c r="W185" s="6"/>
      <c r="X185" s="6"/>
      <c r="Y185" s="6"/>
    </row>
    <row r="186" spans="1:25" x14ac:dyDescent="0.2">
      <c r="A186" s="6"/>
      <c r="G186" s="5"/>
      <c r="H186" s="5"/>
      <c r="I186" s="5"/>
      <c r="J186" s="5"/>
      <c r="U186" s="6"/>
      <c r="V186" s="6"/>
      <c r="W186" s="6"/>
      <c r="X186" s="6"/>
      <c r="Y186" s="6"/>
    </row>
    <row r="187" spans="1:25" x14ac:dyDescent="0.2">
      <c r="A187" s="6"/>
      <c r="G187" s="5"/>
      <c r="H187" s="5"/>
      <c r="I187" s="5"/>
      <c r="J187" s="5"/>
      <c r="U187" s="6"/>
      <c r="V187" s="6"/>
      <c r="W187" s="6"/>
      <c r="X187" s="6"/>
      <c r="Y187" s="6"/>
    </row>
    <row r="188" spans="1:25" x14ac:dyDescent="0.2">
      <c r="A188" s="6"/>
      <c r="G188" s="5"/>
      <c r="H188" s="5"/>
      <c r="I188" s="5"/>
      <c r="J188" s="5"/>
      <c r="U188" s="6"/>
      <c r="V188" s="6"/>
      <c r="W188" s="6"/>
      <c r="X188" s="6"/>
      <c r="Y188" s="6"/>
    </row>
    <row r="189" spans="1:25" x14ac:dyDescent="0.2">
      <c r="A189" s="6"/>
      <c r="G189" s="5"/>
      <c r="H189" s="5"/>
      <c r="I189" s="5"/>
      <c r="J189" s="5"/>
      <c r="U189" s="6"/>
      <c r="V189" s="6"/>
      <c r="W189" s="6"/>
      <c r="X189" s="6"/>
      <c r="Y189" s="6"/>
    </row>
    <row r="190" spans="1:25" x14ac:dyDescent="0.2">
      <c r="A190" s="6"/>
      <c r="G190" s="5"/>
      <c r="H190" s="5"/>
      <c r="I190" s="5"/>
      <c r="J190" s="5"/>
      <c r="U190" s="6"/>
      <c r="V190" s="6"/>
      <c r="W190" s="6"/>
      <c r="X190" s="6"/>
      <c r="Y190" s="6"/>
    </row>
    <row r="191" spans="1:25" x14ac:dyDescent="0.2">
      <c r="A191" s="6"/>
      <c r="G191" s="5"/>
      <c r="H191" s="5"/>
      <c r="I191" s="5"/>
      <c r="J191" s="5"/>
      <c r="U191" s="6"/>
      <c r="V191" s="6"/>
      <c r="W191" s="6"/>
      <c r="X191" s="6"/>
      <c r="Y191" s="6"/>
    </row>
    <row r="192" spans="1:25" x14ac:dyDescent="0.2">
      <c r="A192" s="6"/>
      <c r="G192" s="5"/>
      <c r="H192" s="5"/>
      <c r="I192" s="5"/>
      <c r="J192" s="5"/>
      <c r="U192" s="6"/>
      <c r="V192" s="6"/>
      <c r="W192" s="6"/>
      <c r="X192" s="6"/>
      <c r="Y192" s="6"/>
    </row>
    <row r="193" spans="1:25" x14ac:dyDescent="0.2">
      <c r="A193" s="6"/>
      <c r="G193" s="5"/>
      <c r="H193" s="5"/>
      <c r="I193" s="5"/>
      <c r="J193" s="5"/>
      <c r="U193" s="6"/>
      <c r="V193" s="6"/>
      <c r="W193" s="6"/>
      <c r="X193" s="6"/>
      <c r="Y193" s="6"/>
    </row>
    <row r="194" spans="1:25" x14ac:dyDescent="0.2">
      <c r="A194" s="6"/>
      <c r="G194" s="5"/>
      <c r="H194" s="5"/>
      <c r="I194" s="5"/>
      <c r="J194" s="5"/>
      <c r="U194" s="6"/>
      <c r="V194" s="6"/>
      <c r="W194" s="6"/>
      <c r="X194" s="6"/>
      <c r="Y194" s="6"/>
    </row>
    <row r="195" spans="1:25" x14ac:dyDescent="0.2">
      <c r="A195" s="6"/>
      <c r="G195" s="5"/>
      <c r="H195" s="5"/>
      <c r="I195" s="5"/>
      <c r="J195" s="5"/>
      <c r="U195" s="6"/>
      <c r="V195" s="6"/>
      <c r="W195" s="6"/>
      <c r="X195" s="6"/>
      <c r="Y195" s="6"/>
    </row>
    <row r="196" spans="1:25" x14ac:dyDescent="0.2">
      <c r="A196" s="6"/>
      <c r="G196" s="5"/>
      <c r="H196" s="5"/>
      <c r="I196" s="5"/>
      <c r="J196" s="5"/>
      <c r="U196" s="6"/>
      <c r="V196" s="6"/>
      <c r="W196" s="6"/>
      <c r="X196" s="6"/>
      <c r="Y196" s="6"/>
    </row>
    <row r="197" spans="1:25" x14ac:dyDescent="0.2">
      <c r="A197" s="6"/>
      <c r="G197" s="5"/>
      <c r="H197" s="5"/>
      <c r="I197" s="5"/>
      <c r="J197" s="5"/>
      <c r="U197" s="6"/>
      <c r="V197" s="6"/>
      <c r="W197" s="6"/>
      <c r="X197" s="6"/>
      <c r="Y197" s="6"/>
    </row>
    <row r="198" spans="1:25" x14ac:dyDescent="0.2">
      <c r="A198" s="6"/>
      <c r="G198" s="5"/>
      <c r="H198" s="5"/>
      <c r="I198" s="5"/>
      <c r="J198" s="5"/>
      <c r="U198" s="6"/>
      <c r="V198" s="6"/>
      <c r="W198" s="6"/>
      <c r="X198" s="6"/>
      <c r="Y198" s="6"/>
    </row>
    <row r="199" spans="1:25" x14ac:dyDescent="0.2">
      <c r="A199" s="6"/>
      <c r="G199" s="5"/>
      <c r="H199" s="5"/>
      <c r="I199" s="5"/>
      <c r="J199" s="5"/>
      <c r="U199" s="6"/>
      <c r="V199" s="6"/>
      <c r="W199" s="6"/>
      <c r="X199" s="6"/>
      <c r="Y199" s="6"/>
    </row>
    <row r="200" spans="1:25" x14ac:dyDescent="0.2">
      <c r="A200" s="6"/>
      <c r="G200" s="5"/>
      <c r="H200" s="5"/>
      <c r="I200" s="5"/>
      <c r="J200" s="5"/>
      <c r="U200" s="6"/>
      <c r="V200" s="6"/>
      <c r="W200" s="6"/>
      <c r="X200" s="6"/>
      <c r="Y200" s="6"/>
    </row>
    <row r="201" spans="1:25" x14ac:dyDescent="0.2">
      <c r="A201" s="6"/>
      <c r="G201" s="5"/>
      <c r="H201" s="5"/>
      <c r="I201" s="5"/>
      <c r="J201" s="5"/>
      <c r="U201" s="6"/>
      <c r="V201" s="6"/>
      <c r="W201" s="6"/>
      <c r="X201" s="6"/>
      <c r="Y201" s="6"/>
    </row>
    <row r="202" spans="1:25" x14ac:dyDescent="0.2">
      <c r="A202" s="6"/>
      <c r="G202" s="5"/>
      <c r="H202" s="5"/>
      <c r="I202" s="5"/>
      <c r="J202" s="5"/>
      <c r="U202" s="6"/>
      <c r="V202" s="6"/>
      <c r="W202" s="6"/>
      <c r="X202" s="6"/>
      <c r="Y202" s="6"/>
    </row>
    <row r="203" spans="1:25" x14ac:dyDescent="0.2">
      <c r="A203" s="6"/>
      <c r="G203" s="5"/>
      <c r="H203" s="5"/>
      <c r="I203" s="5"/>
      <c r="J203" s="5"/>
      <c r="U203" s="6"/>
      <c r="V203" s="6"/>
      <c r="W203" s="6"/>
      <c r="X203" s="6"/>
      <c r="Y203" s="6"/>
    </row>
    <row r="204" spans="1:25" x14ac:dyDescent="0.2">
      <c r="A204" s="6"/>
      <c r="G204" s="5"/>
      <c r="H204" s="5"/>
      <c r="I204" s="5"/>
      <c r="J204" s="5"/>
      <c r="U204" s="6"/>
      <c r="V204" s="6"/>
      <c r="W204" s="6"/>
      <c r="X204" s="6"/>
      <c r="Y204" s="6"/>
    </row>
    <row r="205" spans="1:25" x14ac:dyDescent="0.2">
      <c r="A205" s="6"/>
      <c r="G205" s="5"/>
      <c r="H205" s="5"/>
      <c r="I205" s="5"/>
      <c r="J205" s="5"/>
      <c r="U205" s="6"/>
      <c r="V205" s="6"/>
      <c r="W205" s="6"/>
      <c r="X205" s="6"/>
      <c r="Y205" s="6"/>
    </row>
    <row r="206" spans="1:25" x14ac:dyDescent="0.2">
      <c r="A206" s="6"/>
      <c r="G206" s="5"/>
      <c r="H206" s="5"/>
      <c r="I206" s="5"/>
      <c r="J206" s="5"/>
      <c r="U206" s="6"/>
      <c r="V206" s="6"/>
      <c r="W206" s="6"/>
      <c r="X206" s="6"/>
      <c r="Y206" s="6"/>
    </row>
    <row r="207" spans="1:25" x14ac:dyDescent="0.2">
      <c r="A207" s="6"/>
      <c r="G207" s="5"/>
      <c r="H207" s="5"/>
      <c r="I207" s="5"/>
      <c r="J207" s="5"/>
      <c r="U207" s="6"/>
      <c r="V207" s="6"/>
      <c r="W207" s="6"/>
      <c r="X207" s="6"/>
      <c r="Y207" s="6"/>
    </row>
    <row r="208" spans="1:25" x14ac:dyDescent="0.2">
      <c r="A208" s="6"/>
      <c r="G208" s="5"/>
      <c r="H208" s="5"/>
      <c r="I208" s="5"/>
      <c r="J208" s="5"/>
      <c r="U208" s="6"/>
      <c r="V208" s="6"/>
      <c r="W208" s="6"/>
      <c r="X208" s="6"/>
      <c r="Y208" s="6"/>
    </row>
    <row r="209" spans="1:25" x14ac:dyDescent="0.2">
      <c r="A209" s="6"/>
      <c r="G209" s="5"/>
      <c r="H209" s="5"/>
      <c r="I209" s="5"/>
      <c r="J209" s="5"/>
      <c r="U209" s="6"/>
      <c r="V209" s="6"/>
      <c r="W209" s="6"/>
      <c r="X209" s="6"/>
      <c r="Y209" s="6"/>
    </row>
    <row r="210" spans="1:25" x14ac:dyDescent="0.2">
      <c r="A210" s="6"/>
      <c r="G210" s="5"/>
      <c r="H210" s="5"/>
      <c r="I210" s="5"/>
      <c r="J210" s="5"/>
      <c r="U210" s="6"/>
      <c r="V210" s="6"/>
      <c r="W210" s="6"/>
      <c r="X210" s="6"/>
      <c r="Y210" s="6"/>
    </row>
    <row r="211" spans="1:25" x14ac:dyDescent="0.2">
      <c r="A211" s="6"/>
      <c r="G211" s="5"/>
      <c r="H211" s="5"/>
      <c r="I211" s="5"/>
      <c r="J211" s="5"/>
      <c r="U211" s="6"/>
      <c r="V211" s="6"/>
      <c r="W211" s="6"/>
      <c r="X211" s="6"/>
      <c r="Y211" s="6"/>
    </row>
    <row r="212" spans="1:25" x14ac:dyDescent="0.2">
      <c r="A212" s="6"/>
      <c r="G212" s="5"/>
      <c r="H212" s="5"/>
      <c r="I212" s="5"/>
      <c r="J212" s="5"/>
      <c r="U212" s="6"/>
      <c r="V212" s="6"/>
      <c r="W212" s="6"/>
      <c r="X212" s="6"/>
      <c r="Y212" s="6"/>
    </row>
    <row r="213" spans="1:25" x14ac:dyDescent="0.2">
      <c r="A213" s="6"/>
      <c r="G213" s="5"/>
      <c r="H213" s="5"/>
      <c r="I213" s="5"/>
      <c r="J213" s="5"/>
      <c r="U213" s="6"/>
      <c r="V213" s="6"/>
      <c r="W213" s="6"/>
      <c r="X213" s="6"/>
      <c r="Y213" s="6"/>
    </row>
    <row r="214" spans="1:25" x14ac:dyDescent="0.2">
      <c r="A214" s="6"/>
      <c r="G214" s="5"/>
      <c r="H214" s="5"/>
      <c r="I214" s="5"/>
      <c r="J214" s="5"/>
      <c r="U214" s="6"/>
      <c r="V214" s="6"/>
      <c r="W214" s="6"/>
      <c r="X214" s="6"/>
      <c r="Y214" s="6"/>
    </row>
    <row r="215" spans="1:25" x14ac:dyDescent="0.2">
      <c r="A215" s="6"/>
      <c r="G215" s="5"/>
      <c r="H215" s="5"/>
      <c r="I215" s="5"/>
      <c r="J215" s="5"/>
      <c r="U215" s="6"/>
      <c r="V215" s="6"/>
      <c r="W215" s="6"/>
      <c r="X215" s="6"/>
      <c r="Y215" s="6"/>
    </row>
    <row r="216" spans="1:25" x14ac:dyDescent="0.2">
      <c r="A216" s="6"/>
      <c r="G216" s="5"/>
      <c r="H216" s="5"/>
      <c r="I216" s="5"/>
      <c r="J216" s="5"/>
      <c r="U216" s="6"/>
      <c r="V216" s="6"/>
      <c r="W216" s="6"/>
      <c r="X216" s="6"/>
      <c r="Y216" s="6"/>
    </row>
    <row r="217" spans="1:25" x14ac:dyDescent="0.2">
      <c r="A217" s="6"/>
      <c r="G217" s="5"/>
      <c r="H217" s="5"/>
      <c r="I217" s="5"/>
      <c r="J217" s="5"/>
      <c r="U217" s="6"/>
      <c r="V217" s="6"/>
      <c r="W217" s="6"/>
      <c r="X217" s="6"/>
      <c r="Y217" s="6"/>
    </row>
    <row r="218" spans="1:25" x14ac:dyDescent="0.2">
      <c r="A218" s="6"/>
      <c r="G218" s="5"/>
      <c r="H218" s="5"/>
      <c r="I218" s="5"/>
      <c r="J218" s="5"/>
      <c r="U218" s="6"/>
      <c r="V218" s="6"/>
      <c r="W218" s="6"/>
      <c r="X218" s="6"/>
      <c r="Y218" s="6"/>
    </row>
    <row r="219" spans="1:25" x14ac:dyDescent="0.2">
      <c r="A219" s="6"/>
      <c r="G219" s="5"/>
      <c r="H219" s="5"/>
      <c r="I219" s="5"/>
      <c r="J219" s="5"/>
      <c r="U219" s="6"/>
      <c r="V219" s="6"/>
      <c r="W219" s="6"/>
      <c r="X219" s="6"/>
      <c r="Y219" s="6"/>
    </row>
    <row r="220" spans="1:25" x14ac:dyDescent="0.2">
      <c r="A220" s="6"/>
      <c r="G220" s="5"/>
      <c r="H220" s="5"/>
      <c r="I220" s="5"/>
      <c r="J220" s="5"/>
      <c r="U220" s="6"/>
      <c r="V220" s="6"/>
      <c r="W220" s="6"/>
      <c r="X220" s="6"/>
      <c r="Y220" s="6"/>
    </row>
    <row r="221" spans="1:25" x14ac:dyDescent="0.2">
      <c r="A221" s="6"/>
      <c r="G221" s="5"/>
      <c r="H221" s="5"/>
      <c r="I221" s="5"/>
      <c r="J221" s="5"/>
      <c r="U221" s="6"/>
      <c r="V221" s="6"/>
      <c r="W221" s="6"/>
      <c r="X221" s="6"/>
      <c r="Y221" s="6"/>
    </row>
    <row r="222" spans="1:25" x14ac:dyDescent="0.2">
      <c r="A222" s="6"/>
      <c r="G222" s="5"/>
      <c r="H222" s="5"/>
      <c r="I222" s="5"/>
      <c r="J222" s="5"/>
      <c r="U222" s="6"/>
      <c r="V222" s="6"/>
      <c r="W222" s="6"/>
      <c r="X222" s="6"/>
      <c r="Y222" s="6"/>
    </row>
    <row r="223" spans="1:25" x14ac:dyDescent="0.2">
      <c r="A223" s="6"/>
      <c r="G223" s="5"/>
      <c r="H223" s="5"/>
      <c r="I223" s="5"/>
      <c r="J223" s="5"/>
      <c r="U223" s="6"/>
      <c r="V223" s="6"/>
      <c r="W223" s="6"/>
      <c r="X223" s="6"/>
      <c r="Y223" s="6"/>
    </row>
    <row r="224" spans="1:25" x14ac:dyDescent="0.2">
      <c r="A224" s="6"/>
      <c r="G224" s="5"/>
      <c r="H224" s="5"/>
      <c r="I224" s="5"/>
      <c r="J224" s="5"/>
      <c r="U224" s="6"/>
      <c r="V224" s="6"/>
      <c r="W224" s="6"/>
      <c r="X224" s="6"/>
      <c r="Y224" s="6"/>
    </row>
    <row r="225" spans="1:25" x14ac:dyDescent="0.2">
      <c r="A225" s="6"/>
      <c r="G225" s="5"/>
      <c r="H225" s="5"/>
      <c r="I225" s="5"/>
      <c r="J225" s="5"/>
      <c r="U225" s="6"/>
      <c r="V225" s="6"/>
      <c r="W225" s="6"/>
      <c r="X225" s="6"/>
      <c r="Y225" s="6"/>
    </row>
    <row r="226" spans="1:25" x14ac:dyDescent="0.2">
      <c r="A226" s="6"/>
      <c r="G226" s="5"/>
      <c r="H226" s="5"/>
      <c r="I226" s="5"/>
      <c r="J226" s="5"/>
      <c r="U226" s="6"/>
      <c r="V226" s="6"/>
      <c r="W226" s="6"/>
      <c r="X226" s="6"/>
      <c r="Y226" s="6"/>
    </row>
    <row r="227" spans="1:25" x14ac:dyDescent="0.2">
      <c r="A227" s="6"/>
      <c r="G227" s="5"/>
      <c r="H227" s="5"/>
      <c r="I227" s="5"/>
      <c r="J227" s="5"/>
      <c r="U227" s="6"/>
      <c r="V227" s="6"/>
      <c r="W227" s="6"/>
      <c r="X227" s="6"/>
      <c r="Y227" s="6"/>
    </row>
    <row r="228" spans="1:25" x14ac:dyDescent="0.2">
      <c r="A228" s="6"/>
      <c r="G228" s="5"/>
      <c r="H228" s="5"/>
      <c r="I228" s="5"/>
      <c r="J228" s="5"/>
      <c r="U228" s="6"/>
      <c r="V228" s="6"/>
      <c r="W228" s="6"/>
      <c r="X228" s="6"/>
      <c r="Y228" s="6"/>
    </row>
    <row r="229" spans="1:25" x14ac:dyDescent="0.2">
      <c r="A229" s="6"/>
      <c r="G229" s="5"/>
      <c r="H229" s="5"/>
      <c r="I229" s="5"/>
      <c r="J229" s="5"/>
      <c r="U229" s="6"/>
      <c r="V229" s="6"/>
      <c r="W229" s="6"/>
      <c r="X229" s="6"/>
      <c r="Y229" s="6"/>
    </row>
    <row r="230" spans="1:25" x14ac:dyDescent="0.2">
      <c r="A230" s="6"/>
      <c r="G230" s="5"/>
      <c r="H230" s="5"/>
      <c r="I230" s="5"/>
      <c r="J230" s="5"/>
      <c r="U230" s="6"/>
      <c r="V230" s="6"/>
      <c r="W230" s="6"/>
      <c r="X230" s="6"/>
      <c r="Y230" s="6"/>
    </row>
    <row r="231" spans="1:25" x14ac:dyDescent="0.2">
      <c r="A231" s="6"/>
      <c r="G231" s="5"/>
      <c r="H231" s="5"/>
      <c r="I231" s="5"/>
      <c r="J231" s="5"/>
      <c r="U231" s="6"/>
      <c r="V231" s="6"/>
      <c r="W231" s="6"/>
      <c r="X231" s="6"/>
      <c r="Y231" s="6"/>
    </row>
    <row r="232" spans="1:25" x14ac:dyDescent="0.2">
      <c r="A232" s="6"/>
      <c r="G232" s="5"/>
      <c r="H232" s="5"/>
      <c r="I232" s="5"/>
      <c r="J232" s="5"/>
      <c r="U232" s="6"/>
      <c r="V232" s="6"/>
      <c r="W232" s="6"/>
      <c r="X232" s="6"/>
      <c r="Y232" s="6"/>
    </row>
    <row r="233" spans="1:25" x14ac:dyDescent="0.2">
      <c r="A233" s="6"/>
      <c r="G233" s="5"/>
      <c r="H233" s="5"/>
      <c r="I233" s="5"/>
      <c r="J233" s="5"/>
      <c r="U233" s="6"/>
      <c r="V233" s="6"/>
      <c r="W233" s="6"/>
      <c r="X233" s="6"/>
      <c r="Y233" s="6"/>
    </row>
    <row r="234" spans="1:25" x14ac:dyDescent="0.2">
      <c r="A234" s="6"/>
      <c r="G234" s="5"/>
      <c r="H234" s="5"/>
      <c r="I234" s="5"/>
      <c r="J234" s="5"/>
      <c r="U234" s="6"/>
      <c r="V234" s="6"/>
      <c r="W234" s="6"/>
      <c r="X234" s="6"/>
      <c r="Y234" s="6"/>
    </row>
    <row r="235" spans="1:25" x14ac:dyDescent="0.2">
      <c r="A235" s="6"/>
      <c r="G235" s="5"/>
      <c r="H235" s="5"/>
      <c r="I235" s="5"/>
      <c r="J235" s="5"/>
      <c r="U235" s="6"/>
      <c r="V235" s="6"/>
      <c r="W235" s="6"/>
      <c r="X235" s="6"/>
      <c r="Y235" s="6"/>
    </row>
    <row r="236" spans="1:25" x14ac:dyDescent="0.2">
      <c r="A236" s="6"/>
      <c r="G236" s="5"/>
      <c r="H236" s="5"/>
      <c r="I236" s="5"/>
      <c r="J236" s="5"/>
      <c r="U236" s="6"/>
      <c r="V236" s="6"/>
      <c r="W236" s="6"/>
      <c r="X236" s="6"/>
      <c r="Y236" s="6"/>
    </row>
    <row r="237" spans="1:25" x14ac:dyDescent="0.2">
      <c r="A237" s="6"/>
      <c r="G237" s="5"/>
      <c r="H237" s="5"/>
      <c r="I237" s="5"/>
      <c r="J237" s="5"/>
      <c r="U237" s="6"/>
      <c r="V237" s="6"/>
      <c r="W237" s="6"/>
      <c r="X237" s="6"/>
      <c r="Y237" s="6"/>
    </row>
    <row r="238" spans="1:25" x14ac:dyDescent="0.2">
      <c r="A238" s="6"/>
      <c r="G238" s="5"/>
      <c r="H238" s="5"/>
      <c r="I238" s="5"/>
      <c r="J238" s="5"/>
      <c r="U238" s="6"/>
      <c r="V238" s="6"/>
      <c r="W238" s="6"/>
      <c r="X238" s="6"/>
      <c r="Y238" s="6"/>
    </row>
    <row r="239" spans="1:25" x14ac:dyDescent="0.2">
      <c r="A239" s="6"/>
      <c r="G239" s="5"/>
      <c r="H239" s="5"/>
      <c r="I239" s="5"/>
      <c r="J239" s="5"/>
      <c r="U239" s="6"/>
      <c r="V239" s="6"/>
      <c r="W239" s="6"/>
      <c r="X239" s="6"/>
      <c r="Y239" s="6"/>
    </row>
    <row r="240" spans="1:25" x14ac:dyDescent="0.2">
      <c r="A240" s="6"/>
      <c r="G240" s="5"/>
      <c r="H240" s="5"/>
      <c r="I240" s="5"/>
      <c r="J240" s="5"/>
      <c r="U240" s="6"/>
      <c r="V240" s="6"/>
      <c r="W240" s="6"/>
      <c r="X240" s="6"/>
      <c r="Y240" s="6"/>
    </row>
    <row r="241" spans="1:25" x14ac:dyDescent="0.2">
      <c r="A241" s="6"/>
      <c r="G241" s="5"/>
      <c r="H241" s="5"/>
      <c r="I241" s="5"/>
      <c r="J241" s="5"/>
      <c r="U241" s="6"/>
      <c r="V241" s="6"/>
      <c r="W241" s="6"/>
      <c r="X241" s="6"/>
      <c r="Y241" s="6"/>
    </row>
    <row r="242" spans="1:25" x14ac:dyDescent="0.2">
      <c r="A242" s="6"/>
      <c r="G242" s="5"/>
      <c r="H242" s="5"/>
      <c r="I242" s="5"/>
      <c r="J242" s="5"/>
      <c r="U242" s="6"/>
      <c r="V242" s="6"/>
      <c r="W242" s="6"/>
      <c r="X242" s="6"/>
      <c r="Y242" s="6"/>
    </row>
    <row r="243" spans="1:25" x14ac:dyDescent="0.2">
      <c r="A243" s="6"/>
      <c r="G243" s="5"/>
      <c r="H243" s="5"/>
      <c r="I243" s="5"/>
      <c r="J243" s="5"/>
      <c r="U243" s="6"/>
      <c r="V243" s="6"/>
      <c r="W243" s="6"/>
      <c r="X243" s="6"/>
      <c r="Y243" s="6"/>
    </row>
    <row r="244" spans="1:25" x14ac:dyDescent="0.2">
      <c r="A244" s="6"/>
      <c r="G244" s="5"/>
      <c r="H244" s="5"/>
      <c r="I244" s="5"/>
      <c r="J244" s="5"/>
      <c r="U244" s="6"/>
      <c r="V244" s="6"/>
      <c r="W244" s="6"/>
      <c r="X244" s="6"/>
      <c r="Y244" s="6"/>
    </row>
    <row r="245" spans="1:25" x14ac:dyDescent="0.2">
      <c r="A245" s="6"/>
      <c r="G245" s="5"/>
      <c r="H245" s="5"/>
      <c r="I245" s="5"/>
      <c r="J245" s="5"/>
      <c r="U245" s="6"/>
      <c r="V245" s="6"/>
      <c r="W245" s="6"/>
      <c r="X245" s="6"/>
      <c r="Y245" s="6"/>
    </row>
    <row r="246" spans="1:25" x14ac:dyDescent="0.2">
      <c r="A246" s="6"/>
      <c r="G246" s="5"/>
      <c r="H246" s="5"/>
      <c r="I246" s="5"/>
      <c r="J246" s="5"/>
      <c r="U246" s="6"/>
      <c r="V246" s="6"/>
      <c r="W246" s="6"/>
      <c r="X246" s="6"/>
      <c r="Y246" s="6"/>
    </row>
    <row r="247" spans="1:25" x14ac:dyDescent="0.2">
      <c r="A247" s="6"/>
      <c r="G247" s="5"/>
      <c r="H247" s="5"/>
      <c r="I247" s="5"/>
      <c r="J247" s="5"/>
      <c r="U247" s="6"/>
      <c r="V247" s="6"/>
      <c r="W247" s="6"/>
      <c r="X247" s="6"/>
      <c r="Y247" s="6"/>
    </row>
    <row r="248" spans="1:25" x14ac:dyDescent="0.2">
      <c r="A248" s="6"/>
      <c r="G248" s="5"/>
      <c r="H248" s="5"/>
      <c r="I248" s="5"/>
      <c r="J248" s="5"/>
      <c r="U248" s="6"/>
      <c r="V248" s="6"/>
      <c r="W248" s="6"/>
      <c r="X248" s="6"/>
      <c r="Y248" s="6"/>
    </row>
    <row r="249" spans="1:25" x14ac:dyDescent="0.2">
      <c r="A249" s="6"/>
      <c r="G249" s="5"/>
      <c r="H249" s="5"/>
      <c r="I249" s="5"/>
      <c r="J249" s="5"/>
      <c r="U249" s="6"/>
      <c r="V249" s="6"/>
      <c r="W249" s="6"/>
      <c r="X249" s="6"/>
      <c r="Y249" s="6"/>
    </row>
    <row r="250" spans="1:25" x14ac:dyDescent="0.2">
      <c r="A250" s="6"/>
      <c r="G250" s="5"/>
      <c r="H250" s="5"/>
      <c r="I250" s="5"/>
      <c r="J250" s="5"/>
      <c r="U250" s="6"/>
      <c r="V250" s="6"/>
      <c r="W250" s="6"/>
      <c r="X250" s="6"/>
      <c r="Y250" s="6"/>
    </row>
    <row r="251" spans="1:25" x14ac:dyDescent="0.2">
      <c r="A251" s="6"/>
      <c r="G251" s="5"/>
      <c r="H251" s="5"/>
      <c r="I251" s="5"/>
      <c r="J251" s="5"/>
      <c r="U251" s="6"/>
      <c r="V251" s="6"/>
      <c r="W251" s="6"/>
      <c r="X251" s="6"/>
      <c r="Y251" s="6"/>
    </row>
    <row r="252" spans="1:25" x14ac:dyDescent="0.2">
      <c r="A252" s="6"/>
      <c r="G252" s="5"/>
      <c r="H252" s="5"/>
      <c r="I252" s="5"/>
      <c r="J252" s="5"/>
      <c r="U252" s="6"/>
      <c r="V252" s="6"/>
      <c r="W252" s="6"/>
      <c r="X252" s="6"/>
      <c r="Y252" s="6"/>
    </row>
    <row r="253" spans="1:25" x14ac:dyDescent="0.2">
      <c r="A253" s="6"/>
      <c r="G253" s="5"/>
      <c r="H253" s="5"/>
      <c r="I253" s="5"/>
      <c r="J253" s="5"/>
      <c r="U253" s="6"/>
      <c r="V253" s="6"/>
      <c r="W253" s="6"/>
      <c r="X253" s="6"/>
      <c r="Y253" s="6"/>
    </row>
    <row r="254" spans="1:25" x14ac:dyDescent="0.2">
      <c r="A254" s="6"/>
      <c r="G254" s="5"/>
      <c r="H254" s="5"/>
      <c r="I254" s="5"/>
      <c r="J254" s="5"/>
      <c r="U254" s="6"/>
      <c r="V254" s="6"/>
      <c r="W254" s="6"/>
      <c r="X254" s="6"/>
      <c r="Y254" s="6"/>
    </row>
    <row r="255" spans="1:25" x14ac:dyDescent="0.2">
      <c r="A255" s="6"/>
      <c r="G255" s="5"/>
      <c r="H255" s="5"/>
      <c r="I255" s="5"/>
      <c r="J255" s="5"/>
      <c r="U255" s="6"/>
      <c r="V255" s="6"/>
      <c r="W255" s="6"/>
      <c r="X255" s="6"/>
      <c r="Y255" s="6"/>
    </row>
    <row r="256" spans="1:25" x14ac:dyDescent="0.2">
      <c r="A256" s="6"/>
      <c r="G256" s="5"/>
      <c r="H256" s="5"/>
      <c r="I256" s="5"/>
      <c r="J256" s="5"/>
      <c r="U256" s="6"/>
      <c r="V256" s="6"/>
      <c r="W256" s="6"/>
      <c r="X256" s="6"/>
      <c r="Y256" s="6"/>
    </row>
    <row r="257" spans="1:25" x14ac:dyDescent="0.2">
      <c r="A257" s="6"/>
      <c r="G257" s="5"/>
      <c r="H257" s="5"/>
      <c r="I257" s="5"/>
      <c r="J257" s="5"/>
      <c r="U257" s="6"/>
      <c r="V257" s="6"/>
      <c r="W257" s="6"/>
      <c r="X257" s="6"/>
      <c r="Y257" s="6"/>
    </row>
    <row r="258" spans="1:25" x14ac:dyDescent="0.2">
      <c r="A258" s="6"/>
      <c r="G258" s="5"/>
      <c r="H258" s="5"/>
      <c r="I258" s="5"/>
      <c r="J258" s="5"/>
      <c r="U258" s="6"/>
      <c r="V258" s="6"/>
      <c r="W258" s="6"/>
      <c r="X258" s="6"/>
      <c r="Y258" s="6"/>
    </row>
    <row r="259" spans="1:25" x14ac:dyDescent="0.2">
      <c r="A259" s="6"/>
      <c r="G259" s="5"/>
      <c r="H259" s="5"/>
      <c r="I259" s="5"/>
      <c r="J259" s="5"/>
      <c r="U259" s="6"/>
      <c r="V259" s="6"/>
      <c r="W259" s="6"/>
      <c r="X259" s="6"/>
      <c r="Y259" s="6"/>
    </row>
    <row r="260" spans="1:25" x14ac:dyDescent="0.2">
      <c r="A260" s="6"/>
      <c r="G260" s="5"/>
      <c r="H260" s="5"/>
      <c r="I260" s="5"/>
      <c r="J260" s="5"/>
      <c r="U260" s="6"/>
      <c r="V260" s="6"/>
      <c r="W260" s="6"/>
      <c r="X260" s="6"/>
      <c r="Y260" s="6"/>
    </row>
    <row r="261" spans="1:25" x14ac:dyDescent="0.2">
      <c r="A261" s="6"/>
      <c r="G261" s="5"/>
      <c r="H261" s="5"/>
      <c r="I261" s="5"/>
      <c r="J261" s="5"/>
      <c r="U261" s="6"/>
      <c r="V261" s="6"/>
      <c r="W261" s="6"/>
      <c r="X261" s="6"/>
      <c r="Y261" s="6"/>
    </row>
    <row r="262" spans="1:25" x14ac:dyDescent="0.2">
      <c r="A262" s="6"/>
      <c r="G262" s="5"/>
      <c r="H262" s="5"/>
      <c r="I262" s="5"/>
      <c r="J262" s="5"/>
      <c r="U262" s="6"/>
      <c r="V262" s="6"/>
      <c r="W262" s="6"/>
      <c r="X262" s="6"/>
      <c r="Y262" s="6"/>
    </row>
    <row r="263" spans="1:25" x14ac:dyDescent="0.2">
      <c r="A263" s="6"/>
      <c r="G263" s="5"/>
      <c r="H263" s="5"/>
      <c r="I263" s="5"/>
      <c r="J263" s="5"/>
      <c r="U263" s="6"/>
      <c r="V263" s="6"/>
      <c r="W263" s="6"/>
      <c r="X263" s="6"/>
      <c r="Y263" s="6"/>
    </row>
    <row r="264" spans="1:25" x14ac:dyDescent="0.2">
      <c r="A264" s="6"/>
      <c r="G264" s="5"/>
      <c r="H264" s="5"/>
      <c r="I264" s="5"/>
      <c r="J264" s="5"/>
      <c r="U264" s="6"/>
      <c r="V264" s="6"/>
      <c r="W264" s="6"/>
      <c r="X264" s="6"/>
      <c r="Y264" s="6"/>
    </row>
    <row r="265" spans="1:25" x14ac:dyDescent="0.2">
      <c r="A265" s="6"/>
      <c r="G265" s="5"/>
      <c r="H265" s="5"/>
      <c r="I265" s="5"/>
      <c r="J265" s="5"/>
      <c r="U265" s="6"/>
      <c r="V265" s="6"/>
      <c r="W265" s="6"/>
      <c r="X265" s="6"/>
      <c r="Y265" s="6"/>
    </row>
    <row r="266" spans="1:25" x14ac:dyDescent="0.2">
      <c r="A266" s="6"/>
      <c r="G266" s="5"/>
      <c r="H266" s="5"/>
      <c r="I266" s="5"/>
      <c r="J266" s="5"/>
      <c r="U266" s="6"/>
      <c r="V266" s="6"/>
      <c r="W266" s="6"/>
      <c r="X266" s="6"/>
      <c r="Y266" s="6"/>
    </row>
    <row r="267" spans="1:25" x14ac:dyDescent="0.2">
      <c r="A267" s="6"/>
      <c r="G267" s="5"/>
      <c r="H267" s="5"/>
      <c r="I267" s="5"/>
      <c r="J267" s="5"/>
      <c r="U267" s="6"/>
      <c r="V267" s="6"/>
      <c r="W267" s="6"/>
      <c r="X267" s="6"/>
      <c r="Y267" s="6"/>
    </row>
    <row r="268" spans="1:25" x14ac:dyDescent="0.2">
      <c r="A268" s="6"/>
      <c r="G268" s="5"/>
      <c r="H268" s="5"/>
      <c r="I268" s="5"/>
      <c r="J268" s="5"/>
      <c r="U268" s="6"/>
      <c r="V268" s="6"/>
      <c r="W268" s="6"/>
      <c r="X268" s="6"/>
      <c r="Y268" s="6"/>
    </row>
    <row r="269" spans="1:25" x14ac:dyDescent="0.2">
      <c r="A269" s="6"/>
      <c r="G269" s="5"/>
      <c r="H269" s="5"/>
      <c r="I269" s="5"/>
      <c r="J269" s="5"/>
      <c r="U269" s="6"/>
      <c r="V269" s="6"/>
      <c r="W269" s="6"/>
      <c r="X269" s="6"/>
      <c r="Y269" s="6"/>
    </row>
    <row r="270" spans="1:25" x14ac:dyDescent="0.2">
      <c r="A270" s="6"/>
      <c r="G270" s="5"/>
      <c r="H270" s="5"/>
      <c r="I270" s="5"/>
      <c r="J270" s="5"/>
      <c r="U270" s="6"/>
      <c r="V270" s="6"/>
      <c r="W270" s="6"/>
      <c r="X270" s="6"/>
      <c r="Y270" s="6"/>
    </row>
    <row r="271" spans="1:25" x14ac:dyDescent="0.2">
      <c r="A271" s="6"/>
      <c r="G271" s="5"/>
      <c r="H271" s="5"/>
      <c r="I271" s="5"/>
      <c r="J271" s="5"/>
      <c r="U271" s="6"/>
      <c r="V271" s="6"/>
      <c r="W271" s="6"/>
      <c r="X271" s="6"/>
      <c r="Y271" s="6"/>
    </row>
    <row r="272" spans="1:25" x14ac:dyDescent="0.2">
      <c r="A272" s="6"/>
      <c r="G272" s="5"/>
      <c r="H272" s="5"/>
      <c r="I272" s="5"/>
      <c r="J272" s="5"/>
      <c r="U272" s="6"/>
      <c r="V272" s="6"/>
      <c r="W272" s="6"/>
      <c r="X272" s="6"/>
      <c r="Y272" s="6"/>
    </row>
    <row r="273" spans="1:25" x14ac:dyDescent="0.2">
      <c r="A273" s="6"/>
      <c r="G273" s="5"/>
      <c r="H273" s="5"/>
      <c r="I273" s="5"/>
      <c r="J273" s="5"/>
      <c r="U273" s="6"/>
      <c r="V273" s="6"/>
      <c r="W273" s="6"/>
      <c r="X273" s="6"/>
      <c r="Y273" s="6"/>
    </row>
    <row r="274" spans="1:25" x14ac:dyDescent="0.2">
      <c r="A274" s="6"/>
      <c r="G274" s="5"/>
      <c r="H274" s="5"/>
      <c r="I274" s="5"/>
      <c r="J274" s="5"/>
      <c r="U274" s="6"/>
      <c r="V274" s="6"/>
      <c r="W274" s="6"/>
      <c r="X274" s="6"/>
      <c r="Y274" s="6"/>
    </row>
    <row r="275" spans="1:25" x14ac:dyDescent="0.2">
      <c r="A275" s="6"/>
      <c r="G275" s="5"/>
      <c r="H275" s="5"/>
      <c r="I275" s="5"/>
      <c r="J275" s="5"/>
      <c r="U275" s="6"/>
      <c r="V275" s="6"/>
      <c r="W275" s="6"/>
      <c r="X275" s="6"/>
      <c r="Y275" s="6"/>
    </row>
    <row r="276" spans="1:25" x14ac:dyDescent="0.2">
      <c r="A276" s="6"/>
      <c r="G276" s="5"/>
      <c r="H276" s="5"/>
      <c r="I276" s="5"/>
      <c r="J276" s="5"/>
      <c r="U276" s="6"/>
      <c r="V276" s="6"/>
      <c r="W276" s="6"/>
      <c r="X276" s="6"/>
      <c r="Y276" s="6"/>
    </row>
    <row r="277" spans="1:25" x14ac:dyDescent="0.2">
      <c r="A277" s="6"/>
      <c r="G277" s="5"/>
      <c r="H277" s="5"/>
      <c r="I277" s="5"/>
      <c r="J277" s="5"/>
      <c r="U277" s="6"/>
      <c r="V277" s="6"/>
      <c r="W277" s="6"/>
      <c r="X277" s="6"/>
      <c r="Y277" s="6"/>
    </row>
    <row r="278" spans="1:25" x14ac:dyDescent="0.2">
      <c r="A278" s="6"/>
      <c r="G278" s="5"/>
      <c r="H278" s="5"/>
      <c r="I278" s="5"/>
      <c r="J278" s="5"/>
      <c r="U278" s="6"/>
      <c r="V278" s="6"/>
      <c r="W278" s="6"/>
      <c r="X278" s="6"/>
      <c r="Y278" s="6"/>
    </row>
    <row r="279" spans="1:25" x14ac:dyDescent="0.2">
      <c r="A279" s="6"/>
      <c r="G279" s="5"/>
      <c r="H279" s="5"/>
      <c r="I279" s="5"/>
      <c r="J279" s="5"/>
      <c r="U279" s="6"/>
      <c r="V279" s="6"/>
      <c r="W279" s="6"/>
      <c r="X279" s="6"/>
      <c r="Y279" s="6"/>
    </row>
    <row r="280" spans="1:25" x14ac:dyDescent="0.2">
      <c r="A280" s="6"/>
      <c r="G280" s="5"/>
      <c r="H280" s="5"/>
      <c r="I280" s="5"/>
      <c r="J280" s="5"/>
      <c r="U280" s="6"/>
      <c r="V280" s="6"/>
      <c r="W280" s="6"/>
      <c r="X280" s="6"/>
      <c r="Y280" s="6"/>
    </row>
    <row r="281" spans="1:25" x14ac:dyDescent="0.2">
      <c r="A281" s="6"/>
      <c r="G281" s="5"/>
      <c r="H281" s="5"/>
      <c r="I281" s="5"/>
      <c r="J281" s="5"/>
      <c r="U281" s="6"/>
      <c r="V281" s="6"/>
      <c r="W281" s="6"/>
      <c r="X281" s="6"/>
      <c r="Y281" s="6"/>
    </row>
    <row r="282" spans="1:25" x14ac:dyDescent="0.2">
      <c r="A282" s="6"/>
      <c r="G282" s="5"/>
      <c r="H282" s="5"/>
      <c r="I282" s="5"/>
      <c r="J282" s="5"/>
      <c r="U282" s="6"/>
      <c r="V282" s="6"/>
      <c r="W282" s="6"/>
      <c r="X282" s="6"/>
      <c r="Y282" s="6"/>
    </row>
    <row r="283" spans="1:25" x14ac:dyDescent="0.2">
      <c r="A283" s="6"/>
      <c r="G283" s="5"/>
      <c r="H283" s="5"/>
      <c r="I283" s="5"/>
      <c r="J283" s="5"/>
      <c r="U283" s="6"/>
      <c r="V283" s="6"/>
      <c r="W283" s="6"/>
      <c r="X283" s="6"/>
      <c r="Y283" s="6"/>
    </row>
    <row r="284" spans="1:25" x14ac:dyDescent="0.2">
      <c r="A284" s="6"/>
      <c r="G284" s="5"/>
      <c r="H284" s="5"/>
      <c r="I284" s="5"/>
      <c r="J284" s="5"/>
      <c r="U284" s="6"/>
      <c r="V284" s="6"/>
      <c r="W284" s="6"/>
      <c r="X284" s="6"/>
      <c r="Y284" s="6"/>
    </row>
    <row r="285" spans="1:25" x14ac:dyDescent="0.2">
      <c r="A285" s="6"/>
      <c r="G285" s="5"/>
      <c r="H285" s="5"/>
      <c r="I285" s="5"/>
      <c r="J285" s="5"/>
      <c r="U285" s="6"/>
      <c r="V285" s="6"/>
      <c r="W285" s="6"/>
      <c r="X285" s="6"/>
      <c r="Y285" s="6"/>
    </row>
    <row r="286" spans="1:25" x14ac:dyDescent="0.2">
      <c r="A286" s="6"/>
      <c r="G286" s="5"/>
      <c r="H286" s="5"/>
      <c r="I286" s="5"/>
      <c r="J286" s="5"/>
      <c r="U286" s="6"/>
      <c r="V286" s="6"/>
      <c r="W286" s="6"/>
      <c r="X286" s="6"/>
      <c r="Y286" s="6"/>
    </row>
    <row r="287" spans="1:25" x14ac:dyDescent="0.2">
      <c r="A287" s="6"/>
      <c r="G287" s="5"/>
      <c r="H287" s="5"/>
      <c r="I287" s="5"/>
      <c r="J287" s="5"/>
      <c r="U287" s="6"/>
      <c r="V287" s="6"/>
      <c r="W287" s="6"/>
      <c r="X287" s="6"/>
      <c r="Y287" s="6"/>
    </row>
    <row r="288" spans="1:25" x14ac:dyDescent="0.2">
      <c r="A288" s="6"/>
      <c r="G288" s="5"/>
      <c r="H288" s="5"/>
      <c r="I288" s="5"/>
      <c r="J288" s="5"/>
      <c r="U288" s="6"/>
      <c r="V288" s="6"/>
      <c r="W288" s="6"/>
      <c r="X288" s="6"/>
      <c r="Y288" s="6"/>
    </row>
    <row r="289" spans="1:25" x14ac:dyDescent="0.2">
      <c r="A289" s="6"/>
      <c r="G289" s="5"/>
      <c r="H289" s="5"/>
      <c r="I289" s="5"/>
      <c r="J289" s="5"/>
      <c r="U289" s="6"/>
      <c r="V289" s="6"/>
      <c r="W289" s="6"/>
      <c r="X289" s="6"/>
      <c r="Y289" s="6"/>
    </row>
    <row r="290" spans="1:25" x14ac:dyDescent="0.2">
      <c r="A290" s="6"/>
      <c r="G290" s="5"/>
      <c r="H290" s="5"/>
      <c r="I290" s="5"/>
      <c r="J290" s="5"/>
      <c r="U290" s="6"/>
      <c r="V290" s="6"/>
      <c r="W290" s="6"/>
      <c r="X290" s="6"/>
      <c r="Y290" s="6"/>
    </row>
    <row r="291" spans="1:25" x14ac:dyDescent="0.2">
      <c r="A291" s="6"/>
      <c r="G291" s="5"/>
      <c r="H291" s="5"/>
      <c r="I291" s="5"/>
      <c r="J291" s="5"/>
      <c r="U291" s="6"/>
      <c r="V291" s="6"/>
      <c r="W291" s="6"/>
      <c r="X291" s="6"/>
      <c r="Y291" s="6"/>
    </row>
    <row r="292" spans="1:25" x14ac:dyDescent="0.2">
      <c r="A292" s="6"/>
      <c r="G292" s="5"/>
      <c r="H292" s="5"/>
      <c r="I292" s="5"/>
      <c r="J292" s="5"/>
      <c r="U292" s="6"/>
      <c r="V292" s="6"/>
      <c r="W292" s="6"/>
      <c r="X292" s="6"/>
      <c r="Y292" s="6"/>
    </row>
    <row r="293" spans="1:25" x14ac:dyDescent="0.2">
      <c r="A293" s="6"/>
      <c r="G293" s="5"/>
      <c r="H293" s="5"/>
      <c r="I293" s="5"/>
      <c r="J293" s="5"/>
      <c r="U293" s="6"/>
      <c r="V293" s="6"/>
      <c r="W293" s="6"/>
      <c r="X293" s="6"/>
      <c r="Y293" s="6"/>
    </row>
    <row r="294" spans="1:25" x14ac:dyDescent="0.2">
      <c r="A294" s="6"/>
      <c r="G294" s="5"/>
      <c r="H294" s="5"/>
      <c r="I294" s="5"/>
      <c r="J294" s="5"/>
      <c r="U294" s="6"/>
      <c r="V294" s="6"/>
      <c r="W294" s="6"/>
      <c r="X294" s="6"/>
      <c r="Y294" s="6"/>
    </row>
    <row r="295" spans="1:25" x14ac:dyDescent="0.2">
      <c r="A295" s="6"/>
      <c r="G295" s="5"/>
      <c r="H295" s="5"/>
      <c r="I295" s="5"/>
      <c r="J295" s="5"/>
      <c r="U295" s="6"/>
      <c r="V295" s="6"/>
      <c r="W295" s="6"/>
      <c r="X295" s="6"/>
      <c r="Y295" s="6"/>
    </row>
    <row r="296" spans="1:25" x14ac:dyDescent="0.2">
      <c r="A296" s="6"/>
      <c r="G296" s="5"/>
      <c r="H296" s="5"/>
      <c r="I296" s="5"/>
      <c r="J296" s="5"/>
      <c r="U296" s="6"/>
      <c r="V296" s="6"/>
      <c r="W296" s="6"/>
      <c r="X296" s="6"/>
      <c r="Y296" s="6"/>
    </row>
    <row r="297" spans="1:25" x14ac:dyDescent="0.2">
      <c r="A297" s="6"/>
      <c r="G297" s="5"/>
      <c r="H297" s="5"/>
      <c r="I297" s="5"/>
      <c r="J297" s="5"/>
      <c r="U297" s="6"/>
      <c r="V297" s="6"/>
      <c r="W297" s="6"/>
      <c r="X297" s="6"/>
      <c r="Y297" s="6"/>
    </row>
    <row r="298" spans="1:25" x14ac:dyDescent="0.2">
      <c r="A298" s="6"/>
      <c r="G298" s="5"/>
      <c r="H298" s="5"/>
      <c r="I298" s="5"/>
      <c r="J298" s="5"/>
      <c r="U298" s="6"/>
      <c r="V298" s="6"/>
      <c r="W298" s="6"/>
      <c r="X298" s="6"/>
      <c r="Y298" s="6"/>
    </row>
    <row r="299" spans="1:25" x14ac:dyDescent="0.2">
      <c r="A299" s="6"/>
      <c r="G299" s="5"/>
      <c r="H299" s="5"/>
      <c r="I299" s="5"/>
      <c r="J299" s="5"/>
      <c r="U299" s="6"/>
      <c r="V299" s="6"/>
      <c r="W299" s="6"/>
      <c r="X299" s="6"/>
      <c r="Y299" s="6"/>
    </row>
    <row r="300" spans="1:25" x14ac:dyDescent="0.2">
      <c r="A300" s="6"/>
      <c r="G300" s="5"/>
      <c r="H300" s="5"/>
      <c r="I300" s="5"/>
      <c r="J300" s="5"/>
      <c r="U300" s="6"/>
      <c r="V300" s="6"/>
      <c r="W300" s="6"/>
      <c r="X300" s="6"/>
      <c r="Y300" s="6"/>
    </row>
    <row r="301" spans="1:25" x14ac:dyDescent="0.2">
      <c r="A301" s="6"/>
      <c r="G301" s="5"/>
      <c r="H301" s="5"/>
      <c r="I301" s="5"/>
      <c r="J301" s="5"/>
      <c r="U301" s="6"/>
      <c r="V301" s="6"/>
      <c r="W301" s="6"/>
      <c r="X301" s="6"/>
      <c r="Y301" s="6"/>
    </row>
  </sheetData>
  <mergeCells count="7">
    <mergeCell ref="A1:Y1"/>
    <mergeCell ref="D7:J7"/>
    <mergeCell ref="D8:J8"/>
    <mergeCell ref="D3:J3"/>
    <mergeCell ref="D4:J4"/>
    <mergeCell ref="D5:J5"/>
    <mergeCell ref="D6:J6"/>
  </mergeCells>
  <conditionalFormatting sqref="B9">
    <cfRule type="containsText" dxfId="7" priority="1" operator="containsText" text="OK">
      <formula>NOT(ISERROR(SEARCH("OK",B9)))</formula>
    </cfRule>
    <cfRule type="containsText" dxfId="6" priority="2" operator="containsText" text="Faux">
      <formula>NOT(ISERROR(SEARCH("Faux",B9)))</formula>
    </cfRule>
  </conditionalFormatting>
  <dataValidations count="7">
    <dataValidation type="list" allowBlank="1" showInputMessage="1" showErrorMessage="1" sqref="G65421:I65425 GT65421:GU65425 QP65421:QQ65425 AAL65421:AAM65425 AKH65421:AKI65425 AUD65421:AUE65425 BDZ65421:BEA65425 BNV65421:BNW65425 BXR65421:BXS65425 CHN65421:CHO65425 CRJ65421:CRK65425 DBF65421:DBG65425 DLB65421:DLC65425 DUX65421:DUY65425 EET65421:EEU65425 EOP65421:EOQ65425 EYL65421:EYM65425 FIH65421:FII65425 FSD65421:FSE65425 GBZ65421:GCA65425 GLV65421:GLW65425 GVR65421:GVS65425 HFN65421:HFO65425 HPJ65421:HPK65425 HZF65421:HZG65425 IJB65421:IJC65425 ISX65421:ISY65425 JCT65421:JCU65425 JMP65421:JMQ65425 JWL65421:JWM65425 KGH65421:KGI65425 KQD65421:KQE65425 KZZ65421:LAA65425 LJV65421:LJW65425 LTR65421:LTS65425 MDN65421:MDO65425 MNJ65421:MNK65425 MXF65421:MXG65425 NHB65421:NHC65425 NQX65421:NQY65425 OAT65421:OAU65425 OKP65421:OKQ65425 OUL65421:OUM65425 PEH65421:PEI65425 POD65421:POE65425 PXZ65421:PYA65425 QHV65421:QHW65425 QRR65421:QRS65425 RBN65421:RBO65425 RLJ65421:RLK65425 RVF65421:RVG65425 SFB65421:SFC65425 SOX65421:SOY65425 SYT65421:SYU65425 TIP65421:TIQ65425 TSL65421:TSM65425 UCH65421:UCI65425 UMD65421:UME65425 UVZ65421:UWA65425 VFV65421:VFW65425 VPR65421:VPS65425 VZN65421:VZO65425 WJJ65421:WJK65425 WTF65421:WTG65425 G130957:I130961 GT130957:GU130961 QP130957:QQ130961 AAL130957:AAM130961 AKH130957:AKI130961 AUD130957:AUE130961 BDZ130957:BEA130961 BNV130957:BNW130961 BXR130957:BXS130961 CHN130957:CHO130961 CRJ130957:CRK130961 DBF130957:DBG130961 DLB130957:DLC130961 DUX130957:DUY130961 EET130957:EEU130961 EOP130957:EOQ130961 EYL130957:EYM130961 FIH130957:FII130961 FSD130957:FSE130961 GBZ130957:GCA130961 GLV130957:GLW130961 GVR130957:GVS130961 HFN130957:HFO130961 HPJ130957:HPK130961 HZF130957:HZG130961 IJB130957:IJC130961 ISX130957:ISY130961 JCT130957:JCU130961 JMP130957:JMQ130961 JWL130957:JWM130961 KGH130957:KGI130961 KQD130957:KQE130961 KZZ130957:LAA130961 LJV130957:LJW130961 LTR130957:LTS130961 MDN130957:MDO130961 MNJ130957:MNK130961 MXF130957:MXG130961 NHB130957:NHC130961 NQX130957:NQY130961 OAT130957:OAU130961 OKP130957:OKQ130961 OUL130957:OUM130961 PEH130957:PEI130961 POD130957:POE130961 PXZ130957:PYA130961 QHV130957:QHW130961 QRR130957:QRS130961 RBN130957:RBO130961 RLJ130957:RLK130961 RVF130957:RVG130961 SFB130957:SFC130961 SOX130957:SOY130961 SYT130957:SYU130961 TIP130957:TIQ130961 TSL130957:TSM130961 UCH130957:UCI130961 UMD130957:UME130961 UVZ130957:UWA130961 VFV130957:VFW130961 VPR130957:VPS130961 VZN130957:VZO130961 WJJ130957:WJK130961 WTF130957:WTG130961 G196493:I196497 GT196493:GU196497 QP196493:QQ196497 AAL196493:AAM196497 AKH196493:AKI196497 AUD196493:AUE196497 BDZ196493:BEA196497 BNV196493:BNW196497 BXR196493:BXS196497 CHN196493:CHO196497 CRJ196493:CRK196497 DBF196493:DBG196497 DLB196493:DLC196497 DUX196493:DUY196497 EET196493:EEU196497 EOP196493:EOQ196497 EYL196493:EYM196497 FIH196493:FII196497 FSD196493:FSE196497 GBZ196493:GCA196497 GLV196493:GLW196497 GVR196493:GVS196497 HFN196493:HFO196497 HPJ196493:HPK196497 HZF196493:HZG196497 IJB196493:IJC196497 ISX196493:ISY196497 JCT196493:JCU196497 JMP196493:JMQ196497 JWL196493:JWM196497 KGH196493:KGI196497 KQD196493:KQE196497 KZZ196493:LAA196497 LJV196493:LJW196497 LTR196493:LTS196497 MDN196493:MDO196497 MNJ196493:MNK196497 MXF196493:MXG196497 NHB196493:NHC196497 NQX196493:NQY196497 OAT196493:OAU196497 OKP196493:OKQ196497 OUL196493:OUM196497 PEH196493:PEI196497 POD196493:POE196497 PXZ196493:PYA196497 QHV196493:QHW196497 QRR196493:QRS196497 RBN196493:RBO196497 RLJ196493:RLK196497 RVF196493:RVG196497 SFB196493:SFC196497 SOX196493:SOY196497 SYT196493:SYU196497 TIP196493:TIQ196497 TSL196493:TSM196497 UCH196493:UCI196497 UMD196493:UME196497 UVZ196493:UWA196497 VFV196493:VFW196497 VPR196493:VPS196497 VZN196493:VZO196497 WJJ196493:WJK196497 WTF196493:WTG196497 G262029:I262033 GT262029:GU262033 QP262029:QQ262033 AAL262029:AAM262033 AKH262029:AKI262033 AUD262029:AUE262033 BDZ262029:BEA262033 BNV262029:BNW262033 BXR262029:BXS262033 CHN262029:CHO262033 CRJ262029:CRK262033 DBF262029:DBG262033 DLB262029:DLC262033 DUX262029:DUY262033 EET262029:EEU262033 EOP262029:EOQ262033 EYL262029:EYM262033 FIH262029:FII262033 FSD262029:FSE262033 GBZ262029:GCA262033 GLV262029:GLW262033 GVR262029:GVS262033 HFN262029:HFO262033 HPJ262029:HPK262033 HZF262029:HZG262033 IJB262029:IJC262033 ISX262029:ISY262033 JCT262029:JCU262033 JMP262029:JMQ262033 JWL262029:JWM262033 KGH262029:KGI262033 KQD262029:KQE262033 KZZ262029:LAA262033 LJV262029:LJW262033 LTR262029:LTS262033 MDN262029:MDO262033 MNJ262029:MNK262033 MXF262029:MXG262033 NHB262029:NHC262033 NQX262029:NQY262033 OAT262029:OAU262033 OKP262029:OKQ262033 OUL262029:OUM262033 PEH262029:PEI262033 POD262029:POE262033 PXZ262029:PYA262033 QHV262029:QHW262033 QRR262029:QRS262033 RBN262029:RBO262033 RLJ262029:RLK262033 RVF262029:RVG262033 SFB262029:SFC262033 SOX262029:SOY262033 SYT262029:SYU262033 TIP262029:TIQ262033 TSL262029:TSM262033 UCH262029:UCI262033 UMD262029:UME262033 UVZ262029:UWA262033 VFV262029:VFW262033 VPR262029:VPS262033 VZN262029:VZO262033 WJJ262029:WJK262033 WTF262029:WTG262033 G327565:I327569 GT327565:GU327569 QP327565:QQ327569 AAL327565:AAM327569 AKH327565:AKI327569 AUD327565:AUE327569 BDZ327565:BEA327569 BNV327565:BNW327569 BXR327565:BXS327569 CHN327565:CHO327569 CRJ327565:CRK327569 DBF327565:DBG327569 DLB327565:DLC327569 DUX327565:DUY327569 EET327565:EEU327569 EOP327565:EOQ327569 EYL327565:EYM327569 FIH327565:FII327569 FSD327565:FSE327569 GBZ327565:GCA327569 GLV327565:GLW327569 GVR327565:GVS327569 HFN327565:HFO327569 HPJ327565:HPK327569 HZF327565:HZG327569 IJB327565:IJC327569 ISX327565:ISY327569 JCT327565:JCU327569 JMP327565:JMQ327569 JWL327565:JWM327569 KGH327565:KGI327569 KQD327565:KQE327569 KZZ327565:LAA327569 LJV327565:LJW327569 LTR327565:LTS327569 MDN327565:MDO327569 MNJ327565:MNK327569 MXF327565:MXG327569 NHB327565:NHC327569 NQX327565:NQY327569 OAT327565:OAU327569 OKP327565:OKQ327569 OUL327565:OUM327569 PEH327565:PEI327569 POD327565:POE327569 PXZ327565:PYA327569 QHV327565:QHW327569 QRR327565:QRS327569 RBN327565:RBO327569 RLJ327565:RLK327569 RVF327565:RVG327569 SFB327565:SFC327569 SOX327565:SOY327569 SYT327565:SYU327569 TIP327565:TIQ327569 TSL327565:TSM327569 UCH327565:UCI327569 UMD327565:UME327569 UVZ327565:UWA327569 VFV327565:VFW327569 VPR327565:VPS327569 VZN327565:VZO327569 WJJ327565:WJK327569 WTF327565:WTG327569 G393101:I393105 GT393101:GU393105 QP393101:QQ393105 AAL393101:AAM393105 AKH393101:AKI393105 AUD393101:AUE393105 BDZ393101:BEA393105 BNV393101:BNW393105 BXR393101:BXS393105 CHN393101:CHO393105 CRJ393101:CRK393105 DBF393101:DBG393105 DLB393101:DLC393105 DUX393101:DUY393105 EET393101:EEU393105 EOP393101:EOQ393105 EYL393101:EYM393105 FIH393101:FII393105 FSD393101:FSE393105 GBZ393101:GCA393105 GLV393101:GLW393105 GVR393101:GVS393105 HFN393101:HFO393105 HPJ393101:HPK393105 HZF393101:HZG393105 IJB393101:IJC393105 ISX393101:ISY393105 JCT393101:JCU393105 JMP393101:JMQ393105 JWL393101:JWM393105 KGH393101:KGI393105 KQD393101:KQE393105 KZZ393101:LAA393105 LJV393101:LJW393105 LTR393101:LTS393105 MDN393101:MDO393105 MNJ393101:MNK393105 MXF393101:MXG393105 NHB393101:NHC393105 NQX393101:NQY393105 OAT393101:OAU393105 OKP393101:OKQ393105 OUL393101:OUM393105 PEH393101:PEI393105 POD393101:POE393105 PXZ393101:PYA393105 QHV393101:QHW393105 QRR393101:QRS393105 RBN393101:RBO393105 RLJ393101:RLK393105 RVF393101:RVG393105 SFB393101:SFC393105 SOX393101:SOY393105 SYT393101:SYU393105 TIP393101:TIQ393105 TSL393101:TSM393105 UCH393101:UCI393105 UMD393101:UME393105 UVZ393101:UWA393105 VFV393101:VFW393105 VPR393101:VPS393105 VZN393101:VZO393105 WJJ393101:WJK393105 WTF393101:WTG393105 G458637:I458641 GT458637:GU458641 QP458637:QQ458641 AAL458637:AAM458641 AKH458637:AKI458641 AUD458637:AUE458641 BDZ458637:BEA458641 BNV458637:BNW458641 BXR458637:BXS458641 CHN458637:CHO458641 CRJ458637:CRK458641 DBF458637:DBG458641 DLB458637:DLC458641 DUX458637:DUY458641 EET458637:EEU458641 EOP458637:EOQ458641 EYL458637:EYM458641 FIH458637:FII458641 FSD458637:FSE458641 GBZ458637:GCA458641 GLV458637:GLW458641 GVR458637:GVS458641 HFN458637:HFO458641 HPJ458637:HPK458641 HZF458637:HZG458641 IJB458637:IJC458641 ISX458637:ISY458641 JCT458637:JCU458641 JMP458637:JMQ458641 JWL458637:JWM458641 KGH458637:KGI458641 KQD458637:KQE458641 KZZ458637:LAA458641 LJV458637:LJW458641 LTR458637:LTS458641 MDN458637:MDO458641 MNJ458637:MNK458641 MXF458637:MXG458641 NHB458637:NHC458641 NQX458637:NQY458641 OAT458637:OAU458641 OKP458637:OKQ458641 OUL458637:OUM458641 PEH458637:PEI458641 POD458637:POE458641 PXZ458637:PYA458641 QHV458637:QHW458641 QRR458637:QRS458641 RBN458637:RBO458641 RLJ458637:RLK458641 RVF458637:RVG458641 SFB458637:SFC458641 SOX458637:SOY458641 SYT458637:SYU458641 TIP458637:TIQ458641 TSL458637:TSM458641 UCH458637:UCI458641 UMD458637:UME458641 UVZ458637:UWA458641 VFV458637:VFW458641 VPR458637:VPS458641 VZN458637:VZO458641 WJJ458637:WJK458641 WTF458637:WTG458641 G524173:I524177 GT524173:GU524177 QP524173:QQ524177 AAL524173:AAM524177 AKH524173:AKI524177 AUD524173:AUE524177 BDZ524173:BEA524177 BNV524173:BNW524177 BXR524173:BXS524177 CHN524173:CHO524177 CRJ524173:CRK524177 DBF524173:DBG524177 DLB524173:DLC524177 DUX524173:DUY524177 EET524173:EEU524177 EOP524173:EOQ524177 EYL524173:EYM524177 FIH524173:FII524177 FSD524173:FSE524177 GBZ524173:GCA524177 GLV524173:GLW524177 GVR524173:GVS524177 HFN524173:HFO524177 HPJ524173:HPK524177 HZF524173:HZG524177 IJB524173:IJC524177 ISX524173:ISY524177 JCT524173:JCU524177 JMP524173:JMQ524177 JWL524173:JWM524177 KGH524173:KGI524177 KQD524173:KQE524177 KZZ524173:LAA524177 LJV524173:LJW524177 LTR524173:LTS524177 MDN524173:MDO524177 MNJ524173:MNK524177 MXF524173:MXG524177 NHB524173:NHC524177 NQX524173:NQY524177 OAT524173:OAU524177 OKP524173:OKQ524177 OUL524173:OUM524177 PEH524173:PEI524177 POD524173:POE524177 PXZ524173:PYA524177 QHV524173:QHW524177 QRR524173:QRS524177 RBN524173:RBO524177 RLJ524173:RLK524177 RVF524173:RVG524177 SFB524173:SFC524177 SOX524173:SOY524177 SYT524173:SYU524177 TIP524173:TIQ524177 TSL524173:TSM524177 UCH524173:UCI524177 UMD524173:UME524177 UVZ524173:UWA524177 VFV524173:VFW524177 VPR524173:VPS524177 VZN524173:VZO524177 WJJ524173:WJK524177 WTF524173:WTG524177 G589709:I589713 GT589709:GU589713 QP589709:QQ589713 AAL589709:AAM589713 AKH589709:AKI589713 AUD589709:AUE589713 BDZ589709:BEA589713 BNV589709:BNW589713 BXR589709:BXS589713 CHN589709:CHO589713 CRJ589709:CRK589713 DBF589709:DBG589713 DLB589709:DLC589713 DUX589709:DUY589713 EET589709:EEU589713 EOP589709:EOQ589713 EYL589709:EYM589713 FIH589709:FII589713 FSD589709:FSE589713 GBZ589709:GCA589713 GLV589709:GLW589713 GVR589709:GVS589713 HFN589709:HFO589713 HPJ589709:HPK589713 HZF589709:HZG589713 IJB589709:IJC589713 ISX589709:ISY589713 JCT589709:JCU589713 JMP589709:JMQ589713 JWL589709:JWM589713 KGH589709:KGI589713 KQD589709:KQE589713 KZZ589709:LAA589713 LJV589709:LJW589713 LTR589709:LTS589713 MDN589709:MDO589713 MNJ589709:MNK589713 MXF589709:MXG589713 NHB589709:NHC589713 NQX589709:NQY589713 OAT589709:OAU589713 OKP589709:OKQ589713 OUL589709:OUM589713 PEH589709:PEI589713 POD589709:POE589713 PXZ589709:PYA589713 QHV589709:QHW589713 QRR589709:QRS589713 RBN589709:RBO589713 RLJ589709:RLK589713 RVF589709:RVG589713 SFB589709:SFC589713 SOX589709:SOY589713 SYT589709:SYU589713 TIP589709:TIQ589713 TSL589709:TSM589713 UCH589709:UCI589713 UMD589709:UME589713 UVZ589709:UWA589713 VFV589709:VFW589713 VPR589709:VPS589713 VZN589709:VZO589713 WJJ589709:WJK589713 WTF589709:WTG589713 G655245:I655249 GT655245:GU655249 QP655245:QQ655249 AAL655245:AAM655249 AKH655245:AKI655249 AUD655245:AUE655249 BDZ655245:BEA655249 BNV655245:BNW655249 BXR655245:BXS655249 CHN655245:CHO655249 CRJ655245:CRK655249 DBF655245:DBG655249 DLB655245:DLC655249 DUX655245:DUY655249 EET655245:EEU655249 EOP655245:EOQ655249 EYL655245:EYM655249 FIH655245:FII655249 FSD655245:FSE655249 GBZ655245:GCA655249 GLV655245:GLW655249 GVR655245:GVS655249 HFN655245:HFO655249 HPJ655245:HPK655249 HZF655245:HZG655249 IJB655245:IJC655249 ISX655245:ISY655249 JCT655245:JCU655249 JMP655245:JMQ655249 JWL655245:JWM655249 KGH655245:KGI655249 KQD655245:KQE655249 KZZ655245:LAA655249 LJV655245:LJW655249 LTR655245:LTS655249 MDN655245:MDO655249 MNJ655245:MNK655249 MXF655245:MXG655249 NHB655245:NHC655249 NQX655245:NQY655249 OAT655245:OAU655249 OKP655245:OKQ655249 OUL655245:OUM655249 PEH655245:PEI655249 POD655245:POE655249 PXZ655245:PYA655249 QHV655245:QHW655249 QRR655245:QRS655249 RBN655245:RBO655249 RLJ655245:RLK655249 RVF655245:RVG655249 SFB655245:SFC655249 SOX655245:SOY655249 SYT655245:SYU655249 TIP655245:TIQ655249 TSL655245:TSM655249 UCH655245:UCI655249 UMD655245:UME655249 UVZ655245:UWA655249 VFV655245:VFW655249 VPR655245:VPS655249 VZN655245:VZO655249 WJJ655245:WJK655249 WTF655245:WTG655249 G720781:I720785 GT720781:GU720785 QP720781:QQ720785 AAL720781:AAM720785 AKH720781:AKI720785 AUD720781:AUE720785 BDZ720781:BEA720785 BNV720781:BNW720785 BXR720781:BXS720785 CHN720781:CHO720785 CRJ720781:CRK720785 DBF720781:DBG720785 DLB720781:DLC720785 DUX720781:DUY720785 EET720781:EEU720785 EOP720781:EOQ720785 EYL720781:EYM720785 FIH720781:FII720785 FSD720781:FSE720785 GBZ720781:GCA720785 GLV720781:GLW720785 GVR720781:GVS720785 HFN720781:HFO720785 HPJ720781:HPK720785 HZF720781:HZG720785 IJB720781:IJC720785 ISX720781:ISY720785 JCT720781:JCU720785 JMP720781:JMQ720785 JWL720781:JWM720785 KGH720781:KGI720785 KQD720781:KQE720785 KZZ720781:LAA720785 LJV720781:LJW720785 LTR720781:LTS720785 MDN720781:MDO720785 MNJ720781:MNK720785 MXF720781:MXG720785 NHB720781:NHC720785 NQX720781:NQY720785 OAT720781:OAU720785 OKP720781:OKQ720785 OUL720781:OUM720785 PEH720781:PEI720785 POD720781:POE720785 PXZ720781:PYA720785 QHV720781:QHW720785 QRR720781:QRS720785 RBN720781:RBO720785 RLJ720781:RLK720785 RVF720781:RVG720785 SFB720781:SFC720785 SOX720781:SOY720785 SYT720781:SYU720785 TIP720781:TIQ720785 TSL720781:TSM720785 UCH720781:UCI720785 UMD720781:UME720785 UVZ720781:UWA720785 VFV720781:VFW720785 VPR720781:VPS720785 VZN720781:VZO720785 WJJ720781:WJK720785 WTF720781:WTG720785 G786317:I786321 GT786317:GU786321 QP786317:QQ786321 AAL786317:AAM786321 AKH786317:AKI786321 AUD786317:AUE786321 BDZ786317:BEA786321 BNV786317:BNW786321 BXR786317:BXS786321 CHN786317:CHO786321 CRJ786317:CRK786321 DBF786317:DBG786321 DLB786317:DLC786321 DUX786317:DUY786321 EET786317:EEU786321 EOP786317:EOQ786321 EYL786317:EYM786321 FIH786317:FII786321 FSD786317:FSE786321 GBZ786317:GCA786321 GLV786317:GLW786321 GVR786317:GVS786321 HFN786317:HFO786321 HPJ786317:HPK786321 HZF786317:HZG786321 IJB786317:IJC786321 ISX786317:ISY786321 JCT786317:JCU786321 JMP786317:JMQ786321 JWL786317:JWM786321 KGH786317:KGI786321 KQD786317:KQE786321 KZZ786317:LAA786321 LJV786317:LJW786321 LTR786317:LTS786321 MDN786317:MDO786321 MNJ786317:MNK786321 MXF786317:MXG786321 NHB786317:NHC786321 NQX786317:NQY786321 OAT786317:OAU786321 OKP786317:OKQ786321 OUL786317:OUM786321 PEH786317:PEI786321 POD786317:POE786321 PXZ786317:PYA786321 QHV786317:QHW786321 QRR786317:QRS786321 RBN786317:RBO786321 RLJ786317:RLK786321 RVF786317:RVG786321 SFB786317:SFC786321 SOX786317:SOY786321 SYT786317:SYU786321 TIP786317:TIQ786321 TSL786317:TSM786321 UCH786317:UCI786321 UMD786317:UME786321 UVZ786317:UWA786321 VFV786317:VFW786321 VPR786317:VPS786321 VZN786317:VZO786321 WJJ786317:WJK786321 WTF786317:WTG786321 G851853:I851857 GT851853:GU851857 QP851853:QQ851857 AAL851853:AAM851857 AKH851853:AKI851857 AUD851853:AUE851857 BDZ851853:BEA851857 BNV851853:BNW851857 BXR851853:BXS851857 CHN851853:CHO851857 CRJ851853:CRK851857 DBF851853:DBG851857 DLB851853:DLC851857 DUX851853:DUY851857 EET851853:EEU851857 EOP851853:EOQ851857 EYL851853:EYM851857 FIH851853:FII851857 FSD851853:FSE851857 GBZ851853:GCA851857 GLV851853:GLW851857 GVR851853:GVS851857 HFN851853:HFO851857 HPJ851853:HPK851857 HZF851853:HZG851857 IJB851853:IJC851857 ISX851853:ISY851857 JCT851853:JCU851857 JMP851853:JMQ851857 JWL851853:JWM851857 KGH851853:KGI851857 KQD851853:KQE851857 KZZ851853:LAA851857 LJV851853:LJW851857 LTR851853:LTS851857 MDN851853:MDO851857 MNJ851853:MNK851857 MXF851853:MXG851857 NHB851853:NHC851857 NQX851853:NQY851857 OAT851853:OAU851857 OKP851853:OKQ851857 OUL851853:OUM851857 PEH851853:PEI851857 POD851853:POE851857 PXZ851853:PYA851857 QHV851853:QHW851857 QRR851853:QRS851857 RBN851853:RBO851857 RLJ851853:RLK851857 RVF851853:RVG851857 SFB851853:SFC851857 SOX851853:SOY851857 SYT851853:SYU851857 TIP851853:TIQ851857 TSL851853:TSM851857 UCH851853:UCI851857 UMD851853:UME851857 UVZ851853:UWA851857 VFV851853:VFW851857 VPR851853:VPS851857 VZN851853:VZO851857 WJJ851853:WJK851857 WTF851853:WTG851857 G917389:I917393 GT917389:GU917393 QP917389:QQ917393 AAL917389:AAM917393 AKH917389:AKI917393 AUD917389:AUE917393 BDZ917389:BEA917393 BNV917389:BNW917393 BXR917389:BXS917393 CHN917389:CHO917393 CRJ917389:CRK917393 DBF917389:DBG917393 DLB917389:DLC917393 DUX917389:DUY917393 EET917389:EEU917393 EOP917389:EOQ917393 EYL917389:EYM917393 FIH917389:FII917393 FSD917389:FSE917393 GBZ917389:GCA917393 GLV917389:GLW917393 GVR917389:GVS917393 HFN917389:HFO917393 HPJ917389:HPK917393 HZF917389:HZG917393 IJB917389:IJC917393 ISX917389:ISY917393 JCT917389:JCU917393 JMP917389:JMQ917393 JWL917389:JWM917393 KGH917389:KGI917393 KQD917389:KQE917393 KZZ917389:LAA917393 LJV917389:LJW917393 LTR917389:LTS917393 MDN917389:MDO917393 MNJ917389:MNK917393 MXF917389:MXG917393 NHB917389:NHC917393 NQX917389:NQY917393 OAT917389:OAU917393 OKP917389:OKQ917393 OUL917389:OUM917393 PEH917389:PEI917393 POD917389:POE917393 PXZ917389:PYA917393 QHV917389:QHW917393 QRR917389:QRS917393 RBN917389:RBO917393 RLJ917389:RLK917393 RVF917389:RVG917393 SFB917389:SFC917393 SOX917389:SOY917393 SYT917389:SYU917393 TIP917389:TIQ917393 TSL917389:TSM917393 UCH917389:UCI917393 UMD917389:UME917393 UVZ917389:UWA917393 VFV917389:VFW917393 VPR917389:VPS917393 VZN917389:VZO917393 WJJ917389:WJK917393 WTF917389:WTG917393 G982925:I982929 GT982925:GU982929 QP982925:QQ982929 AAL982925:AAM982929 AKH982925:AKI982929 AUD982925:AUE982929 BDZ982925:BEA982929 BNV982925:BNW982929 BXR982925:BXS982929 CHN982925:CHO982929 CRJ982925:CRK982929 DBF982925:DBG982929 DLB982925:DLC982929 DUX982925:DUY982929 EET982925:EEU982929 EOP982925:EOQ982929 EYL982925:EYM982929 FIH982925:FII982929 FSD982925:FSE982929 GBZ982925:GCA982929 GLV982925:GLW982929 GVR982925:GVS982929 HFN982925:HFO982929 HPJ982925:HPK982929 HZF982925:HZG982929 IJB982925:IJC982929 ISX982925:ISY982929 JCT982925:JCU982929 JMP982925:JMQ982929 JWL982925:JWM982929 KGH982925:KGI982929 KQD982925:KQE982929 KZZ982925:LAA982929 LJV982925:LJW982929 LTR982925:LTS982929 MDN982925:MDO982929 MNJ982925:MNK982929 MXF982925:MXG982929 NHB982925:NHC982929 NQX982925:NQY982929 OAT982925:OAU982929 OKP982925:OKQ982929 OUL982925:OUM982929 PEH982925:PEI982929 POD982925:POE982929 PXZ982925:PYA982929 QHV982925:QHW982929 QRR982925:QRS982929 RBN982925:RBO982929 RLJ982925:RLK982929 RVF982925:RVG982929 SFB982925:SFC982929 SOX982925:SOY982929 SYT982925:SYU982929 TIP982925:TIQ982929 TSL982925:TSM982929 UCH982925:UCI982929 UMD982925:UME982929 UVZ982925:UWA982929 VFV982925:VFW982929 VPR982925:VPS982929 VZN982925:VZO982929 WJJ982925:WJK982929 WTF982925:WTG982929 HH65421:HH65425 RD65421:RD65425 AAZ65421:AAZ65425 AKV65421:AKV65425 AUR65421:AUR65425 BEN65421:BEN65425 BOJ65421:BOJ65425 BYF65421:BYF65425 CIB65421:CIB65425 CRX65421:CRX65425 DBT65421:DBT65425 DLP65421:DLP65425 DVL65421:DVL65425 EFH65421:EFH65425 EPD65421:EPD65425 EYZ65421:EYZ65425 FIV65421:FIV65425 FSR65421:FSR65425 GCN65421:GCN65425 GMJ65421:GMJ65425 GWF65421:GWF65425 HGB65421:HGB65425 HPX65421:HPX65425 HZT65421:HZT65425 IJP65421:IJP65425 ITL65421:ITL65425 JDH65421:JDH65425 JND65421:JND65425 JWZ65421:JWZ65425 KGV65421:KGV65425 KQR65421:KQR65425 LAN65421:LAN65425 LKJ65421:LKJ65425 LUF65421:LUF65425 MEB65421:MEB65425 MNX65421:MNX65425 MXT65421:MXT65425 NHP65421:NHP65425 NRL65421:NRL65425 OBH65421:OBH65425 OLD65421:OLD65425 OUZ65421:OUZ65425 PEV65421:PEV65425 POR65421:POR65425 PYN65421:PYN65425 QIJ65421:QIJ65425 QSF65421:QSF65425 RCB65421:RCB65425 RLX65421:RLX65425 RVT65421:RVT65425 SFP65421:SFP65425 SPL65421:SPL65425 SZH65421:SZH65425 TJD65421:TJD65425 TSZ65421:TSZ65425 UCV65421:UCV65425 UMR65421:UMR65425 UWN65421:UWN65425 VGJ65421:VGJ65425 VQF65421:VQF65425 WAB65421:WAB65425 WJX65421:WJX65425 WTT65421:WTT65425 HH130957:HH130961 RD130957:RD130961 AAZ130957:AAZ130961 AKV130957:AKV130961 AUR130957:AUR130961 BEN130957:BEN130961 BOJ130957:BOJ130961 BYF130957:BYF130961 CIB130957:CIB130961 CRX130957:CRX130961 DBT130957:DBT130961 DLP130957:DLP130961 DVL130957:DVL130961 EFH130957:EFH130961 EPD130957:EPD130961 EYZ130957:EYZ130961 FIV130957:FIV130961 FSR130957:FSR130961 GCN130957:GCN130961 GMJ130957:GMJ130961 GWF130957:GWF130961 HGB130957:HGB130961 HPX130957:HPX130961 HZT130957:HZT130961 IJP130957:IJP130961 ITL130957:ITL130961 JDH130957:JDH130961 JND130957:JND130961 JWZ130957:JWZ130961 KGV130957:KGV130961 KQR130957:KQR130961 LAN130957:LAN130961 LKJ130957:LKJ130961 LUF130957:LUF130961 MEB130957:MEB130961 MNX130957:MNX130961 MXT130957:MXT130961 NHP130957:NHP130961 NRL130957:NRL130961 OBH130957:OBH130961 OLD130957:OLD130961 OUZ130957:OUZ130961 PEV130957:PEV130961 POR130957:POR130961 PYN130957:PYN130961 QIJ130957:QIJ130961 QSF130957:QSF130961 RCB130957:RCB130961 RLX130957:RLX130961 RVT130957:RVT130961 SFP130957:SFP130961 SPL130957:SPL130961 SZH130957:SZH130961 TJD130957:TJD130961 TSZ130957:TSZ130961 UCV130957:UCV130961 UMR130957:UMR130961 UWN130957:UWN130961 VGJ130957:VGJ130961 VQF130957:VQF130961 WAB130957:WAB130961 WJX130957:WJX130961 WTT130957:WTT130961 HH196493:HH196497 RD196493:RD196497 AAZ196493:AAZ196497 AKV196493:AKV196497 AUR196493:AUR196497 BEN196493:BEN196497 BOJ196493:BOJ196497 BYF196493:BYF196497 CIB196493:CIB196497 CRX196493:CRX196497 DBT196493:DBT196497 DLP196493:DLP196497 DVL196493:DVL196497 EFH196493:EFH196497 EPD196493:EPD196497 EYZ196493:EYZ196497 FIV196493:FIV196497 FSR196493:FSR196497 GCN196493:GCN196497 GMJ196493:GMJ196497 GWF196493:GWF196497 HGB196493:HGB196497 HPX196493:HPX196497 HZT196493:HZT196497 IJP196493:IJP196497 ITL196493:ITL196497 JDH196493:JDH196497 JND196493:JND196497 JWZ196493:JWZ196497 KGV196493:KGV196497 KQR196493:KQR196497 LAN196493:LAN196497 LKJ196493:LKJ196497 LUF196493:LUF196497 MEB196493:MEB196497 MNX196493:MNX196497 MXT196493:MXT196497 NHP196493:NHP196497 NRL196493:NRL196497 OBH196493:OBH196497 OLD196493:OLD196497 OUZ196493:OUZ196497 PEV196493:PEV196497 POR196493:POR196497 PYN196493:PYN196497 QIJ196493:QIJ196497 QSF196493:QSF196497 RCB196493:RCB196497 RLX196493:RLX196497 RVT196493:RVT196497 SFP196493:SFP196497 SPL196493:SPL196497 SZH196493:SZH196497 TJD196493:TJD196497 TSZ196493:TSZ196497 UCV196493:UCV196497 UMR196493:UMR196497 UWN196493:UWN196497 VGJ196493:VGJ196497 VQF196493:VQF196497 WAB196493:WAB196497 WJX196493:WJX196497 WTT196493:WTT196497 HH262029:HH262033 RD262029:RD262033 AAZ262029:AAZ262033 AKV262029:AKV262033 AUR262029:AUR262033 BEN262029:BEN262033 BOJ262029:BOJ262033 BYF262029:BYF262033 CIB262029:CIB262033 CRX262029:CRX262033 DBT262029:DBT262033 DLP262029:DLP262033 DVL262029:DVL262033 EFH262029:EFH262033 EPD262029:EPD262033 EYZ262029:EYZ262033 FIV262029:FIV262033 FSR262029:FSR262033 GCN262029:GCN262033 GMJ262029:GMJ262033 GWF262029:GWF262033 HGB262029:HGB262033 HPX262029:HPX262033 HZT262029:HZT262033 IJP262029:IJP262033 ITL262029:ITL262033 JDH262029:JDH262033 JND262029:JND262033 JWZ262029:JWZ262033 KGV262029:KGV262033 KQR262029:KQR262033 LAN262029:LAN262033 LKJ262029:LKJ262033 LUF262029:LUF262033 MEB262029:MEB262033 MNX262029:MNX262033 MXT262029:MXT262033 NHP262029:NHP262033 NRL262029:NRL262033 OBH262029:OBH262033 OLD262029:OLD262033 OUZ262029:OUZ262033 PEV262029:PEV262033 POR262029:POR262033 PYN262029:PYN262033 QIJ262029:QIJ262033 QSF262029:QSF262033 RCB262029:RCB262033 RLX262029:RLX262033 RVT262029:RVT262033 SFP262029:SFP262033 SPL262029:SPL262033 SZH262029:SZH262033 TJD262029:TJD262033 TSZ262029:TSZ262033 UCV262029:UCV262033 UMR262029:UMR262033 UWN262029:UWN262033 VGJ262029:VGJ262033 VQF262029:VQF262033 WAB262029:WAB262033 WJX262029:WJX262033 WTT262029:WTT262033 HH327565:HH327569 RD327565:RD327569 AAZ327565:AAZ327569 AKV327565:AKV327569 AUR327565:AUR327569 BEN327565:BEN327569 BOJ327565:BOJ327569 BYF327565:BYF327569 CIB327565:CIB327569 CRX327565:CRX327569 DBT327565:DBT327569 DLP327565:DLP327569 DVL327565:DVL327569 EFH327565:EFH327569 EPD327565:EPD327569 EYZ327565:EYZ327569 FIV327565:FIV327569 FSR327565:FSR327569 GCN327565:GCN327569 GMJ327565:GMJ327569 GWF327565:GWF327569 HGB327565:HGB327569 HPX327565:HPX327569 HZT327565:HZT327569 IJP327565:IJP327569 ITL327565:ITL327569 JDH327565:JDH327569 JND327565:JND327569 JWZ327565:JWZ327569 KGV327565:KGV327569 KQR327565:KQR327569 LAN327565:LAN327569 LKJ327565:LKJ327569 LUF327565:LUF327569 MEB327565:MEB327569 MNX327565:MNX327569 MXT327565:MXT327569 NHP327565:NHP327569 NRL327565:NRL327569 OBH327565:OBH327569 OLD327565:OLD327569 OUZ327565:OUZ327569 PEV327565:PEV327569 POR327565:POR327569 PYN327565:PYN327569 QIJ327565:QIJ327569 QSF327565:QSF327569 RCB327565:RCB327569 RLX327565:RLX327569 RVT327565:RVT327569 SFP327565:SFP327569 SPL327565:SPL327569 SZH327565:SZH327569 TJD327565:TJD327569 TSZ327565:TSZ327569 UCV327565:UCV327569 UMR327565:UMR327569 UWN327565:UWN327569 VGJ327565:VGJ327569 VQF327565:VQF327569 WAB327565:WAB327569 WJX327565:WJX327569 WTT327565:WTT327569 HH393101:HH393105 RD393101:RD393105 AAZ393101:AAZ393105 AKV393101:AKV393105 AUR393101:AUR393105 BEN393101:BEN393105 BOJ393101:BOJ393105 BYF393101:BYF393105 CIB393101:CIB393105 CRX393101:CRX393105 DBT393101:DBT393105 DLP393101:DLP393105 DVL393101:DVL393105 EFH393101:EFH393105 EPD393101:EPD393105 EYZ393101:EYZ393105 FIV393101:FIV393105 FSR393101:FSR393105 GCN393101:GCN393105 GMJ393101:GMJ393105 GWF393101:GWF393105 HGB393101:HGB393105 HPX393101:HPX393105 HZT393101:HZT393105 IJP393101:IJP393105 ITL393101:ITL393105 JDH393101:JDH393105 JND393101:JND393105 JWZ393101:JWZ393105 KGV393101:KGV393105 KQR393101:KQR393105 LAN393101:LAN393105 LKJ393101:LKJ393105 LUF393101:LUF393105 MEB393101:MEB393105 MNX393101:MNX393105 MXT393101:MXT393105 NHP393101:NHP393105 NRL393101:NRL393105 OBH393101:OBH393105 OLD393101:OLD393105 OUZ393101:OUZ393105 PEV393101:PEV393105 POR393101:POR393105 PYN393101:PYN393105 QIJ393101:QIJ393105 QSF393101:QSF393105 RCB393101:RCB393105 RLX393101:RLX393105 RVT393101:RVT393105 SFP393101:SFP393105 SPL393101:SPL393105 SZH393101:SZH393105 TJD393101:TJD393105 TSZ393101:TSZ393105 UCV393101:UCV393105 UMR393101:UMR393105 UWN393101:UWN393105 VGJ393101:VGJ393105 VQF393101:VQF393105 WAB393101:WAB393105 WJX393101:WJX393105 WTT393101:WTT393105 HH458637:HH458641 RD458637:RD458641 AAZ458637:AAZ458641 AKV458637:AKV458641 AUR458637:AUR458641 BEN458637:BEN458641 BOJ458637:BOJ458641 BYF458637:BYF458641 CIB458637:CIB458641 CRX458637:CRX458641 DBT458637:DBT458641 DLP458637:DLP458641 DVL458637:DVL458641 EFH458637:EFH458641 EPD458637:EPD458641 EYZ458637:EYZ458641 FIV458637:FIV458641 FSR458637:FSR458641 GCN458637:GCN458641 GMJ458637:GMJ458641 GWF458637:GWF458641 HGB458637:HGB458641 HPX458637:HPX458641 HZT458637:HZT458641 IJP458637:IJP458641 ITL458637:ITL458641 JDH458637:JDH458641 JND458637:JND458641 JWZ458637:JWZ458641 KGV458637:KGV458641 KQR458637:KQR458641 LAN458637:LAN458641 LKJ458637:LKJ458641 LUF458637:LUF458641 MEB458637:MEB458641 MNX458637:MNX458641 MXT458637:MXT458641 NHP458637:NHP458641 NRL458637:NRL458641 OBH458637:OBH458641 OLD458637:OLD458641 OUZ458637:OUZ458641 PEV458637:PEV458641 POR458637:POR458641 PYN458637:PYN458641 QIJ458637:QIJ458641 QSF458637:QSF458641 RCB458637:RCB458641 RLX458637:RLX458641 RVT458637:RVT458641 SFP458637:SFP458641 SPL458637:SPL458641 SZH458637:SZH458641 TJD458637:TJD458641 TSZ458637:TSZ458641 UCV458637:UCV458641 UMR458637:UMR458641 UWN458637:UWN458641 VGJ458637:VGJ458641 VQF458637:VQF458641 WAB458637:WAB458641 WJX458637:WJX458641 WTT458637:WTT458641 HH524173:HH524177 RD524173:RD524177 AAZ524173:AAZ524177 AKV524173:AKV524177 AUR524173:AUR524177 BEN524173:BEN524177 BOJ524173:BOJ524177 BYF524173:BYF524177 CIB524173:CIB524177 CRX524173:CRX524177 DBT524173:DBT524177 DLP524173:DLP524177 DVL524173:DVL524177 EFH524173:EFH524177 EPD524173:EPD524177 EYZ524173:EYZ524177 FIV524173:FIV524177 FSR524173:FSR524177 GCN524173:GCN524177 GMJ524173:GMJ524177 GWF524173:GWF524177 HGB524173:HGB524177 HPX524173:HPX524177 HZT524173:HZT524177 IJP524173:IJP524177 ITL524173:ITL524177 JDH524173:JDH524177 JND524173:JND524177 JWZ524173:JWZ524177 KGV524173:KGV524177 KQR524173:KQR524177 LAN524173:LAN524177 LKJ524173:LKJ524177 LUF524173:LUF524177 MEB524173:MEB524177 MNX524173:MNX524177 MXT524173:MXT524177 NHP524173:NHP524177 NRL524173:NRL524177 OBH524173:OBH524177 OLD524173:OLD524177 OUZ524173:OUZ524177 PEV524173:PEV524177 POR524173:POR524177 PYN524173:PYN524177 QIJ524173:QIJ524177 QSF524173:QSF524177 RCB524173:RCB524177 RLX524173:RLX524177 RVT524173:RVT524177 SFP524173:SFP524177 SPL524173:SPL524177 SZH524173:SZH524177 TJD524173:TJD524177 TSZ524173:TSZ524177 UCV524173:UCV524177 UMR524173:UMR524177 UWN524173:UWN524177 VGJ524173:VGJ524177 VQF524173:VQF524177 WAB524173:WAB524177 WJX524173:WJX524177 WTT524173:WTT524177 HH589709:HH589713 RD589709:RD589713 AAZ589709:AAZ589713 AKV589709:AKV589713 AUR589709:AUR589713 BEN589709:BEN589713 BOJ589709:BOJ589713 BYF589709:BYF589713 CIB589709:CIB589713 CRX589709:CRX589713 DBT589709:DBT589713 DLP589709:DLP589713 DVL589709:DVL589713 EFH589709:EFH589713 EPD589709:EPD589713 EYZ589709:EYZ589713 FIV589709:FIV589713 FSR589709:FSR589713 GCN589709:GCN589713 GMJ589709:GMJ589713 GWF589709:GWF589713 HGB589709:HGB589713 HPX589709:HPX589713 HZT589709:HZT589713 IJP589709:IJP589713 ITL589709:ITL589713 JDH589709:JDH589713 JND589709:JND589713 JWZ589709:JWZ589713 KGV589709:KGV589713 KQR589709:KQR589713 LAN589709:LAN589713 LKJ589709:LKJ589713 LUF589709:LUF589713 MEB589709:MEB589713 MNX589709:MNX589713 MXT589709:MXT589713 NHP589709:NHP589713 NRL589709:NRL589713 OBH589709:OBH589713 OLD589709:OLD589713 OUZ589709:OUZ589713 PEV589709:PEV589713 POR589709:POR589713 PYN589709:PYN589713 QIJ589709:QIJ589713 QSF589709:QSF589713 RCB589709:RCB589713 RLX589709:RLX589713 RVT589709:RVT589713 SFP589709:SFP589713 SPL589709:SPL589713 SZH589709:SZH589713 TJD589709:TJD589713 TSZ589709:TSZ589713 UCV589709:UCV589713 UMR589709:UMR589713 UWN589709:UWN589713 VGJ589709:VGJ589713 VQF589709:VQF589713 WAB589709:WAB589713 WJX589709:WJX589713 WTT589709:WTT589713 HH655245:HH655249 RD655245:RD655249 AAZ655245:AAZ655249 AKV655245:AKV655249 AUR655245:AUR655249 BEN655245:BEN655249 BOJ655245:BOJ655249 BYF655245:BYF655249 CIB655245:CIB655249 CRX655245:CRX655249 DBT655245:DBT655249 DLP655245:DLP655249 DVL655245:DVL655249 EFH655245:EFH655249 EPD655245:EPD655249 EYZ655245:EYZ655249 FIV655245:FIV655249 FSR655245:FSR655249 GCN655245:GCN655249 GMJ655245:GMJ655249 GWF655245:GWF655249 HGB655245:HGB655249 HPX655245:HPX655249 HZT655245:HZT655249 IJP655245:IJP655249 ITL655245:ITL655249 JDH655245:JDH655249 JND655245:JND655249 JWZ655245:JWZ655249 KGV655245:KGV655249 KQR655245:KQR655249 LAN655245:LAN655249 LKJ655245:LKJ655249 LUF655245:LUF655249 MEB655245:MEB655249 MNX655245:MNX655249 MXT655245:MXT655249 NHP655245:NHP655249 NRL655245:NRL655249 OBH655245:OBH655249 OLD655245:OLD655249 OUZ655245:OUZ655249 PEV655245:PEV655249 POR655245:POR655249 PYN655245:PYN655249 QIJ655245:QIJ655249 QSF655245:QSF655249 RCB655245:RCB655249 RLX655245:RLX655249 RVT655245:RVT655249 SFP655245:SFP655249 SPL655245:SPL655249 SZH655245:SZH655249 TJD655245:TJD655249 TSZ655245:TSZ655249 UCV655245:UCV655249 UMR655245:UMR655249 UWN655245:UWN655249 VGJ655245:VGJ655249 VQF655245:VQF655249 WAB655245:WAB655249 WJX655245:WJX655249 WTT655245:WTT655249 HH720781:HH720785 RD720781:RD720785 AAZ720781:AAZ720785 AKV720781:AKV720785 AUR720781:AUR720785 BEN720781:BEN720785 BOJ720781:BOJ720785 BYF720781:BYF720785 CIB720781:CIB720785 CRX720781:CRX720785 DBT720781:DBT720785 DLP720781:DLP720785 DVL720781:DVL720785 EFH720781:EFH720785 EPD720781:EPD720785 EYZ720781:EYZ720785 FIV720781:FIV720785 FSR720781:FSR720785 GCN720781:GCN720785 GMJ720781:GMJ720785 GWF720781:GWF720785 HGB720781:HGB720785 HPX720781:HPX720785 HZT720781:HZT720785 IJP720781:IJP720785 ITL720781:ITL720785 JDH720781:JDH720785 JND720781:JND720785 JWZ720781:JWZ720785 KGV720781:KGV720785 KQR720781:KQR720785 LAN720781:LAN720785 LKJ720781:LKJ720785 LUF720781:LUF720785 MEB720781:MEB720785 MNX720781:MNX720785 MXT720781:MXT720785 NHP720781:NHP720785 NRL720781:NRL720785 OBH720781:OBH720785 OLD720781:OLD720785 OUZ720781:OUZ720785 PEV720781:PEV720785 POR720781:POR720785 PYN720781:PYN720785 QIJ720781:QIJ720785 QSF720781:QSF720785 RCB720781:RCB720785 RLX720781:RLX720785 RVT720781:RVT720785 SFP720781:SFP720785 SPL720781:SPL720785 SZH720781:SZH720785 TJD720781:TJD720785 TSZ720781:TSZ720785 UCV720781:UCV720785 UMR720781:UMR720785 UWN720781:UWN720785 VGJ720781:VGJ720785 VQF720781:VQF720785 WAB720781:WAB720785 WJX720781:WJX720785 WTT720781:WTT720785 HH786317:HH786321 RD786317:RD786321 AAZ786317:AAZ786321 AKV786317:AKV786321 AUR786317:AUR786321 BEN786317:BEN786321 BOJ786317:BOJ786321 BYF786317:BYF786321 CIB786317:CIB786321 CRX786317:CRX786321 DBT786317:DBT786321 DLP786317:DLP786321 DVL786317:DVL786321 EFH786317:EFH786321 EPD786317:EPD786321 EYZ786317:EYZ786321 FIV786317:FIV786321 FSR786317:FSR786321 GCN786317:GCN786321 GMJ786317:GMJ786321 GWF786317:GWF786321 HGB786317:HGB786321 HPX786317:HPX786321 HZT786317:HZT786321 IJP786317:IJP786321 ITL786317:ITL786321 JDH786317:JDH786321 JND786317:JND786321 JWZ786317:JWZ786321 KGV786317:KGV786321 KQR786317:KQR786321 LAN786317:LAN786321 LKJ786317:LKJ786321 LUF786317:LUF786321 MEB786317:MEB786321 MNX786317:MNX786321 MXT786317:MXT786321 NHP786317:NHP786321 NRL786317:NRL786321 OBH786317:OBH786321 OLD786317:OLD786321 OUZ786317:OUZ786321 PEV786317:PEV786321 POR786317:POR786321 PYN786317:PYN786321 QIJ786317:QIJ786321 QSF786317:QSF786321 RCB786317:RCB786321 RLX786317:RLX786321 RVT786317:RVT786321 SFP786317:SFP786321 SPL786317:SPL786321 SZH786317:SZH786321 TJD786317:TJD786321 TSZ786317:TSZ786321 UCV786317:UCV786321 UMR786317:UMR786321 UWN786317:UWN786321 VGJ786317:VGJ786321 VQF786317:VQF786321 WAB786317:WAB786321 WJX786317:WJX786321 WTT786317:WTT786321 HH851853:HH851857 RD851853:RD851857 AAZ851853:AAZ851857 AKV851853:AKV851857 AUR851853:AUR851857 BEN851853:BEN851857 BOJ851853:BOJ851857 BYF851853:BYF851857 CIB851853:CIB851857 CRX851853:CRX851857 DBT851853:DBT851857 DLP851853:DLP851857 DVL851853:DVL851857 EFH851853:EFH851857 EPD851853:EPD851857 EYZ851853:EYZ851857 FIV851853:FIV851857 FSR851853:FSR851857 GCN851853:GCN851857 GMJ851853:GMJ851857 GWF851853:GWF851857 HGB851853:HGB851857 HPX851853:HPX851857 HZT851853:HZT851857 IJP851853:IJP851857 ITL851853:ITL851857 JDH851853:JDH851857 JND851853:JND851857 JWZ851853:JWZ851857 KGV851853:KGV851857 KQR851853:KQR851857 LAN851853:LAN851857 LKJ851853:LKJ851857 LUF851853:LUF851857 MEB851853:MEB851857 MNX851853:MNX851857 MXT851853:MXT851857 NHP851853:NHP851857 NRL851853:NRL851857 OBH851853:OBH851857 OLD851853:OLD851857 OUZ851853:OUZ851857 PEV851853:PEV851857 POR851853:POR851857 PYN851853:PYN851857 QIJ851853:QIJ851857 QSF851853:QSF851857 RCB851853:RCB851857 RLX851853:RLX851857 RVT851853:RVT851857 SFP851853:SFP851857 SPL851853:SPL851857 SZH851853:SZH851857 TJD851853:TJD851857 TSZ851853:TSZ851857 UCV851853:UCV851857 UMR851853:UMR851857 UWN851853:UWN851857 VGJ851853:VGJ851857 VQF851853:VQF851857 WAB851853:WAB851857 WJX851853:WJX851857 WTT851853:WTT851857 HH917389:HH917393 RD917389:RD917393 AAZ917389:AAZ917393 AKV917389:AKV917393 AUR917389:AUR917393 BEN917389:BEN917393 BOJ917389:BOJ917393 BYF917389:BYF917393 CIB917389:CIB917393 CRX917389:CRX917393 DBT917389:DBT917393 DLP917389:DLP917393 DVL917389:DVL917393 EFH917389:EFH917393 EPD917389:EPD917393 EYZ917389:EYZ917393 FIV917389:FIV917393 FSR917389:FSR917393 GCN917389:GCN917393 GMJ917389:GMJ917393 GWF917389:GWF917393 HGB917389:HGB917393 HPX917389:HPX917393 HZT917389:HZT917393 IJP917389:IJP917393 ITL917389:ITL917393 JDH917389:JDH917393 JND917389:JND917393 JWZ917389:JWZ917393 KGV917389:KGV917393 KQR917389:KQR917393 LAN917389:LAN917393 LKJ917389:LKJ917393 LUF917389:LUF917393 MEB917389:MEB917393 MNX917389:MNX917393 MXT917389:MXT917393 NHP917389:NHP917393 NRL917389:NRL917393 OBH917389:OBH917393 OLD917389:OLD917393 OUZ917389:OUZ917393 PEV917389:PEV917393 POR917389:POR917393 PYN917389:PYN917393 QIJ917389:QIJ917393 QSF917389:QSF917393 RCB917389:RCB917393 RLX917389:RLX917393 RVT917389:RVT917393 SFP917389:SFP917393 SPL917389:SPL917393 SZH917389:SZH917393 TJD917389:TJD917393 TSZ917389:TSZ917393 UCV917389:UCV917393 UMR917389:UMR917393 UWN917389:UWN917393 VGJ917389:VGJ917393 VQF917389:VQF917393 WAB917389:WAB917393 WJX917389:WJX917393 WTT917389:WTT917393 HH982925:HH982929 RD982925:RD982929 AAZ982925:AAZ982929 AKV982925:AKV982929 AUR982925:AUR982929 BEN982925:BEN982929 BOJ982925:BOJ982929 BYF982925:BYF982929 CIB982925:CIB982929 CRX982925:CRX982929 DBT982925:DBT982929 DLP982925:DLP982929 DVL982925:DVL982929 EFH982925:EFH982929 EPD982925:EPD982929 EYZ982925:EYZ982929 FIV982925:FIV982929 FSR982925:FSR982929 GCN982925:GCN982929 GMJ982925:GMJ982929 GWF982925:GWF982929 HGB982925:HGB982929 HPX982925:HPX982929 HZT982925:HZT982929 IJP982925:IJP982929 ITL982925:ITL982929 JDH982925:JDH982929 JND982925:JND982929 JWZ982925:JWZ982929 KGV982925:KGV982929 KQR982925:KQR982929 LAN982925:LAN982929 LKJ982925:LKJ982929 LUF982925:LUF982929 MEB982925:MEB982929 MNX982925:MNX982929 MXT982925:MXT982929 NHP982925:NHP982929 NRL982925:NRL982929 OBH982925:OBH982929 OLD982925:OLD982929 OUZ982925:OUZ982929 PEV982925:PEV982929 POR982925:POR982929 PYN982925:PYN982929 QIJ982925:QIJ982929 QSF982925:QSF982929 RCB982925:RCB982929 RLX982925:RLX982929 RVT982925:RVT982929 SFP982925:SFP982929 SPL982925:SPL982929 SZH982925:SZH982929 TJD982925:TJD982929 TSZ982925:TSZ982929 UCV982925:UCV982929 UMR982925:UMR982929 UWN982925:UWN982929 VGJ982925:VGJ982929 VQF982925:VQF982929 WAB982925:WAB982929 WJX982925:WJX982929 WTT982925:WTT982929 HE65421:HF65425 RA65421:RB65425 AAW65421:AAX65425 AKS65421:AKT65425 AUO65421:AUP65425 BEK65421:BEL65425 BOG65421:BOH65425 BYC65421:BYD65425 CHY65421:CHZ65425 CRU65421:CRV65425 DBQ65421:DBR65425 DLM65421:DLN65425 DVI65421:DVJ65425 EFE65421:EFF65425 EPA65421:EPB65425 EYW65421:EYX65425 FIS65421:FIT65425 FSO65421:FSP65425 GCK65421:GCL65425 GMG65421:GMH65425 GWC65421:GWD65425 HFY65421:HFZ65425 HPU65421:HPV65425 HZQ65421:HZR65425 IJM65421:IJN65425 ITI65421:ITJ65425 JDE65421:JDF65425 JNA65421:JNB65425 JWW65421:JWX65425 KGS65421:KGT65425 KQO65421:KQP65425 LAK65421:LAL65425 LKG65421:LKH65425 LUC65421:LUD65425 MDY65421:MDZ65425 MNU65421:MNV65425 MXQ65421:MXR65425 NHM65421:NHN65425 NRI65421:NRJ65425 OBE65421:OBF65425 OLA65421:OLB65425 OUW65421:OUX65425 PES65421:PET65425 POO65421:POP65425 PYK65421:PYL65425 QIG65421:QIH65425 QSC65421:QSD65425 RBY65421:RBZ65425 RLU65421:RLV65425 RVQ65421:RVR65425 SFM65421:SFN65425 SPI65421:SPJ65425 SZE65421:SZF65425 TJA65421:TJB65425 TSW65421:TSX65425 UCS65421:UCT65425 UMO65421:UMP65425 UWK65421:UWL65425 VGG65421:VGH65425 VQC65421:VQD65425 VZY65421:VZZ65425 WJU65421:WJV65425 WTQ65421:WTR65425 HE130957:HF130961 RA130957:RB130961 AAW130957:AAX130961 AKS130957:AKT130961 AUO130957:AUP130961 BEK130957:BEL130961 BOG130957:BOH130961 BYC130957:BYD130961 CHY130957:CHZ130961 CRU130957:CRV130961 DBQ130957:DBR130961 DLM130957:DLN130961 DVI130957:DVJ130961 EFE130957:EFF130961 EPA130957:EPB130961 EYW130957:EYX130961 FIS130957:FIT130961 FSO130957:FSP130961 GCK130957:GCL130961 GMG130957:GMH130961 GWC130957:GWD130961 HFY130957:HFZ130961 HPU130957:HPV130961 HZQ130957:HZR130961 IJM130957:IJN130961 ITI130957:ITJ130961 JDE130957:JDF130961 JNA130957:JNB130961 JWW130957:JWX130961 KGS130957:KGT130961 KQO130957:KQP130961 LAK130957:LAL130961 LKG130957:LKH130961 LUC130957:LUD130961 MDY130957:MDZ130961 MNU130957:MNV130961 MXQ130957:MXR130961 NHM130957:NHN130961 NRI130957:NRJ130961 OBE130957:OBF130961 OLA130957:OLB130961 OUW130957:OUX130961 PES130957:PET130961 POO130957:POP130961 PYK130957:PYL130961 QIG130957:QIH130961 QSC130957:QSD130961 RBY130957:RBZ130961 RLU130957:RLV130961 RVQ130957:RVR130961 SFM130957:SFN130961 SPI130957:SPJ130961 SZE130957:SZF130961 TJA130957:TJB130961 TSW130957:TSX130961 UCS130957:UCT130961 UMO130957:UMP130961 UWK130957:UWL130961 VGG130957:VGH130961 VQC130957:VQD130961 VZY130957:VZZ130961 WJU130957:WJV130961 WTQ130957:WTR130961 HE196493:HF196497 RA196493:RB196497 AAW196493:AAX196497 AKS196493:AKT196497 AUO196493:AUP196497 BEK196493:BEL196497 BOG196493:BOH196497 BYC196493:BYD196497 CHY196493:CHZ196497 CRU196493:CRV196497 DBQ196493:DBR196497 DLM196493:DLN196497 DVI196493:DVJ196497 EFE196493:EFF196497 EPA196493:EPB196497 EYW196493:EYX196497 FIS196493:FIT196497 FSO196493:FSP196497 GCK196493:GCL196497 GMG196493:GMH196497 GWC196493:GWD196497 HFY196493:HFZ196497 HPU196493:HPV196497 HZQ196493:HZR196497 IJM196493:IJN196497 ITI196493:ITJ196497 JDE196493:JDF196497 JNA196493:JNB196497 JWW196493:JWX196497 KGS196493:KGT196497 KQO196493:KQP196497 LAK196493:LAL196497 LKG196493:LKH196497 LUC196493:LUD196497 MDY196493:MDZ196497 MNU196493:MNV196497 MXQ196493:MXR196497 NHM196493:NHN196497 NRI196493:NRJ196497 OBE196493:OBF196497 OLA196493:OLB196497 OUW196493:OUX196497 PES196493:PET196497 POO196493:POP196497 PYK196493:PYL196497 QIG196493:QIH196497 QSC196493:QSD196497 RBY196493:RBZ196497 RLU196493:RLV196497 RVQ196493:RVR196497 SFM196493:SFN196497 SPI196493:SPJ196497 SZE196493:SZF196497 TJA196493:TJB196497 TSW196493:TSX196497 UCS196493:UCT196497 UMO196493:UMP196497 UWK196493:UWL196497 VGG196493:VGH196497 VQC196493:VQD196497 VZY196493:VZZ196497 WJU196493:WJV196497 WTQ196493:WTR196497 HE262029:HF262033 RA262029:RB262033 AAW262029:AAX262033 AKS262029:AKT262033 AUO262029:AUP262033 BEK262029:BEL262033 BOG262029:BOH262033 BYC262029:BYD262033 CHY262029:CHZ262033 CRU262029:CRV262033 DBQ262029:DBR262033 DLM262029:DLN262033 DVI262029:DVJ262033 EFE262029:EFF262033 EPA262029:EPB262033 EYW262029:EYX262033 FIS262029:FIT262033 FSO262029:FSP262033 GCK262029:GCL262033 GMG262029:GMH262033 GWC262029:GWD262033 HFY262029:HFZ262033 HPU262029:HPV262033 HZQ262029:HZR262033 IJM262029:IJN262033 ITI262029:ITJ262033 JDE262029:JDF262033 JNA262029:JNB262033 JWW262029:JWX262033 KGS262029:KGT262033 KQO262029:KQP262033 LAK262029:LAL262033 LKG262029:LKH262033 LUC262029:LUD262033 MDY262029:MDZ262033 MNU262029:MNV262033 MXQ262029:MXR262033 NHM262029:NHN262033 NRI262029:NRJ262033 OBE262029:OBF262033 OLA262029:OLB262033 OUW262029:OUX262033 PES262029:PET262033 POO262029:POP262033 PYK262029:PYL262033 QIG262029:QIH262033 QSC262029:QSD262033 RBY262029:RBZ262033 RLU262029:RLV262033 RVQ262029:RVR262033 SFM262029:SFN262033 SPI262029:SPJ262033 SZE262029:SZF262033 TJA262029:TJB262033 TSW262029:TSX262033 UCS262029:UCT262033 UMO262029:UMP262033 UWK262029:UWL262033 VGG262029:VGH262033 VQC262029:VQD262033 VZY262029:VZZ262033 WJU262029:WJV262033 WTQ262029:WTR262033 HE327565:HF327569 RA327565:RB327569 AAW327565:AAX327569 AKS327565:AKT327569 AUO327565:AUP327569 BEK327565:BEL327569 BOG327565:BOH327569 BYC327565:BYD327569 CHY327565:CHZ327569 CRU327565:CRV327569 DBQ327565:DBR327569 DLM327565:DLN327569 DVI327565:DVJ327569 EFE327565:EFF327569 EPA327565:EPB327569 EYW327565:EYX327569 FIS327565:FIT327569 FSO327565:FSP327569 GCK327565:GCL327569 GMG327565:GMH327569 GWC327565:GWD327569 HFY327565:HFZ327569 HPU327565:HPV327569 HZQ327565:HZR327569 IJM327565:IJN327569 ITI327565:ITJ327569 JDE327565:JDF327569 JNA327565:JNB327569 JWW327565:JWX327569 KGS327565:KGT327569 KQO327565:KQP327569 LAK327565:LAL327569 LKG327565:LKH327569 LUC327565:LUD327569 MDY327565:MDZ327569 MNU327565:MNV327569 MXQ327565:MXR327569 NHM327565:NHN327569 NRI327565:NRJ327569 OBE327565:OBF327569 OLA327565:OLB327569 OUW327565:OUX327569 PES327565:PET327569 POO327565:POP327569 PYK327565:PYL327569 QIG327565:QIH327569 QSC327565:QSD327569 RBY327565:RBZ327569 RLU327565:RLV327569 RVQ327565:RVR327569 SFM327565:SFN327569 SPI327565:SPJ327569 SZE327565:SZF327569 TJA327565:TJB327569 TSW327565:TSX327569 UCS327565:UCT327569 UMO327565:UMP327569 UWK327565:UWL327569 VGG327565:VGH327569 VQC327565:VQD327569 VZY327565:VZZ327569 WJU327565:WJV327569 WTQ327565:WTR327569 HE393101:HF393105 RA393101:RB393105 AAW393101:AAX393105 AKS393101:AKT393105 AUO393101:AUP393105 BEK393101:BEL393105 BOG393101:BOH393105 BYC393101:BYD393105 CHY393101:CHZ393105 CRU393101:CRV393105 DBQ393101:DBR393105 DLM393101:DLN393105 DVI393101:DVJ393105 EFE393101:EFF393105 EPA393101:EPB393105 EYW393101:EYX393105 FIS393101:FIT393105 FSO393101:FSP393105 GCK393101:GCL393105 GMG393101:GMH393105 GWC393101:GWD393105 HFY393101:HFZ393105 HPU393101:HPV393105 HZQ393101:HZR393105 IJM393101:IJN393105 ITI393101:ITJ393105 JDE393101:JDF393105 JNA393101:JNB393105 JWW393101:JWX393105 KGS393101:KGT393105 KQO393101:KQP393105 LAK393101:LAL393105 LKG393101:LKH393105 LUC393101:LUD393105 MDY393101:MDZ393105 MNU393101:MNV393105 MXQ393101:MXR393105 NHM393101:NHN393105 NRI393101:NRJ393105 OBE393101:OBF393105 OLA393101:OLB393105 OUW393101:OUX393105 PES393101:PET393105 POO393101:POP393105 PYK393101:PYL393105 QIG393101:QIH393105 QSC393101:QSD393105 RBY393101:RBZ393105 RLU393101:RLV393105 RVQ393101:RVR393105 SFM393101:SFN393105 SPI393101:SPJ393105 SZE393101:SZF393105 TJA393101:TJB393105 TSW393101:TSX393105 UCS393101:UCT393105 UMO393101:UMP393105 UWK393101:UWL393105 VGG393101:VGH393105 VQC393101:VQD393105 VZY393101:VZZ393105 WJU393101:WJV393105 WTQ393101:WTR393105 HE458637:HF458641 RA458637:RB458641 AAW458637:AAX458641 AKS458637:AKT458641 AUO458637:AUP458641 BEK458637:BEL458641 BOG458637:BOH458641 BYC458637:BYD458641 CHY458637:CHZ458641 CRU458637:CRV458641 DBQ458637:DBR458641 DLM458637:DLN458641 DVI458637:DVJ458641 EFE458637:EFF458641 EPA458637:EPB458641 EYW458637:EYX458641 FIS458637:FIT458641 FSO458637:FSP458641 GCK458637:GCL458641 GMG458637:GMH458641 GWC458637:GWD458641 HFY458637:HFZ458641 HPU458637:HPV458641 HZQ458637:HZR458641 IJM458637:IJN458641 ITI458637:ITJ458641 JDE458637:JDF458641 JNA458637:JNB458641 JWW458637:JWX458641 KGS458637:KGT458641 KQO458637:KQP458641 LAK458637:LAL458641 LKG458637:LKH458641 LUC458637:LUD458641 MDY458637:MDZ458641 MNU458637:MNV458641 MXQ458637:MXR458641 NHM458637:NHN458641 NRI458637:NRJ458641 OBE458637:OBF458641 OLA458637:OLB458641 OUW458637:OUX458641 PES458637:PET458641 POO458637:POP458641 PYK458637:PYL458641 QIG458637:QIH458641 QSC458637:QSD458641 RBY458637:RBZ458641 RLU458637:RLV458641 RVQ458637:RVR458641 SFM458637:SFN458641 SPI458637:SPJ458641 SZE458637:SZF458641 TJA458637:TJB458641 TSW458637:TSX458641 UCS458637:UCT458641 UMO458637:UMP458641 UWK458637:UWL458641 VGG458637:VGH458641 VQC458637:VQD458641 VZY458637:VZZ458641 WJU458637:WJV458641 WTQ458637:WTR458641 HE524173:HF524177 RA524173:RB524177 AAW524173:AAX524177 AKS524173:AKT524177 AUO524173:AUP524177 BEK524173:BEL524177 BOG524173:BOH524177 BYC524173:BYD524177 CHY524173:CHZ524177 CRU524173:CRV524177 DBQ524173:DBR524177 DLM524173:DLN524177 DVI524173:DVJ524177 EFE524173:EFF524177 EPA524173:EPB524177 EYW524173:EYX524177 FIS524173:FIT524177 FSO524173:FSP524177 GCK524173:GCL524177 GMG524173:GMH524177 GWC524173:GWD524177 HFY524173:HFZ524177 HPU524173:HPV524177 HZQ524173:HZR524177 IJM524173:IJN524177 ITI524173:ITJ524177 JDE524173:JDF524177 JNA524173:JNB524177 JWW524173:JWX524177 KGS524173:KGT524177 KQO524173:KQP524177 LAK524173:LAL524177 LKG524173:LKH524177 LUC524173:LUD524177 MDY524173:MDZ524177 MNU524173:MNV524177 MXQ524173:MXR524177 NHM524173:NHN524177 NRI524173:NRJ524177 OBE524173:OBF524177 OLA524173:OLB524177 OUW524173:OUX524177 PES524173:PET524177 POO524173:POP524177 PYK524173:PYL524177 QIG524173:QIH524177 QSC524173:QSD524177 RBY524173:RBZ524177 RLU524173:RLV524177 RVQ524173:RVR524177 SFM524173:SFN524177 SPI524173:SPJ524177 SZE524173:SZF524177 TJA524173:TJB524177 TSW524173:TSX524177 UCS524173:UCT524177 UMO524173:UMP524177 UWK524173:UWL524177 VGG524173:VGH524177 VQC524173:VQD524177 VZY524173:VZZ524177 WJU524173:WJV524177 WTQ524173:WTR524177 HE589709:HF589713 RA589709:RB589713 AAW589709:AAX589713 AKS589709:AKT589713 AUO589709:AUP589713 BEK589709:BEL589713 BOG589709:BOH589713 BYC589709:BYD589713 CHY589709:CHZ589713 CRU589709:CRV589713 DBQ589709:DBR589713 DLM589709:DLN589713 DVI589709:DVJ589713 EFE589709:EFF589713 EPA589709:EPB589713 EYW589709:EYX589713 FIS589709:FIT589713 FSO589709:FSP589713 GCK589709:GCL589713 GMG589709:GMH589713 GWC589709:GWD589713 HFY589709:HFZ589713 HPU589709:HPV589713 HZQ589709:HZR589713 IJM589709:IJN589713 ITI589709:ITJ589713 JDE589709:JDF589713 JNA589709:JNB589713 JWW589709:JWX589713 KGS589709:KGT589713 KQO589709:KQP589713 LAK589709:LAL589713 LKG589709:LKH589713 LUC589709:LUD589713 MDY589709:MDZ589713 MNU589709:MNV589713 MXQ589709:MXR589713 NHM589709:NHN589713 NRI589709:NRJ589713 OBE589709:OBF589713 OLA589709:OLB589713 OUW589709:OUX589713 PES589709:PET589713 POO589709:POP589713 PYK589709:PYL589713 QIG589709:QIH589713 QSC589709:QSD589713 RBY589709:RBZ589713 RLU589709:RLV589713 RVQ589709:RVR589713 SFM589709:SFN589713 SPI589709:SPJ589713 SZE589709:SZF589713 TJA589709:TJB589713 TSW589709:TSX589713 UCS589709:UCT589713 UMO589709:UMP589713 UWK589709:UWL589713 VGG589709:VGH589713 VQC589709:VQD589713 VZY589709:VZZ589713 WJU589709:WJV589713 WTQ589709:WTR589713 HE655245:HF655249 RA655245:RB655249 AAW655245:AAX655249 AKS655245:AKT655249 AUO655245:AUP655249 BEK655245:BEL655249 BOG655245:BOH655249 BYC655245:BYD655249 CHY655245:CHZ655249 CRU655245:CRV655249 DBQ655245:DBR655249 DLM655245:DLN655249 DVI655245:DVJ655249 EFE655245:EFF655249 EPA655245:EPB655249 EYW655245:EYX655249 FIS655245:FIT655249 FSO655245:FSP655249 GCK655245:GCL655249 GMG655245:GMH655249 GWC655245:GWD655249 HFY655245:HFZ655249 HPU655245:HPV655249 HZQ655245:HZR655249 IJM655245:IJN655249 ITI655245:ITJ655249 JDE655245:JDF655249 JNA655245:JNB655249 JWW655245:JWX655249 KGS655245:KGT655249 KQO655245:KQP655249 LAK655245:LAL655249 LKG655245:LKH655249 LUC655245:LUD655249 MDY655245:MDZ655249 MNU655245:MNV655249 MXQ655245:MXR655249 NHM655245:NHN655249 NRI655245:NRJ655249 OBE655245:OBF655249 OLA655245:OLB655249 OUW655245:OUX655249 PES655245:PET655249 POO655245:POP655249 PYK655245:PYL655249 QIG655245:QIH655249 QSC655245:QSD655249 RBY655245:RBZ655249 RLU655245:RLV655249 RVQ655245:RVR655249 SFM655245:SFN655249 SPI655245:SPJ655249 SZE655245:SZF655249 TJA655245:TJB655249 TSW655245:TSX655249 UCS655245:UCT655249 UMO655245:UMP655249 UWK655245:UWL655249 VGG655245:VGH655249 VQC655245:VQD655249 VZY655245:VZZ655249 WJU655245:WJV655249 WTQ655245:WTR655249 HE720781:HF720785 RA720781:RB720785 AAW720781:AAX720785 AKS720781:AKT720785 AUO720781:AUP720785 BEK720781:BEL720785 BOG720781:BOH720785 BYC720781:BYD720785 CHY720781:CHZ720785 CRU720781:CRV720785 DBQ720781:DBR720785 DLM720781:DLN720785 DVI720781:DVJ720785 EFE720781:EFF720785 EPA720781:EPB720785 EYW720781:EYX720785 FIS720781:FIT720785 FSO720781:FSP720785 GCK720781:GCL720785 GMG720781:GMH720785 GWC720781:GWD720785 HFY720781:HFZ720785 HPU720781:HPV720785 HZQ720781:HZR720785 IJM720781:IJN720785 ITI720781:ITJ720785 JDE720781:JDF720785 JNA720781:JNB720785 JWW720781:JWX720785 KGS720781:KGT720785 KQO720781:KQP720785 LAK720781:LAL720785 LKG720781:LKH720785 LUC720781:LUD720785 MDY720781:MDZ720785 MNU720781:MNV720785 MXQ720781:MXR720785 NHM720781:NHN720785 NRI720781:NRJ720785 OBE720781:OBF720785 OLA720781:OLB720785 OUW720781:OUX720785 PES720781:PET720785 POO720781:POP720785 PYK720781:PYL720785 QIG720781:QIH720785 QSC720781:QSD720785 RBY720781:RBZ720785 RLU720781:RLV720785 RVQ720781:RVR720785 SFM720781:SFN720785 SPI720781:SPJ720785 SZE720781:SZF720785 TJA720781:TJB720785 TSW720781:TSX720785 UCS720781:UCT720785 UMO720781:UMP720785 UWK720781:UWL720785 VGG720781:VGH720785 VQC720781:VQD720785 VZY720781:VZZ720785 WJU720781:WJV720785 WTQ720781:WTR720785 HE786317:HF786321 RA786317:RB786321 AAW786317:AAX786321 AKS786317:AKT786321 AUO786317:AUP786321 BEK786317:BEL786321 BOG786317:BOH786321 BYC786317:BYD786321 CHY786317:CHZ786321 CRU786317:CRV786321 DBQ786317:DBR786321 DLM786317:DLN786321 DVI786317:DVJ786321 EFE786317:EFF786321 EPA786317:EPB786321 EYW786317:EYX786321 FIS786317:FIT786321 FSO786317:FSP786321 GCK786317:GCL786321 GMG786317:GMH786321 GWC786317:GWD786321 HFY786317:HFZ786321 HPU786317:HPV786321 HZQ786317:HZR786321 IJM786317:IJN786321 ITI786317:ITJ786321 JDE786317:JDF786321 JNA786317:JNB786321 JWW786317:JWX786321 KGS786317:KGT786321 KQO786317:KQP786321 LAK786317:LAL786321 LKG786317:LKH786321 LUC786317:LUD786321 MDY786317:MDZ786321 MNU786317:MNV786321 MXQ786317:MXR786321 NHM786317:NHN786321 NRI786317:NRJ786321 OBE786317:OBF786321 OLA786317:OLB786321 OUW786317:OUX786321 PES786317:PET786321 POO786317:POP786321 PYK786317:PYL786321 QIG786317:QIH786321 QSC786317:QSD786321 RBY786317:RBZ786321 RLU786317:RLV786321 RVQ786317:RVR786321 SFM786317:SFN786321 SPI786317:SPJ786321 SZE786317:SZF786321 TJA786317:TJB786321 TSW786317:TSX786321 UCS786317:UCT786321 UMO786317:UMP786321 UWK786317:UWL786321 VGG786317:VGH786321 VQC786317:VQD786321 VZY786317:VZZ786321 WJU786317:WJV786321 WTQ786317:WTR786321 HE851853:HF851857 RA851853:RB851857 AAW851853:AAX851857 AKS851853:AKT851857 AUO851853:AUP851857 BEK851853:BEL851857 BOG851853:BOH851857 BYC851853:BYD851857 CHY851853:CHZ851857 CRU851853:CRV851857 DBQ851853:DBR851857 DLM851853:DLN851857 DVI851853:DVJ851857 EFE851853:EFF851857 EPA851853:EPB851857 EYW851853:EYX851857 FIS851853:FIT851857 FSO851853:FSP851857 GCK851853:GCL851857 GMG851853:GMH851857 GWC851853:GWD851857 HFY851853:HFZ851857 HPU851853:HPV851857 HZQ851853:HZR851857 IJM851853:IJN851857 ITI851853:ITJ851857 JDE851853:JDF851857 JNA851853:JNB851857 JWW851853:JWX851857 KGS851853:KGT851857 KQO851853:KQP851857 LAK851853:LAL851857 LKG851853:LKH851857 LUC851853:LUD851857 MDY851853:MDZ851857 MNU851853:MNV851857 MXQ851853:MXR851857 NHM851853:NHN851857 NRI851853:NRJ851857 OBE851853:OBF851857 OLA851853:OLB851857 OUW851853:OUX851857 PES851853:PET851857 POO851853:POP851857 PYK851853:PYL851857 QIG851853:QIH851857 QSC851853:QSD851857 RBY851853:RBZ851857 RLU851853:RLV851857 RVQ851853:RVR851857 SFM851853:SFN851857 SPI851853:SPJ851857 SZE851853:SZF851857 TJA851853:TJB851857 TSW851853:TSX851857 UCS851853:UCT851857 UMO851853:UMP851857 UWK851853:UWL851857 VGG851853:VGH851857 VQC851853:VQD851857 VZY851853:VZZ851857 WJU851853:WJV851857 WTQ851853:WTR851857 HE917389:HF917393 RA917389:RB917393 AAW917389:AAX917393 AKS917389:AKT917393 AUO917389:AUP917393 BEK917389:BEL917393 BOG917389:BOH917393 BYC917389:BYD917393 CHY917389:CHZ917393 CRU917389:CRV917393 DBQ917389:DBR917393 DLM917389:DLN917393 DVI917389:DVJ917393 EFE917389:EFF917393 EPA917389:EPB917393 EYW917389:EYX917393 FIS917389:FIT917393 FSO917389:FSP917393 GCK917389:GCL917393 GMG917389:GMH917393 GWC917389:GWD917393 HFY917389:HFZ917393 HPU917389:HPV917393 HZQ917389:HZR917393 IJM917389:IJN917393 ITI917389:ITJ917393 JDE917389:JDF917393 JNA917389:JNB917393 JWW917389:JWX917393 KGS917389:KGT917393 KQO917389:KQP917393 LAK917389:LAL917393 LKG917389:LKH917393 LUC917389:LUD917393 MDY917389:MDZ917393 MNU917389:MNV917393 MXQ917389:MXR917393 NHM917389:NHN917393 NRI917389:NRJ917393 OBE917389:OBF917393 OLA917389:OLB917393 OUW917389:OUX917393 PES917389:PET917393 POO917389:POP917393 PYK917389:PYL917393 QIG917389:QIH917393 QSC917389:QSD917393 RBY917389:RBZ917393 RLU917389:RLV917393 RVQ917389:RVR917393 SFM917389:SFN917393 SPI917389:SPJ917393 SZE917389:SZF917393 TJA917389:TJB917393 TSW917389:TSX917393 UCS917389:UCT917393 UMO917389:UMP917393 UWK917389:UWL917393 VGG917389:VGH917393 VQC917389:VQD917393 VZY917389:VZZ917393 WJU917389:WJV917393 WTQ917389:WTR917393 HE982925:HF982929 RA982925:RB982929 AAW982925:AAX982929 AKS982925:AKT982929 AUO982925:AUP982929 BEK982925:BEL982929 BOG982925:BOH982929 BYC982925:BYD982929 CHY982925:CHZ982929 CRU982925:CRV982929 DBQ982925:DBR982929 DLM982925:DLN982929 DVI982925:DVJ982929 EFE982925:EFF982929 EPA982925:EPB982929 EYW982925:EYX982929 FIS982925:FIT982929 FSO982925:FSP982929 GCK982925:GCL982929 GMG982925:GMH982929 GWC982925:GWD982929 HFY982925:HFZ982929 HPU982925:HPV982929 HZQ982925:HZR982929 IJM982925:IJN982929 ITI982925:ITJ982929 JDE982925:JDF982929 JNA982925:JNB982929 JWW982925:JWX982929 KGS982925:KGT982929 KQO982925:KQP982929 LAK982925:LAL982929 LKG982925:LKH982929 LUC982925:LUD982929 MDY982925:MDZ982929 MNU982925:MNV982929 MXQ982925:MXR982929 NHM982925:NHN982929 NRI982925:NRJ982929 OBE982925:OBF982929 OLA982925:OLB982929 OUW982925:OUX982929 PES982925:PET982929 POO982925:POP982929 PYK982925:PYL982929 QIG982925:QIH982929 QSC982925:QSD982929 RBY982925:RBZ982929 RLU982925:RLV982929 RVQ982925:RVR982929 SFM982925:SFN982929 SPI982925:SPJ982929 SZE982925:SZF982929 TJA982925:TJB982929 TSW982925:TSX982929 UCS982925:UCT982929 UMO982925:UMP982929 UWK982925:UWL982929 VGG982925:VGH982929 VQC982925:VQD982929 VZY982925:VZZ982929 WJU982925:WJV982929 WTQ982925:WTR982929 E65421:E65425 GR65421:GR65425 QN65421:QN65425 AAJ65421:AAJ65425 AKF65421:AKF65425 AUB65421:AUB65425 BDX65421:BDX65425 BNT65421:BNT65425 BXP65421:BXP65425 CHL65421:CHL65425 CRH65421:CRH65425 DBD65421:DBD65425 DKZ65421:DKZ65425 DUV65421:DUV65425 EER65421:EER65425 EON65421:EON65425 EYJ65421:EYJ65425 FIF65421:FIF65425 FSB65421:FSB65425 GBX65421:GBX65425 GLT65421:GLT65425 GVP65421:GVP65425 HFL65421:HFL65425 HPH65421:HPH65425 HZD65421:HZD65425 IIZ65421:IIZ65425 ISV65421:ISV65425 JCR65421:JCR65425 JMN65421:JMN65425 JWJ65421:JWJ65425 KGF65421:KGF65425 KQB65421:KQB65425 KZX65421:KZX65425 LJT65421:LJT65425 LTP65421:LTP65425 MDL65421:MDL65425 MNH65421:MNH65425 MXD65421:MXD65425 NGZ65421:NGZ65425 NQV65421:NQV65425 OAR65421:OAR65425 OKN65421:OKN65425 OUJ65421:OUJ65425 PEF65421:PEF65425 POB65421:POB65425 PXX65421:PXX65425 QHT65421:QHT65425 QRP65421:QRP65425 RBL65421:RBL65425 RLH65421:RLH65425 RVD65421:RVD65425 SEZ65421:SEZ65425 SOV65421:SOV65425 SYR65421:SYR65425 TIN65421:TIN65425 TSJ65421:TSJ65425 UCF65421:UCF65425 UMB65421:UMB65425 UVX65421:UVX65425 VFT65421:VFT65425 VPP65421:VPP65425 VZL65421:VZL65425 WJH65421:WJH65425 WTD65421:WTD65425 E130957:E130961 GR130957:GR130961 QN130957:QN130961 AAJ130957:AAJ130961 AKF130957:AKF130961 AUB130957:AUB130961 BDX130957:BDX130961 BNT130957:BNT130961 BXP130957:BXP130961 CHL130957:CHL130961 CRH130957:CRH130961 DBD130957:DBD130961 DKZ130957:DKZ130961 DUV130957:DUV130961 EER130957:EER130961 EON130957:EON130961 EYJ130957:EYJ130961 FIF130957:FIF130961 FSB130957:FSB130961 GBX130957:GBX130961 GLT130957:GLT130961 GVP130957:GVP130961 HFL130957:HFL130961 HPH130957:HPH130961 HZD130957:HZD130961 IIZ130957:IIZ130961 ISV130957:ISV130961 JCR130957:JCR130961 JMN130957:JMN130961 JWJ130957:JWJ130961 KGF130957:KGF130961 KQB130957:KQB130961 KZX130957:KZX130961 LJT130957:LJT130961 LTP130957:LTP130961 MDL130957:MDL130961 MNH130957:MNH130961 MXD130957:MXD130961 NGZ130957:NGZ130961 NQV130957:NQV130961 OAR130957:OAR130961 OKN130957:OKN130961 OUJ130957:OUJ130961 PEF130957:PEF130961 POB130957:POB130961 PXX130957:PXX130961 QHT130957:QHT130961 QRP130957:QRP130961 RBL130957:RBL130961 RLH130957:RLH130961 RVD130957:RVD130961 SEZ130957:SEZ130961 SOV130957:SOV130961 SYR130957:SYR130961 TIN130957:TIN130961 TSJ130957:TSJ130961 UCF130957:UCF130961 UMB130957:UMB130961 UVX130957:UVX130961 VFT130957:VFT130961 VPP130957:VPP130961 VZL130957:VZL130961 WJH130957:WJH130961 WTD130957:WTD130961 E196493:E196497 GR196493:GR196497 QN196493:QN196497 AAJ196493:AAJ196497 AKF196493:AKF196497 AUB196493:AUB196497 BDX196493:BDX196497 BNT196493:BNT196497 BXP196493:BXP196497 CHL196493:CHL196497 CRH196493:CRH196497 DBD196493:DBD196497 DKZ196493:DKZ196497 DUV196493:DUV196497 EER196493:EER196497 EON196493:EON196497 EYJ196493:EYJ196497 FIF196493:FIF196497 FSB196493:FSB196497 GBX196493:GBX196497 GLT196493:GLT196497 GVP196493:GVP196497 HFL196493:HFL196497 HPH196493:HPH196497 HZD196493:HZD196497 IIZ196493:IIZ196497 ISV196493:ISV196497 JCR196493:JCR196497 JMN196493:JMN196497 JWJ196493:JWJ196497 KGF196493:KGF196497 KQB196493:KQB196497 KZX196493:KZX196497 LJT196493:LJT196497 LTP196493:LTP196497 MDL196493:MDL196497 MNH196493:MNH196497 MXD196493:MXD196497 NGZ196493:NGZ196497 NQV196493:NQV196497 OAR196493:OAR196497 OKN196493:OKN196497 OUJ196493:OUJ196497 PEF196493:PEF196497 POB196493:POB196497 PXX196493:PXX196497 QHT196493:QHT196497 QRP196493:QRP196497 RBL196493:RBL196497 RLH196493:RLH196497 RVD196493:RVD196497 SEZ196493:SEZ196497 SOV196493:SOV196497 SYR196493:SYR196497 TIN196493:TIN196497 TSJ196493:TSJ196497 UCF196493:UCF196497 UMB196493:UMB196497 UVX196493:UVX196497 VFT196493:VFT196497 VPP196493:VPP196497 VZL196493:VZL196497 WJH196493:WJH196497 WTD196493:WTD196497 E262029:E262033 GR262029:GR262033 QN262029:QN262033 AAJ262029:AAJ262033 AKF262029:AKF262033 AUB262029:AUB262033 BDX262029:BDX262033 BNT262029:BNT262033 BXP262029:BXP262033 CHL262029:CHL262033 CRH262029:CRH262033 DBD262029:DBD262033 DKZ262029:DKZ262033 DUV262029:DUV262033 EER262029:EER262033 EON262029:EON262033 EYJ262029:EYJ262033 FIF262029:FIF262033 FSB262029:FSB262033 GBX262029:GBX262033 GLT262029:GLT262033 GVP262029:GVP262033 HFL262029:HFL262033 HPH262029:HPH262033 HZD262029:HZD262033 IIZ262029:IIZ262033 ISV262029:ISV262033 JCR262029:JCR262033 JMN262029:JMN262033 JWJ262029:JWJ262033 KGF262029:KGF262033 KQB262029:KQB262033 KZX262029:KZX262033 LJT262029:LJT262033 LTP262029:LTP262033 MDL262029:MDL262033 MNH262029:MNH262033 MXD262029:MXD262033 NGZ262029:NGZ262033 NQV262029:NQV262033 OAR262029:OAR262033 OKN262029:OKN262033 OUJ262029:OUJ262033 PEF262029:PEF262033 POB262029:POB262033 PXX262029:PXX262033 QHT262029:QHT262033 QRP262029:QRP262033 RBL262029:RBL262033 RLH262029:RLH262033 RVD262029:RVD262033 SEZ262029:SEZ262033 SOV262029:SOV262033 SYR262029:SYR262033 TIN262029:TIN262033 TSJ262029:TSJ262033 UCF262029:UCF262033 UMB262029:UMB262033 UVX262029:UVX262033 VFT262029:VFT262033 VPP262029:VPP262033 VZL262029:VZL262033 WJH262029:WJH262033 WTD262029:WTD262033 E327565:E327569 GR327565:GR327569 QN327565:QN327569 AAJ327565:AAJ327569 AKF327565:AKF327569 AUB327565:AUB327569 BDX327565:BDX327569 BNT327565:BNT327569 BXP327565:BXP327569 CHL327565:CHL327569 CRH327565:CRH327569 DBD327565:DBD327569 DKZ327565:DKZ327569 DUV327565:DUV327569 EER327565:EER327569 EON327565:EON327569 EYJ327565:EYJ327569 FIF327565:FIF327569 FSB327565:FSB327569 GBX327565:GBX327569 GLT327565:GLT327569 GVP327565:GVP327569 HFL327565:HFL327569 HPH327565:HPH327569 HZD327565:HZD327569 IIZ327565:IIZ327569 ISV327565:ISV327569 JCR327565:JCR327569 JMN327565:JMN327569 JWJ327565:JWJ327569 KGF327565:KGF327569 KQB327565:KQB327569 KZX327565:KZX327569 LJT327565:LJT327569 LTP327565:LTP327569 MDL327565:MDL327569 MNH327565:MNH327569 MXD327565:MXD327569 NGZ327565:NGZ327569 NQV327565:NQV327569 OAR327565:OAR327569 OKN327565:OKN327569 OUJ327565:OUJ327569 PEF327565:PEF327569 POB327565:POB327569 PXX327565:PXX327569 QHT327565:QHT327569 QRP327565:QRP327569 RBL327565:RBL327569 RLH327565:RLH327569 RVD327565:RVD327569 SEZ327565:SEZ327569 SOV327565:SOV327569 SYR327565:SYR327569 TIN327565:TIN327569 TSJ327565:TSJ327569 UCF327565:UCF327569 UMB327565:UMB327569 UVX327565:UVX327569 VFT327565:VFT327569 VPP327565:VPP327569 VZL327565:VZL327569 WJH327565:WJH327569 WTD327565:WTD327569 E393101:E393105 GR393101:GR393105 QN393101:QN393105 AAJ393101:AAJ393105 AKF393101:AKF393105 AUB393101:AUB393105 BDX393101:BDX393105 BNT393101:BNT393105 BXP393101:BXP393105 CHL393101:CHL393105 CRH393101:CRH393105 DBD393101:DBD393105 DKZ393101:DKZ393105 DUV393101:DUV393105 EER393101:EER393105 EON393101:EON393105 EYJ393101:EYJ393105 FIF393101:FIF393105 FSB393101:FSB393105 GBX393101:GBX393105 GLT393101:GLT393105 GVP393101:GVP393105 HFL393101:HFL393105 HPH393101:HPH393105 HZD393101:HZD393105 IIZ393101:IIZ393105 ISV393101:ISV393105 JCR393101:JCR393105 JMN393101:JMN393105 JWJ393101:JWJ393105 KGF393101:KGF393105 KQB393101:KQB393105 KZX393101:KZX393105 LJT393101:LJT393105 LTP393101:LTP393105 MDL393101:MDL393105 MNH393101:MNH393105 MXD393101:MXD393105 NGZ393101:NGZ393105 NQV393101:NQV393105 OAR393101:OAR393105 OKN393101:OKN393105 OUJ393101:OUJ393105 PEF393101:PEF393105 POB393101:POB393105 PXX393101:PXX393105 QHT393101:QHT393105 QRP393101:QRP393105 RBL393101:RBL393105 RLH393101:RLH393105 RVD393101:RVD393105 SEZ393101:SEZ393105 SOV393101:SOV393105 SYR393101:SYR393105 TIN393101:TIN393105 TSJ393101:TSJ393105 UCF393101:UCF393105 UMB393101:UMB393105 UVX393101:UVX393105 VFT393101:VFT393105 VPP393101:VPP393105 VZL393101:VZL393105 WJH393101:WJH393105 WTD393101:WTD393105 E458637:E458641 GR458637:GR458641 QN458637:QN458641 AAJ458637:AAJ458641 AKF458637:AKF458641 AUB458637:AUB458641 BDX458637:BDX458641 BNT458637:BNT458641 BXP458637:BXP458641 CHL458637:CHL458641 CRH458637:CRH458641 DBD458637:DBD458641 DKZ458637:DKZ458641 DUV458637:DUV458641 EER458637:EER458641 EON458637:EON458641 EYJ458637:EYJ458641 FIF458637:FIF458641 FSB458637:FSB458641 GBX458637:GBX458641 GLT458637:GLT458641 GVP458637:GVP458641 HFL458637:HFL458641 HPH458637:HPH458641 HZD458637:HZD458641 IIZ458637:IIZ458641 ISV458637:ISV458641 JCR458637:JCR458641 JMN458637:JMN458641 JWJ458637:JWJ458641 KGF458637:KGF458641 KQB458637:KQB458641 KZX458637:KZX458641 LJT458637:LJT458641 LTP458637:LTP458641 MDL458637:MDL458641 MNH458637:MNH458641 MXD458637:MXD458641 NGZ458637:NGZ458641 NQV458637:NQV458641 OAR458637:OAR458641 OKN458637:OKN458641 OUJ458637:OUJ458641 PEF458637:PEF458641 POB458637:POB458641 PXX458637:PXX458641 QHT458637:QHT458641 QRP458637:QRP458641 RBL458637:RBL458641 RLH458637:RLH458641 RVD458637:RVD458641 SEZ458637:SEZ458641 SOV458637:SOV458641 SYR458637:SYR458641 TIN458637:TIN458641 TSJ458637:TSJ458641 UCF458637:UCF458641 UMB458637:UMB458641 UVX458637:UVX458641 VFT458637:VFT458641 VPP458637:VPP458641 VZL458637:VZL458641 WJH458637:WJH458641 WTD458637:WTD458641 E524173:E524177 GR524173:GR524177 QN524173:QN524177 AAJ524173:AAJ524177 AKF524173:AKF524177 AUB524173:AUB524177 BDX524173:BDX524177 BNT524173:BNT524177 BXP524173:BXP524177 CHL524173:CHL524177 CRH524173:CRH524177 DBD524173:DBD524177 DKZ524173:DKZ524177 DUV524173:DUV524177 EER524173:EER524177 EON524173:EON524177 EYJ524173:EYJ524177 FIF524173:FIF524177 FSB524173:FSB524177 GBX524173:GBX524177 GLT524173:GLT524177 GVP524173:GVP524177 HFL524173:HFL524177 HPH524173:HPH524177 HZD524173:HZD524177 IIZ524173:IIZ524177 ISV524173:ISV524177 JCR524173:JCR524177 JMN524173:JMN524177 JWJ524173:JWJ524177 KGF524173:KGF524177 KQB524173:KQB524177 KZX524173:KZX524177 LJT524173:LJT524177 LTP524173:LTP524177 MDL524173:MDL524177 MNH524173:MNH524177 MXD524173:MXD524177 NGZ524173:NGZ524177 NQV524173:NQV524177 OAR524173:OAR524177 OKN524173:OKN524177 OUJ524173:OUJ524177 PEF524173:PEF524177 POB524173:POB524177 PXX524173:PXX524177 QHT524173:QHT524177 QRP524173:QRP524177 RBL524173:RBL524177 RLH524173:RLH524177 RVD524173:RVD524177 SEZ524173:SEZ524177 SOV524173:SOV524177 SYR524173:SYR524177 TIN524173:TIN524177 TSJ524173:TSJ524177 UCF524173:UCF524177 UMB524173:UMB524177 UVX524173:UVX524177 VFT524173:VFT524177 VPP524173:VPP524177 VZL524173:VZL524177 WJH524173:WJH524177 WTD524173:WTD524177 E589709:E589713 GR589709:GR589713 QN589709:QN589713 AAJ589709:AAJ589713 AKF589709:AKF589713 AUB589709:AUB589713 BDX589709:BDX589713 BNT589709:BNT589713 BXP589709:BXP589713 CHL589709:CHL589713 CRH589709:CRH589713 DBD589709:DBD589713 DKZ589709:DKZ589713 DUV589709:DUV589713 EER589709:EER589713 EON589709:EON589713 EYJ589709:EYJ589713 FIF589709:FIF589713 FSB589709:FSB589713 GBX589709:GBX589713 GLT589709:GLT589713 GVP589709:GVP589713 HFL589709:HFL589713 HPH589709:HPH589713 HZD589709:HZD589713 IIZ589709:IIZ589713 ISV589709:ISV589713 JCR589709:JCR589713 JMN589709:JMN589713 JWJ589709:JWJ589713 KGF589709:KGF589713 KQB589709:KQB589713 KZX589709:KZX589713 LJT589709:LJT589713 LTP589709:LTP589713 MDL589709:MDL589713 MNH589709:MNH589713 MXD589709:MXD589713 NGZ589709:NGZ589713 NQV589709:NQV589713 OAR589709:OAR589713 OKN589709:OKN589713 OUJ589709:OUJ589713 PEF589709:PEF589713 POB589709:POB589713 PXX589709:PXX589713 QHT589709:QHT589713 QRP589709:QRP589713 RBL589709:RBL589713 RLH589709:RLH589713 RVD589709:RVD589713 SEZ589709:SEZ589713 SOV589709:SOV589713 SYR589709:SYR589713 TIN589709:TIN589713 TSJ589709:TSJ589713 UCF589709:UCF589713 UMB589709:UMB589713 UVX589709:UVX589713 VFT589709:VFT589713 VPP589709:VPP589713 VZL589709:VZL589713 WJH589709:WJH589713 WTD589709:WTD589713 E655245:E655249 GR655245:GR655249 QN655245:QN655249 AAJ655245:AAJ655249 AKF655245:AKF655249 AUB655245:AUB655249 BDX655245:BDX655249 BNT655245:BNT655249 BXP655245:BXP655249 CHL655245:CHL655249 CRH655245:CRH655249 DBD655245:DBD655249 DKZ655245:DKZ655249 DUV655245:DUV655249 EER655245:EER655249 EON655245:EON655249 EYJ655245:EYJ655249 FIF655245:FIF655249 FSB655245:FSB655249 GBX655245:GBX655249 GLT655245:GLT655249 GVP655245:GVP655249 HFL655245:HFL655249 HPH655245:HPH655249 HZD655245:HZD655249 IIZ655245:IIZ655249 ISV655245:ISV655249 JCR655245:JCR655249 JMN655245:JMN655249 JWJ655245:JWJ655249 KGF655245:KGF655249 KQB655245:KQB655249 KZX655245:KZX655249 LJT655245:LJT655249 LTP655245:LTP655249 MDL655245:MDL655249 MNH655245:MNH655249 MXD655245:MXD655249 NGZ655245:NGZ655249 NQV655245:NQV655249 OAR655245:OAR655249 OKN655245:OKN655249 OUJ655245:OUJ655249 PEF655245:PEF655249 POB655245:POB655249 PXX655245:PXX655249 QHT655245:QHT655249 QRP655245:QRP655249 RBL655245:RBL655249 RLH655245:RLH655249 RVD655245:RVD655249 SEZ655245:SEZ655249 SOV655245:SOV655249 SYR655245:SYR655249 TIN655245:TIN655249 TSJ655245:TSJ655249 UCF655245:UCF655249 UMB655245:UMB655249 UVX655245:UVX655249 VFT655245:VFT655249 VPP655245:VPP655249 VZL655245:VZL655249 WJH655245:WJH655249 WTD655245:WTD655249 E720781:E720785 GR720781:GR720785 QN720781:QN720785 AAJ720781:AAJ720785 AKF720781:AKF720785 AUB720781:AUB720785 BDX720781:BDX720785 BNT720781:BNT720785 BXP720781:BXP720785 CHL720781:CHL720785 CRH720781:CRH720785 DBD720781:DBD720785 DKZ720781:DKZ720785 DUV720781:DUV720785 EER720781:EER720785 EON720781:EON720785 EYJ720781:EYJ720785 FIF720781:FIF720785 FSB720781:FSB720785 GBX720781:GBX720785 GLT720781:GLT720785 GVP720781:GVP720785 HFL720781:HFL720785 HPH720781:HPH720785 HZD720781:HZD720785 IIZ720781:IIZ720785 ISV720781:ISV720785 JCR720781:JCR720785 JMN720781:JMN720785 JWJ720781:JWJ720785 KGF720781:KGF720785 KQB720781:KQB720785 KZX720781:KZX720785 LJT720781:LJT720785 LTP720781:LTP720785 MDL720781:MDL720785 MNH720781:MNH720785 MXD720781:MXD720785 NGZ720781:NGZ720785 NQV720781:NQV720785 OAR720781:OAR720785 OKN720781:OKN720785 OUJ720781:OUJ720785 PEF720781:PEF720785 POB720781:POB720785 PXX720781:PXX720785 QHT720781:QHT720785 QRP720781:QRP720785 RBL720781:RBL720785 RLH720781:RLH720785 RVD720781:RVD720785 SEZ720781:SEZ720785 SOV720781:SOV720785 SYR720781:SYR720785 TIN720781:TIN720785 TSJ720781:TSJ720785 UCF720781:UCF720785 UMB720781:UMB720785 UVX720781:UVX720785 VFT720781:VFT720785 VPP720781:VPP720785 VZL720781:VZL720785 WJH720781:WJH720785 WTD720781:WTD720785 E786317:E786321 GR786317:GR786321 QN786317:QN786321 AAJ786317:AAJ786321 AKF786317:AKF786321 AUB786317:AUB786321 BDX786317:BDX786321 BNT786317:BNT786321 BXP786317:BXP786321 CHL786317:CHL786321 CRH786317:CRH786321 DBD786317:DBD786321 DKZ786317:DKZ786321 DUV786317:DUV786321 EER786317:EER786321 EON786317:EON786321 EYJ786317:EYJ786321 FIF786317:FIF786321 FSB786317:FSB786321 GBX786317:GBX786321 GLT786317:GLT786321 GVP786317:GVP786321 HFL786317:HFL786321 HPH786317:HPH786321 HZD786317:HZD786321 IIZ786317:IIZ786321 ISV786317:ISV786321 JCR786317:JCR786321 JMN786317:JMN786321 JWJ786317:JWJ786321 KGF786317:KGF786321 KQB786317:KQB786321 KZX786317:KZX786321 LJT786317:LJT786321 LTP786317:LTP786321 MDL786317:MDL786321 MNH786317:MNH786321 MXD786317:MXD786321 NGZ786317:NGZ786321 NQV786317:NQV786321 OAR786317:OAR786321 OKN786317:OKN786321 OUJ786317:OUJ786321 PEF786317:PEF786321 POB786317:POB786321 PXX786317:PXX786321 QHT786317:QHT786321 QRP786317:QRP786321 RBL786317:RBL786321 RLH786317:RLH786321 RVD786317:RVD786321 SEZ786317:SEZ786321 SOV786317:SOV786321 SYR786317:SYR786321 TIN786317:TIN786321 TSJ786317:TSJ786321 UCF786317:UCF786321 UMB786317:UMB786321 UVX786317:UVX786321 VFT786317:VFT786321 VPP786317:VPP786321 VZL786317:VZL786321 WJH786317:WJH786321 WTD786317:WTD786321 E851853:E851857 GR851853:GR851857 QN851853:QN851857 AAJ851853:AAJ851857 AKF851853:AKF851857 AUB851853:AUB851857 BDX851853:BDX851857 BNT851853:BNT851857 BXP851853:BXP851857 CHL851853:CHL851857 CRH851853:CRH851857 DBD851853:DBD851857 DKZ851853:DKZ851857 DUV851853:DUV851857 EER851853:EER851857 EON851853:EON851857 EYJ851853:EYJ851857 FIF851853:FIF851857 FSB851853:FSB851857 GBX851853:GBX851857 GLT851853:GLT851857 GVP851853:GVP851857 HFL851853:HFL851857 HPH851853:HPH851857 HZD851853:HZD851857 IIZ851853:IIZ851857 ISV851853:ISV851857 JCR851853:JCR851857 JMN851853:JMN851857 JWJ851853:JWJ851857 KGF851853:KGF851857 KQB851853:KQB851857 KZX851853:KZX851857 LJT851853:LJT851857 LTP851853:LTP851857 MDL851853:MDL851857 MNH851853:MNH851857 MXD851853:MXD851857 NGZ851853:NGZ851857 NQV851853:NQV851857 OAR851853:OAR851857 OKN851853:OKN851857 OUJ851853:OUJ851857 PEF851853:PEF851857 POB851853:POB851857 PXX851853:PXX851857 QHT851853:QHT851857 QRP851853:QRP851857 RBL851853:RBL851857 RLH851853:RLH851857 RVD851853:RVD851857 SEZ851853:SEZ851857 SOV851853:SOV851857 SYR851853:SYR851857 TIN851853:TIN851857 TSJ851853:TSJ851857 UCF851853:UCF851857 UMB851853:UMB851857 UVX851853:UVX851857 VFT851853:VFT851857 VPP851853:VPP851857 VZL851853:VZL851857 WJH851853:WJH851857 WTD851853:WTD851857 E917389:E917393 GR917389:GR917393 QN917389:QN917393 AAJ917389:AAJ917393 AKF917389:AKF917393 AUB917389:AUB917393 BDX917389:BDX917393 BNT917389:BNT917393 BXP917389:BXP917393 CHL917389:CHL917393 CRH917389:CRH917393 DBD917389:DBD917393 DKZ917389:DKZ917393 DUV917389:DUV917393 EER917389:EER917393 EON917389:EON917393 EYJ917389:EYJ917393 FIF917389:FIF917393 FSB917389:FSB917393 GBX917389:GBX917393 GLT917389:GLT917393 GVP917389:GVP917393 HFL917389:HFL917393 HPH917389:HPH917393 HZD917389:HZD917393 IIZ917389:IIZ917393 ISV917389:ISV917393 JCR917389:JCR917393 JMN917389:JMN917393 JWJ917389:JWJ917393 KGF917389:KGF917393 KQB917389:KQB917393 KZX917389:KZX917393 LJT917389:LJT917393 LTP917389:LTP917393 MDL917389:MDL917393 MNH917389:MNH917393 MXD917389:MXD917393 NGZ917389:NGZ917393 NQV917389:NQV917393 OAR917389:OAR917393 OKN917389:OKN917393 OUJ917389:OUJ917393 PEF917389:PEF917393 POB917389:POB917393 PXX917389:PXX917393 QHT917389:QHT917393 QRP917389:QRP917393 RBL917389:RBL917393 RLH917389:RLH917393 RVD917389:RVD917393 SEZ917389:SEZ917393 SOV917389:SOV917393 SYR917389:SYR917393 TIN917389:TIN917393 TSJ917389:TSJ917393 UCF917389:UCF917393 UMB917389:UMB917393 UVX917389:UVX917393 VFT917389:VFT917393 VPP917389:VPP917393 VZL917389:VZL917393 WJH917389:WJH917393 WTD917389:WTD917393 E982925:E982929 GR982925:GR982929 QN982925:QN982929 AAJ982925:AAJ982929 AKF982925:AKF982929 AUB982925:AUB982929 BDX982925:BDX982929 BNT982925:BNT982929 BXP982925:BXP982929 CHL982925:CHL982929 CRH982925:CRH982929 DBD982925:DBD982929 DKZ982925:DKZ982929 DUV982925:DUV982929 EER982925:EER982929 EON982925:EON982929 EYJ982925:EYJ982929 FIF982925:FIF982929 FSB982925:FSB982929 GBX982925:GBX982929 GLT982925:GLT982929 GVP982925:GVP982929 HFL982925:HFL982929 HPH982925:HPH982929 HZD982925:HZD982929 IIZ982925:IIZ982929 ISV982925:ISV982929 JCR982925:JCR982929 JMN982925:JMN982929 JWJ982925:JWJ982929 KGF982925:KGF982929 KQB982925:KQB982929 KZX982925:KZX982929 LJT982925:LJT982929 LTP982925:LTP982929 MDL982925:MDL982929 MNH982925:MNH982929 MXD982925:MXD982929 NGZ982925:NGZ982929 NQV982925:NQV982929 OAR982925:OAR982929 OKN982925:OKN982929 OUJ982925:OUJ982929 PEF982925:PEF982929 POB982925:POB982929 PXX982925:PXX982929 QHT982925:QHT982929 QRP982925:QRP982929 RBL982925:RBL982929 RLH982925:RLH982929 RVD982925:RVD982929 SEZ982925:SEZ982929 SOV982925:SOV982929 SYR982925:SYR982929 TIN982925:TIN982929 TSJ982925:TSJ982929 UCF982925:UCF982929 UMB982925:UMB982929 UVX982925:UVX982929 VFT982925:VFT982929 VPP982925:VPP982929 VZL982925:VZL982929 WJH982925:WJH982929 WTD982925:WTD982929 FG12:FH12 H65426:I65426 GU65426 QQ65426 AAM65426 AKI65426 AUE65426 BEA65426 BNW65426 BXS65426 CHO65426 CRK65426 DBG65426 DLC65426 DUY65426 EEU65426 EOQ65426 EYM65426 FII65426 FSE65426 GCA65426 GLW65426 GVS65426 HFO65426 HPK65426 HZG65426 IJC65426 ISY65426 JCU65426 JMQ65426 JWM65426 KGI65426 KQE65426 LAA65426 LJW65426 LTS65426 MDO65426 MNK65426 MXG65426 NHC65426 NQY65426 OAU65426 OKQ65426 OUM65426 PEI65426 POE65426 PYA65426 QHW65426 QRS65426 RBO65426 RLK65426 RVG65426 SFC65426 SOY65426 SYU65426 TIQ65426 TSM65426 UCI65426 UME65426 UWA65426 VFW65426 VPS65426 VZO65426 WJK65426 WTG65426 H130962:I130962 GU130962 QQ130962 AAM130962 AKI130962 AUE130962 BEA130962 BNW130962 BXS130962 CHO130962 CRK130962 DBG130962 DLC130962 DUY130962 EEU130962 EOQ130962 EYM130962 FII130962 FSE130962 GCA130962 GLW130962 GVS130962 HFO130962 HPK130962 HZG130962 IJC130962 ISY130962 JCU130962 JMQ130962 JWM130962 KGI130962 KQE130962 LAA130962 LJW130962 LTS130962 MDO130962 MNK130962 MXG130962 NHC130962 NQY130962 OAU130962 OKQ130962 OUM130962 PEI130962 POE130962 PYA130962 QHW130962 QRS130962 RBO130962 RLK130962 RVG130962 SFC130962 SOY130962 SYU130962 TIQ130962 TSM130962 UCI130962 UME130962 UWA130962 VFW130962 VPS130962 VZO130962 WJK130962 WTG130962 H196498:I196498 GU196498 QQ196498 AAM196498 AKI196498 AUE196498 BEA196498 BNW196498 BXS196498 CHO196498 CRK196498 DBG196498 DLC196498 DUY196498 EEU196498 EOQ196498 EYM196498 FII196498 FSE196498 GCA196498 GLW196498 GVS196498 HFO196498 HPK196498 HZG196498 IJC196498 ISY196498 JCU196498 JMQ196498 JWM196498 KGI196498 KQE196498 LAA196498 LJW196498 LTS196498 MDO196498 MNK196498 MXG196498 NHC196498 NQY196498 OAU196498 OKQ196498 OUM196498 PEI196498 POE196498 PYA196498 QHW196498 QRS196498 RBO196498 RLK196498 RVG196498 SFC196498 SOY196498 SYU196498 TIQ196498 TSM196498 UCI196498 UME196498 UWA196498 VFW196498 VPS196498 VZO196498 WJK196498 WTG196498 H262034:I262034 GU262034 QQ262034 AAM262034 AKI262034 AUE262034 BEA262034 BNW262034 BXS262034 CHO262034 CRK262034 DBG262034 DLC262034 DUY262034 EEU262034 EOQ262034 EYM262034 FII262034 FSE262034 GCA262034 GLW262034 GVS262034 HFO262034 HPK262034 HZG262034 IJC262034 ISY262034 JCU262034 JMQ262034 JWM262034 KGI262034 KQE262034 LAA262034 LJW262034 LTS262034 MDO262034 MNK262034 MXG262034 NHC262034 NQY262034 OAU262034 OKQ262034 OUM262034 PEI262034 POE262034 PYA262034 QHW262034 QRS262034 RBO262034 RLK262034 RVG262034 SFC262034 SOY262034 SYU262034 TIQ262034 TSM262034 UCI262034 UME262034 UWA262034 VFW262034 VPS262034 VZO262034 WJK262034 WTG262034 H327570:I327570 GU327570 QQ327570 AAM327570 AKI327570 AUE327570 BEA327570 BNW327570 BXS327570 CHO327570 CRK327570 DBG327570 DLC327570 DUY327570 EEU327570 EOQ327570 EYM327570 FII327570 FSE327570 GCA327570 GLW327570 GVS327570 HFO327570 HPK327570 HZG327570 IJC327570 ISY327570 JCU327570 JMQ327570 JWM327570 KGI327570 KQE327570 LAA327570 LJW327570 LTS327570 MDO327570 MNK327570 MXG327570 NHC327570 NQY327570 OAU327570 OKQ327570 OUM327570 PEI327570 POE327570 PYA327570 QHW327570 QRS327570 RBO327570 RLK327570 RVG327570 SFC327570 SOY327570 SYU327570 TIQ327570 TSM327570 UCI327570 UME327570 UWA327570 VFW327570 VPS327570 VZO327570 WJK327570 WTG327570 H393106:I393106 GU393106 QQ393106 AAM393106 AKI393106 AUE393106 BEA393106 BNW393106 BXS393106 CHO393106 CRK393106 DBG393106 DLC393106 DUY393106 EEU393106 EOQ393106 EYM393106 FII393106 FSE393106 GCA393106 GLW393106 GVS393106 HFO393106 HPK393106 HZG393106 IJC393106 ISY393106 JCU393106 JMQ393106 JWM393106 KGI393106 KQE393106 LAA393106 LJW393106 LTS393106 MDO393106 MNK393106 MXG393106 NHC393106 NQY393106 OAU393106 OKQ393106 OUM393106 PEI393106 POE393106 PYA393106 QHW393106 QRS393106 RBO393106 RLK393106 RVG393106 SFC393106 SOY393106 SYU393106 TIQ393106 TSM393106 UCI393106 UME393106 UWA393106 VFW393106 VPS393106 VZO393106 WJK393106 WTG393106 H458642:I458642 GU458642 QQ458642 AAM458642 AKI458642 AUE458642 BEA458642 BNW458642 BXS458642 CHO458642 CRK458642 DBG458642 DLC458642 DUY458642 EEU458642 EOQ458642 EYM458642 FII458642 FSE458642 GCA458642 GLW458642 GVS458642 HFO458642 HPK458642 HZG458642 IJC458642 ISY458642 JCU458642 JMQ458642 JWM458642 KGI458642 KQE458642 LAA458642 LJW458642 LTS458642 MDO458642 MNK458642 MXG458642 NHC458642 NQY458642 OAU458642 OKQ458642 OUM458642 PEI458642 POE458642 PYA458642 QHW458642 QRS458642 RBO458642 RLK458642 RVG458642 SFC458642 SOY458642 SYU458642 TIQ458642 TSM458642 UCI458642 UME458642 UWA458642 VFW458642 VPS458642 VZO458642 WJK458642 WTG458642 H524178:I524178 GU524178 QQ524178 AAM524178 AKI524178 AUE524178 BEA524178 BNW524178 BXS524178 CHO524178 CRK524178 DBG524178 DLC524178 DUY524178 EEU524178 EOQ524178 EYM524178 FII524178 FSE524178 GCA524178 GLW524178 GVS524178 HFO524178 HPK524178 HZG524178 IJC524178 ISY524178 JCU524178 JMQ524178 JWM524178 KGI524178 KQE524178 LAA524178 LJW524178 LTS524178 MDO524178 MNK524178 MXG524178 NHC524178 NQY524178 OAU524178 OKQ524178 OUM524178 PEI524178 POE524178 PYA524178 QHW524178 QRS524178 RBO524178 RLK524178 RVG524178 SFC524178 SOY524178 SYU524178 TIQ524178 TSM524178 UCI524178 UME524178 UWA524178 VFW524178 VPS524178 VZO524178 WJK524178 WTG524178 H589714:I589714 GU589714 QQ589714 AAM589714 AKI589714 AUE589714 BEA589714 BNW589714 BXS589714 CHO589714 CRK589714 DBG589714 DLC589714 DUY589714 EEU589714 EOQ589714 EYM589714 FII589714 FSE589714 GCA589714 GLW589714 GVS589714 HFO589714 HPK589714 HZG589714 IJC589714 ISY589714 JCU589714 JMQ589714 JWM589714 KGI589714 KQE589714 LAA589714 LJW589714 LTS589714 MDO589714 MNK589714 MXG589714 NHC589714 NQY589714 OAU589714 OKQ589714 OUM589714 PEI589714 POE589714 PYA589714 QHW589714 QRS589714 RBO589714 RLK589714 RVG589714 SFC589714 SOY589714 SYU589714 TIQ589714 TSM589714 UCI589714 UME589714 UWA589714 VFW589714 VPS589714 VZO589714 WJK589714 WTG589714 H655250:I655250 GU655250 QQ655250 AAM655250 AKI655250 AUE655250 BEA655250 BNW655250 BXS655250 CHO655250 CRK655250 DBG655250 DLC655250 DUY655250 EEU655250 EOQ655250 EYM655250 FII655250 FSE655250 GCA655250 GLW655250 GVS655250 HFO655250 HPK655250 HZG655250 IJC655250 ISY655250 JCU655250 JMQ655250 JWM655250 KGI655250 KQE655250 LAA655250 LJW655250 LTS655250 MDO655250 MNK655250 MXG655250 NHC655250 NQY655250 OAU655250 OKQ655250 OUM655250 PEI655250 POE655250 PYA655250 QHW655250 QRS655250 RBO655250 RLK655250 RVG655250 SFC655250 SOY655250 SYU655250 TIQ655250 TSM655250 UCI655250 UME655250 UWA655250 VFW655250 VPS655250 VZO655250 WJK655250 WTG655250 H720786:I720786 GU720786 QQ720786 AAM720786 AKI720786 AUE720786 BEA720786 BNW720786 BXS720786 CHO720786 CRK720786 DBG720786 DLC720786 DUY720786 EEU720786 EOQ720786 EYM720786 FII720786 FSE720786 GCA720786 GLW720786 GVS720786 HFO720786 HPK720786 HZG720786 IJC720786 ISY720786 JCU720786 JMQ720786 JWM720786 KGI720786 KQE720786 LAA720786 LJW720786 LTS720786 MDO720786 MNK720786 MXG720786 NHC720786 NQY720786 OAU720786 OKQ720786 OUM720786 PEI720786 POE720786 PYA720786 QHW720786 QRS720786 RBO720786 RLK720786 RVG720786 SFC720786 SOY720786 SYU720786 TIQ720786 TSM720786 UCI720786 UME720786 UWA720786 VFW720786 VPS720786 VZO720786 WJK720786 WTG720786 H786322:I786322 GU786322 QQ786322 AAM786322 AKI786322 AUE786322 BEA786322 BNW786322 BXS786322 CHO786322 CRK786322 DBG786322 DLC786322 DUY786322 EEU786322 EOQ786322 EYM786322 FII786322 FSE786322 GCA786322 GLW786322 GVS786322 HFO786322 HPK786322 HZG786322 IJC786322 ISY786322 JCU786322 JMQ786322 JWM786322 KGI786322 KQE786322 LAA786322 LJW786322 LTS786322 MDO786322 MNK786322 MXG786322 NHC786322 NQY786322 OAU786322 OKQ786322 OUM786322 PEI786322 POE786322 PYA786322 QHW786322 QRS786322 RBO786322 RLK786322 RVG786322 SFC786322 SOY786322 SYU786322 TIQ786322 TSM786322 UCI786322 UME786322 UWA786322 VFW786322 VPS786322 VZO786322 WJK786322 WTG786322 H851858:I851858 GU851858 QQ851858 AAM851858 AKI851858 AUE851858 BEA851858 BNW851858 BXS851858 CHO851858 CRK851858 DBG851858 DLC851858 DUY851858 EEU851858 EOQ851858 EYM851858 FII851858 FSE851858 GCA851858 GLW851858 GVS851858 HFO851858 HPK851858 HZG851858 IJC851858 ISY851858 JCU851858 JMQ851858 JWM851858 KGI851858 KQE851858 LAA851858 LJW851858 LTS851858 MDO851858 MNK851858 MXG851858 NHC851858 NQY851858 OAU851858 OKQ851858 OUM851858 PEI851858 POE851858 PYA851858 QHW851858 QRS851858 RBO851858 RLK851858 RVG851858 SFC851858 SOY851858 SYU851858 TIQ851858 TSM851858 UCI851858 UME851858 UWA851858 VFW851858 VPS851858 VZO851858 WJK851858 WTG851858 H917394:I917394 GU917394 QQ917394 AAM917394 AKI917394 AUE917394 BEA917394 BNW917394 BXS917394 CHO917394 CRK917394 DBG917394 DLC917394 DUY917394 EEU917394 EOQ917394 EYM917394 FII917394 FSE917394 GCA917394 GLW917394 GVS917394 HFO917394 HPK917394 HZG917394 IJC917394 ISY917394 JCU917394 JMQ917394 JWM917394 KGI917394 KQE917394 LAA917394 LJW917394 LTS917394 MDO917394 MNK917394 MXG917394 NHC917394 NQY917394 OAU917394 OKQ917394 OUM917394 PEI917394 POE917394 PYA917394 QHW917394 QRS917394 RBO917394 RLK917394 RVG917394 SFC917394 SOY917394 SYU917394 TIQ917394 TSM917394 UCI917394 UME917394 UWA917394 VFW917394 VPS917394 VZO917394 WJK917394 WTG917394 H982930:I982930 GU982930 QQ982930 AAM982930 AKI982930 AUE982930 BEA982930 BNW982930 BXS982930 CHO982930 CRK982930 DBG982930 DLC982930 DUY982930 EEU982930 EOQ982930 EYM982930 FII982930 FSE982930 GCA982930 GLW982930 GVS982930 HFO982930 HPK982930 HZG982930 IJC982930 ISY982930 JCU982930 JMQ982930 JWM982930 KGI982930 KQE982930 LAA982930 LJW982930 LTS982930 MDO982930 MNK982930 MXG982930 NHC982930 NQY982930 OAU982930 OKQ982930 OUM982930 PEI982930 POE982930 PYA982930 QHW982930 QRS982930 RBO982930 RLK982930 RVG982930 SFC982930 SOY982930 SYU982930 TIQ982930 TSM982930 UCI982930 UME982930 UWA982930 VFW982930 VPS982930 VZO982930 WJK982930 WTG982930 R65415:R65419 HJ65421:HJ65425 RF65421:RF65425 ABB65421:ABB65425 AKX65421:AKX65425 AUT65421:AUT65425 BEP65421:BEP65425 BOL65421:BOL65425 BYH65421:BYH65425 CID65421:CID65425 CRZ65421:CRZ65425 DBV65421:DBV65425 DLR65421:DLR65425 DVN65421:DVN65425 EFJ65421:EFJ65425 EPF65421:EPF65425 EZB65421:EZB65425 FIX65421:FIX65425 FST65421:FST65425 GCP65421:GCP65425 GML65421:GML65425 GWH65421:GWH65425 HGD65421:HGD65425 HPZ65421:HPZ65425 HZV65421:HZV65425 IJR65421:IJR65425 ITN65421:ITN65425 JDJ65421:JDJ65425 JNF65421:JNF65425 JXB65421:JXB65425 KGX65421:KGX65425 KQT65421:KQT65425 LAP65421:LAP65425 LKL65421:LKL65425 LUH65421:LUH65425 MED65421:MED65425 MNZ65421:MNZ65425 MXV65421:MXV65425 NHR65421:NHR65425 NRN65421:NRN65425 OBJ65421:OBJ65425 OLF65421:OLF65425 OVB65421:OVB65425 PEX65421:PEX65425 POT65421:POT65425 PYP65421:PYP65425 QIL65421:QIL65425 QSH65421:QSH65425 RCD65421:RCD65425 RLZ65421:RLZ65425 RVV65421:RVV65425 SFR65421:SFR65425 SPN65421:SPN65425 SZJ65421:SZJ65425 TJF65421:TJF65425 TTB65421:TTB65425 UCX65421:UCX65425 UMT65421:UMT65425 UWP65421:UWP65425 VGL65421:VGL65425 VQH65421:VQH65425 WAD65421:WAD65425 WJZ65421:WJZ65425 WTV65421:WTV65425 R130951:R130955 HJ130957:HJ130961 RF130957:RF130961 ABB130957:ABB130961 AKX130957:AKX130961 AUT130957:AUT130961 BEP130957:BEP130961 BOL130957:BOL130961 BYH130957:BYH130961 CID130957:CID130961 CRZ130957:CRZ130961 DBV130957:DBV130961 DLR130957:DLR130961 DVN130957:DVN130961 EFJ130957:EFJ130961 EPF130957:EPF130961 EZB130957:EZB130961 FIX130957:FIX130961 FST130957:FST130961 GCP130957:GCP130961 GML130957:GML130961 GWH130957:GWH130961 HGD130957:HGD130961 HPZ130957:HPZ130961 HZV130957:HZV130961 IJR130957:IJR130961 ITN130957:ITN130961 JDJ130957:JDJ130961 JNF130957:JNF130961 JXB130957:JXB130961 KGX130957:KGX130961 KQT130957:KQT130961 LAP130957:LAP130961 LKL130957:LKL130961 LUH130957:LUH130961 MED130957:MED130961 MNZ130957:MNZ130961 MXV130957:MXV130961 NHR130957:NHR130961 NRN130957:NRN130961 OBJ130957:OBJ130961 OLF130957:OLF130961 OVB130957:OVB130961 PEX130957:PEX130961 POT130957:POT130961 PYP130957:PYP130961 QIL130957:QIL130961 QSH130957:QSH130961 RCD130957:RCD130961 RLZ130957:RLZ130961 RVV130957:RVV130961 SFR130957:SFR130961 SPN130957:SPN130961 SZJ130957:SZJ130961 TJF130957:TJF130961 TTB130957:TTB130961 UCX130957:UCX130961 UMT130957:UMT130961 UWP130957:UWP130961 VGL130957:VGL130961 VQH130957:VQH130961 WAD130957:WAD130961 WJZ130957:WJZ130961 WTV130957:WTV130961 R196487:R196491 HJ196493:HJ196497 RF196493:RF196497 ABB196493:ABB196497 AKX196493:AKX196497 AUT196493:AUT196497 BEP196493:BEP196497 BOL196493:BOL196497 BYH196493:BYH196497 CID196493:CID196497 CRZ196493:CRZ196497 DBV196493:DBV196497 DLR196493:DLR196497 DVN196493:DVN196497 EFJ196493:EFJ196497 EPF196493:EPF196497 EZB196493:EZB196497 FIX196493:FIX196497 FST196493:FST196497 GCP196493:GCP196497 GML196493:GML196497 GWH196493:GWH196497 HGD196493:HGD196497 HPZ196493:HPZ196497 HZV196493:HZV196497 IJR196493:IJR196497 ITN196493:ITN196497 JDJ196493:JDJ196497 JNF196493:JNF196497 JXB196493:JXB196497 KGX196493:KGX196497 KQT196493:KQT196497 LAP196493:LAP196497 LKL196493:LKL196497 LUH196493:LUH196497 MED196493:MED196497 MNZ196493:MNZ196497 MXV196493:MXV196497 NHR196493:NHR196497 NRN196493:NRN196497 OBJ196493:OBJ196497 OLF196493:OLF196497 OVB196493:OVB196497 PEX196493:PEX196497 POT196493:POT196497 PYP196493:PYP196497 QIL196493:QIL196497 QSH196493:QSH196497 RCD196493:RCD196497 RLZ196493:RLZ196497 RVV196493:RVV196497 SFR196493:SFR196497 SPN196493:SPN196497 SZJ196493:SZJ196497 TJF196493:TJF196497 TTB196493:TTB196497 UCX196493:UCX196497 UMT196493:UMT196497 UWP196493:UWP196497 VGL196493:VGL196497 VQH196493:VQH196497 WAD196493:WAD196497 WJZ196493:WJZ196497 WTV196493:WTV196497 R262023:R262027 HJ262029:HJ262033 RF262029:RF262033 ABB262029:ABB262033 AKX262029:AKX262033 AUT262029:AUT262033 BEP262029:BEP262033 BOL262029:BOL262033 BYH262029:BYH262033 CID262029:CID262033 CRZ262029:CRZ262033 DBV262029:DBV262033 DLR262029:DLR262033 DVN262029:DVN262033 EFJ262029:EFJ262033 EPF262029:EPF262033 EZB262029:EZB262033 FIX262029:FIX262033 FST262029:FST262033 GCP262029:GCP262033 GML262029:GML262033 GWH262029:GWH262033 HGD262029:HGD262033 HPZ262029:HPZ262033 HZV262029:HZV262033 IJR262029:IJR262033 ITN262029:ITN262033 JDJ262029:JDJ262033 JNF262029:JNF262033 JXB262029:JXB262033 KGX262029:KGX262033 KQT262029:KQT262033 LAP262029:LAP262033 LKL262029:LKL262033 LUH262029:LUH262033 MED262029:MED262033 MNZ262029:MNZ262033 MXV262029:MXV262033 NHR262029:NHR262033 NRN262029:NRN262033 OBJ262029:OBJ262033 OLF262029:OLF262033 OVB262029:OVB262033 PEX262029:PEX262033 POT262029:POT262033 PYP262029:PYP262033 QIL262029:QIL262033 QSH262029:QSH262033 RCD262029:RCD262033 RLZ262029:RLZ262033 RVV262029:RVV262033 SFR262029:SFR262033 SPN262029:SPN262033 SZJ262029:SZJ262033 TJF262029:TJF262033 TTB262029:TTB262033 UCX262029:UCX262033 UMT262029:UMT262033 UWP262029:UWP262033 VGL262029:VGL262033 VQH262029:VQH262033 WAD262029:WAD262033 WJZ262029:WJZ262033 WTV262029:WTV262033 R327559:R327563 HJ327565:HJ327569 RF327565:RF327569 ABB327565:ABB327569 AKX327565:AKX327569 AUT327565:AUT327569 BEP327565:BEP327569 BOL327565:BOL327569 BYH327565:BYH327569 CID327565:CID327569 CRZ327565:CRZ327569 DBV327565:DBV327569 DLR327565:DLR327569 DVN327565:DVN327569 EFJ327565:EFJ327569 EPF327565:EPF327569 EZB327565:EZB327569 FIX327565:FIX327569 FST327565:FST327569 GCP327565:GCP327569 GML327565:GML327569 GWH327565:GWH327569 HGD327565:HGD327569 HPZ327565:HPZ327569 HZV327565:HZV327569 IJR327565:IJR327569 ITN327565:ITN327569 JDJ327565:JDJ327569 JNF327565:JNF327569 JXB327565:JXB327569 KGX327565:KGX327569 KQT327565:KQT327569 LAP327565:LAP327569 LKL327565:LKL327569 LUH327565:LUH327569 MED327565:MED327569 MNZ327565:MNZ327569 MXV327565:MXV327569 NHR327565:NHR327569 NRN327565:NRN327569 OBJ327565:OBJ327569 OLF327565:OLF327569 OVB327565:OVB327569 PEX327565:PEX327569 POT327565:POT327569 PYP327565:PYP327569 QIL327565:QIL327569 QSH327565:QSH327569 RCD327565:RCD327569 RLZ327565:RLZ327569 RVV327565:RVV327569 SFR327565:SFR327569 SPN327565:SPN327569 SZJ327565:SZJ327569 TJF327565:TJF327569 TTB327565:TTB327569 UCX327565:UCX327569 UMT327565:UMT327569 UWP327565:UWP327569 VGL327565:VGL327569 VQH327565:VQH327569 WAD327565:WAD327569 WJZ327565:WJZ327569 WTV327565:WTV327569 R393095:R393099 HJ393101:HJ393105 RF393101:RF393105 ABB393101:ABB393105 AKX393101:AKX393105 AUT393101:AUT393105 BEP393101:BEP393105 BOL393101:BOL393105 BYH393101:BYH393105 CID393101:CID393105 CRZ393101:CRZ393105 DBV393101:DBV393105 DLR393101:DLR393105 DVN393101:DVN393105 EFJ393101:EFJ393105 EPF393101:EPF393105 EZB393101:EZB393105 FIX393101:FIX393105 FST393101:FST393105 GCP393101:GCP393105 GML393101:GML393105 GWH393101:GWH393105 HGD393101:HGD393105 HPZ393101:HPZ393105 HZV393101:HZV393105 IJR393101:IJR393105 ITN393101:ITN393105 JDJ393101:JDJ393105 JNF393101:JNF393105 JXB393101:JXB393105 KGX393101:KGX393105 KQT393101:KQT393105 LAP393101:LAP393105 LKL393101:LKL393105 LUH393101:LUH393105 MED393101:MED393105 MNZ393101:MNZ393105 MXV393101:MXV393105 NHR393101:NHR393105 NRN393101:NRN393105 OBJ393101:OBJ393105 OLF393101:OLF393105 OVB393101:OVB393105 PEX393101:PEX393105 POT393101:POT393105 PYP393101:PYP393105 QIL393101:QIL393105 QSH393101:QSH393105 RCD393101:RCD393105 RLZ393101:RLZ393105 RVV393101:RVV393105 SFR393101:SFR393105 SPN393101:SPN393105 SZJ393101:SZJ393105 TJF393101:TJF393105 TTB393101:TTB393105 UCX393101:UCX393105 UMT393101:UMT393105 UWP393101:UWP393105 VGL393101:VGL393105 VQH393101:VQH393105 WAD393101:WAD393105 WJZ393101:WJZ393105 WTV393101:WTV393105 R458631:R458635 HJ458637:HJ458641 RF458637:RF458641 ABB458637:ABB458641 AKX458637:AKX458641 AUT458637:AUT458641 BEP458637:BEP458641 BOL458637:BOL458641 BYH458637:BYH458641 CID458637:CID458641 CRZ458637:CRZ458641 DBV458637:DBV458641 DLR458637:DLR458641 DVN458637:DVN458641 EFJ458637:EFJ458641 EPF458637:EPF458641 EZB458637:EZB458641 FIX458637:FIX458641 FST458637:FST458641 GCP458637:GCP458641 GML458637:GML458641 GWH458637:GWH458641 HGD458637:HGD458641 HPZ458637:HPZ458641 HZV458637:HZV458641 IJR458637:IJR458641 ITN458637:ITN458641 JDJ458637:JDJ458641 JNF458637:JNF458641 JXB458637:JXB458641 KGX458637:KGX458641 KQT458637:KQT458641 LAP458637:LAP458641 LKL458637:LKL458641 LUH458637:LUH458641 MED458637:MED458641 MNZ458637:MNZ458641 MXV458637:MXV458641 NHR458637:NHR458641 NRN458637:NRN458641 OBJ458637:OBJ458641 OLF458637:OLF458641 OVB458637:OVB458641 PEX458637:PEX458641 POT458637:POT458641 PYP458637:PYP458641 QIL458637:QIL458641 QSH458637:QSH458641 RCD458637:RCD458641 RLZ458637:RLZ458641 RVV458637:RVV458641 SFR458637:SFR458641 SPN458637:SPN458641 SZJ458637:SZJ458641 TJF458637:TJF458641 TTB458637:TTB458641 UCX458637:UCX458641 UMT458637:UMT458641 UWP458637:UWP458641 VGL458637:VGL458641 VQH458637:VQH458641 WAD458637:WAD458641 WJZ458637:WJZ458641 WTV458637:WTV458641 R524167:R524171 HJ524173:HJ524177 RF524173:RF524177 ABB524173:ABB524177 AKX524173:AKX524177 AUT524173:AUT524177 BEP524173:BEP524177 BOL524173:BOL524177 BYH524173:BYH524177 CID524173:CID524177 CRZ524173:CRZ524177 DBV524173:DBV524177 DLR524173:DLR524177 DVN524173:DVN524177 EFJ524173:EFJ524177 EPF524173:EPF524177 EZB524173:EZB524177 FIX524173:FIX524177 FST524173:FST524177 GCP524173:GCP524177 GML524173:GML524177 GWH524173:GWH524177 HGD524173:HGD524177 HPZ524173:HPZ524177 HZV524173:HZV524177 IJR524173:IJR524177 ITN524173:ITN524177 JDJ524173:JDJ524177 JNF524173:JNF524177 JXB524173:JXB524177 KGX524173:KGX524177 KQT524173:KQT524177 LAP524173:LAP524177 LKL524173:LKL524177 LUH524173:LUH524177 MED524173:MED524177 MNZ524173:MNZ524177 MXV524173:MXV524177 NHR524173:NHR524177 NRN524173:NRN524177 OBJ524173:OBJ524177 OLF524173:OLF524177 OVB524173:OVB524177 PEX524173:PEX524177 POT524173:POT524177 PYP524173:PYP524177 QIL524173:QIL524177 QSH524173:QSH524177 RCD524173:RCD524177 RLZ524173:RLZ524177 RVV524173:RVV524177 SFR524173:SFR524177 SPN524173:SPN524177 SZJ524173:SZJ524177 TJF524173:TJF524177 TTB524173:TTB524177 UCX524173:UCX524177 UMT524173:UMT524177 UWP524173:UWP524177 VGL524173:VGL524177 VQH524173:VQH524177 WAD524173:WAD524177 WJZ524173:WJZ524177 WTV524173:WTV524177 R589703:R589707 HJ589709:HJ589713 RF589709:RF589713 ABB589709:ABB589713 AKX589709:AKX589713 AUT589709:AUT589713 BEP589709:BEP589713 BOL589709:BOL589713 BYH589709:BYH589713 CID589709:CID589713 CRZ589709:CRZ589713 DBV589709:DBV589713 DLR589709:DLR589713 DVN589709:DVN589713 EFJ589709:EFJ589713 EPF589709:EPF589713 EZB589709:EZB589713 FIX589709:FIX589713 FST589709:FST589713 GCP589709:GCP589713 GML589709:GML589713 GWH589709:GWH589713 HGD589709:HGD589713 HPZ589709:HPZ589713 HZV589709:HZV589713 IJR589709:IJR589713 ITN589709:ITN589713 JDJ589709:JDJ589713 JNF589709:JNF589713 JXB589709:JXB589713 KGX589709:KGX589713 KQT589709:KQT589713 LAP589709:LAP589713 LKL589709:LKL589713 LUH589709:LUH589713 MED589709:MED589713 MNZ589709:MNZ589713 MXV589709:MXV589713 NHR589709:NHR589713 NRN589709:NRN589713 OBJ589709:OBJ589713 OLF589709:OLF589713 OVB589709:OVB589713 PEX589709:PEX589713 POT589709:POT589713 PYP589709:PYP589713 QIL589709:QIL589713 QSH589709:QSH589713 RCD589709:RCD589713 RLZ589709:RLZ589713 RVV589709:RVV589713 SFR589709:SFR589713 SPN589709:SPN589713 SZJ589709:SZJ589713 TJF589709:TJF589713 TTB589709:TTB589713 UCX589709:UCX589713 UMT589709:UMT589713 UWP589709:UWP589713 VGL589709:VGL589713 VQH589709:VQH589713 WAD589709:WAD589713 WJZ589709:WJZ589713 WTV589709:WTV589713 R655239:R655243 HJ655245:HJ655249 RF655245:RF655249 ABB655245:ABB655249 AKX655245:AKX655249 AUT655245:AUT655249 BEP655245:BEP655249 BOL655245:BOL655249 BYH655245:BYH655249 CID655245:CID655249 CRZ655245:CRZ655249 DBV655245:DBV655249 DLR655245:DLR655249 DVN655245:DVN655249 EFJ655245:EFJ655249 EPF655245:EPF655249 EZB655245:EZB655249 FIX655245:FIX655249 FST655245:FST655249 GCP655245:GCP655249 GML655245:GML655249 GWH655245:GWH655249 HGD655245:HGD655249 HPZ655245:HPZ655249 HZV655245:HZV655249 IJR655245:IJR655249 ITN655245:ITN655249 JDJ655245:JDJ655249 JNF655245:JNF655249 JXB655245:JXB655249 KGX655245:KGX655249 KQT655245:KQT655249 LAP655245:LAP655249 LKL655245:LKL655249 LUH655245:LUH655249 MED655245:MED655249 MNZ655245:MNZ655249 MXV655245:MXV655249 NHR655245:NHR655249 NRN655245:NRN655249 OBJ655245:OBJ655249 OLF655245:OLF655249 OVB655245:OVB655249 PEX655245:PEX655249 POT655245:POT655249 PYP655245:PYP655249 QIL655245:QIL655249 QSH655245:QSH655249 RCD655245:RCD655249 RLZ655245:RLZ655249 RVV655245:RVV655249 SFR655245:SFR655249 SPN655245:SPN655249 SZJ655245:SZJ655249 TJF655245:TJF655249 TTB655245:TTB655249 UCX655245:UCX655249 UMT655245:UMT655249 UWP655245:UWP655249 VGL655245:VGL655249 VQH655245:VQH655249 WAD655245:WAD655249 WJZ655245:WJZ655249 WTV655245:WTV655249 R720775:R720779 HJ720781:HJ720785 RF720781:RF720785 ABB720781:ABB720785 AKX720781:AKX720785 AUT720781:AUT720785 BEP720781:BEP720785 BOL720781:BOL720785 BYH720781:BYH720785 CID720781:CID720785 CRZ720781:CRZ720785 DBV720781:DBV720785 DLR720781:DLR720785 DVN720781:DVN720785 EFJ720781:EFJ720785 EPF720781:EPF720785 EZB720781:EZB720785 FIX720781:FIX720785 FST720781:FST720785 GCP720781:GCP720785 GML720781:GML720785 GWH720781:GWH720785 HGD720781:HGD720785 HPZ720781:HPZ720785 HZV720781:HZV720785 IJR720781:IJR720785 ITN720781:ITN720785 JDJ720781:JDJ720785 JNF720781:JNF720785 JXB720781:JXB720785 KGX720781:KGX720785 KQT720781:KQT720785 LAP720781:LAP720785 LKL720781:LKL720785 LUH720781:LUH720785 MED720781:MED720785 MNZ720781:MNZ720785 MXV720781:MXV720785 NHR720781:NHR720785 NRN720781:NRN720785 OBJ720781:OBJ720785 OLF720781:OLF720785 OVB720781:OVB720785 PEX720781:PEX720785 POT720781:POT720785 PYP720781:PYP720785 QIL720781:QIL720785 QSH720781:QSH720785 RCD720781:RCD720785 RLZ720781:RLZ720785 RVV720781:RVV720785 SFR720781:SFR720785 SPN720781:SPN720785 SZJ720781:SZJ720785 TJF720781:TJF720785 TTB720781:TTB720785 UCX720781:UCX720785 UMT720781:UMT720785 UWP720781:UWP720785 VGL720781:VGL720785 VQH720781:VQH720785 WAD720781:WAD720785 WJZ720781:WJZ720785 WTV720781:WTV720785 R786311:R786315 HJ786317:HJ786321 RF786317:RF786321 ABB786317:ABB786321 AKX786317:AKX786321 AUT786317:AUT786321 BEP786317:BEP786321 BOL786317:BOL786321 BYH786317:BYH786321 CID786317:CID786321 CRZ786317:CRZ786321 DBV786317:DBV786321 DLR786317:DLR786321 DVN786317:DVN786321 EFJ786317:EFJ786321 EPF786317:EPF786321 EZB786317:EZB786321 FIX786317:FIX786321 FST786317:FST786321 GCP786317:GCP786321 GML786317:GML786321 GWH786317:GWH786321 HGD786317:HGD786321 HPZ786317:HPZ786321 HZV786317:HZV786321 IJR786317:IJR786321 ITN786317:ITN786321 JDJ786317:JDJ786321 JNF786317:JNF786321 JXB786317:JXB786321 KGX786317:KGX786321 KQT786317:KQT786321 LAP786317:LAP786321 LKL786317:LKL786321 LUH786317:LUH786321 MED786317:MED786321 MNZ786317:MNZ786321 MXV786317:MXV786321 NHR786317:NHR786321 NRN786317:NRN786321 OBJ786317:OBJ786321 OLF786317:OLF786321 OVB786317:OVB786321 PEX786317:PEX786321 POT786317:POT786321 PYP786317:PYP786321 QIL786317:QIL786321 QSH786317:QSH786321 RCD786317:RCD786321 RLZ786317:RLZ786321 RVV786317:RVV786321 SFR786317:SFR786321 SPN786317:SPN786321 SZJ786317:SZJ786321 TJF786317:TJF786321 TTB786317:TTB786321 UCX786317:UCX786321 UMT786317:UMT786321 UWP786317:UWP786321 VGL786317:VGL786321 VQH786317:VQH786321 WAD786317:WAD786321 WJZ786317:WJZ786321 WTV786317:WTV786321 R851847:R851851 HJ851853:HJ851857 RF851853:RF851857 ABB851853:ABB851857 AKX851853:AKX851857 AUT851853:AUT851857 BEP851853:BEP851857 BOL851853:BOL851857 BYH851853:BYH851857 CID851853:CID851857 CRZ851853:CRZ851857 DBV851853:DBV851857 DLR851853:DLR851857 DVN851853:DVN851857 EFJ851853:EFJ851857 EPF851853:EPF851857 EZB851853:EZB851857 FIX851853:FIX851857 FST851853:FST851857 GCP851853:GCP851857 GML851853:GML851857 GWH851853:GWH851857 HGD851853:HGD851857 HPZ851853:HPZ851857 HZV851853:HZV851857 IJR851853:IJR851857 ITN851853:ITN851857 JDJ851853:JDJ851857 JNF851853:JNF851857 JXB851853:JXB851857 KGX851853:KGX851857 KQT851853:KQT851857 LAP851853:LAP851857 LKL851853:LKL851857 LUH851853:LUH851857 MED851853:MED851857 MNZ851853:MNZ851857 MXV851853:MXV851857 NHR851853:NHR851857 NRN851853:NRN851857 OBJ851853:OBJ851857 OLF851853:OLF851857 OVB851853:OVB851857 PEX851853:PEX851857 POT851853:POT851857 PYP851853:PYP851857 QIL851853:QIL851857 QSH851853:QSH851857 RCD851853:RCD851857 RLZ851853:RLZ851857 RVV851853:RVV851857 SFR851853:SFR851857 SPN851853:SPN851857 SZJ851853:SZJ851857 TJF851853:TJF851857 TTB851853:TTB851857 UCX851853:UCX851857 UMT851853:UMT851857 UWP851853:UWP851857 VGL851853:VGL851857 VQH851853:VQH851857 WAD851853:WAD851857 WJZ851853:WJZ851857 WTV851853:WTV851857 R917383:R917387 HJ917389:HJ917393 RF917389:RF917393 ABB917389:ABB917393 AKX917389:AKX917393 AUT917389:AUT917393 BEP917389:BEP917393 BOL917389:BOL917393 BYH917389:BYH917393 CID917389:CID917393 CRZ917389:CRZ917393 DBV917389:DBV917393 DLR917389:DLR917393 DVN917389:DVN917393 EFJ917389:EFJ917393 EPF917389:EPF917393 EZB917389:EZB917393 FIX917389:FIX917393 FST917389:FST917393 GCP917389:GCP917393 GML917389:GML917393 GWH917389:GWH917393 HGD917389:HGD917393 HPZ917389:HPZ917393 HZV917389:HZV917393 IJR917389:IJR917393 ITN917389:ITN917393 JDJ917389:JDJ917393 JNF917389:JNF917393 JXB917389:JXB917393 KGX917389:KGX917393 KQT917389:KQT917393 LAP917389:LAP917393 LKL917389:LKL917393 LUH917389:LUH917393 MED917389:MED917393 MNZ917389:MNZ917393 MXV917389:MXV917393 NHR917389:NHR917393 NRN917389:NRN917393 OBJ917389:OBJ917393 OLF917389:OLF917393 OVB917389:OVB917393 PEX917389:PEX917393 POT917389:POT917393 PYP917389:PYP917393 QIL917389:QIL917393 QSH917389:QSH917393 RCD917389:RCD917393 RLZ917389:RLZ917393 RVV917389:RVV917393 SFR917389:SFR917393 SPN917389:SPN917393 SZJ917389:SZJ917393 TJF917389:TJF917393 TTB917389:TTB917393 UCX917389:UCX917393 UMT917389:UMT917393 UWP917389:UWP917393 VGL917389:VGL917393 VQH917389:VQH917393 WAD917389:WAD917393 WJZ917389:WJZ917393 WTV917389:WTV917393 R982919:R982923 HJ982925:HJ982929 RF982925:RF982929 ABB982925:ABB982929 AKX982925:AKX982929 AUT982925:AUT982929 BEP982925:BEP982929 BOL982925:BOL982929 BYH982925:BYH982929 CID982925:CID982929 CRZ982925:CRZ982929 DBV982925:DBV982929 DLR982925:DLR982929 DVN982925:DVN982929 EFJ982925:EFJ982929 EPF982925:EPF982929 EZB982925:EZB982929 FIX982925:FIX982929 FST982925:FST982929 GCP982925:GCP982929 GML982925:GML982929 GWH982925:GWH982929 HGD982925:HGD982929 HPZ982925:HPZ982929 HZV982925:HZV982929 IJR982925:IJR982929 ITN982925:ITN982929 JDJ982925:JDJ982929 JNF982925:JNF982929 JXB982925:JXB982929 KGX982925:KGX982929 KQT982925:KQT982929 LAP982925:LAP982929 LKL982925:LKL982929 LUH982925:LUH982929 MED982925:MED982929 MNZ982925:MNZ982929 MXV982925:MXV982929 NHR982925:NHR982929 NRN982925:NRN982929 OBJ982925:OBJ982929 OLF982925:OLF982929 OVB982925:OVB982929 PEX982925:PEX982929 POT982925:POT982929 PYP982925:PYP982929 QIL982925:QIL982929 QSH982925:QSH982929 RCD982925:RCD982929 RLZ982925:RLZ982929 RVV982925:RVV982929 SFR982925:SFR982929 SPN982925:SPN982929 SZJ982925:SZJ982929 TJF982925:TJF982929 TTB982925:TTB982929 UCX982925:UCX982929 UMT982925:UMT982929 UWP982925:UWP982929 VGL982925:VGL982929 VQH982925:VQH982929 WAD982925:WAD982929 WJZ982925:WJZ982929 WTV982925:WTV982929 O982913:O982917 N982919:N982923 O917377:O917381 N917383:N917387 O851841:O851845 N851847:N851851 O786305:O786309 N786311:N786315 O720769:O720773 N720775:N720779 O655233:O655237 N655239:N655243 O589697:O589701 N589703:N589707 O524161:O524165 N524167:N524171 O458625:O458629 N458631:N458635 O393089:O393093 N393095:N393099 O327553:O327557 N327559:N327563 O262017:O262021 N262023:N262027 O196481:O196485 N196487:N196491 O130945:O130949 N130951:N130955 O65409:O65413 N65415:N65419 WSI12 WIM12 VYQ12 VOU12 VEY12 UVC12 ULG12 UBK12 TRO12 THS12 SXW12 SOA12 SEE12 RUI12 RKM12 RAQ12 QQU12 QGY12 PXC12 PNG12 PDK12 OTO12 OJS12 NZW12 NQA12 NGE12 MWI12 MMM12 MCQ12 LSU12 LIY12 KZC12 KPG12 KFK12 JVO12 JLS12 JBW12 ISA12 IIE12 HYI12 HOM12 HEQ12 GUU12 GKY12 GBC12 FRG12 FHK12 EXO12 ENS12 EDW12 DUA12 DKE12 DAI12 CQM12 CGQ12 BWU12 BMY12 BDC12 ATG12 AJK12 ZO12 PS12 FW12 WRQ12 WHU12 VXY12 VOC12 VEG12 UUK12 UKO12 UAS12 TQW12 THA12 SXE12 SNI12 SDM12 RTQ12 RJU12 QZY12 QQC12 QGG12 PWK12 PMO12 PCS12 OSW12 OJA12 NZE12 NPI12 NFM12 MVQ12 MLU12 MBY12 LSC12 LIG12 KYK12 KOO12 KES12 JUW12 JLA12 JBE12 IRI12 IHM12 HXQ12 HNU12 HDY12 GUC12 GKG12 GAK12 FQO12 FGS12 EWW12 ENA12 EDE12 DTI12 DJM12 CZQ12 CPU12 CFY12 BWC12 BMG12 BCK12 ASO12 AIS12 YW12 PA12 FE12 WSD12:WSE12 WIH12:WII12 VYL12:VYM12 VOP12:VOQ12 VET12:VEU12 UUX12:UUY12 ULB12:ULC12 UBF12:UBG12 TRJ12:TRK12 THN12:THO12 SXR12:SXS12 SNV12:SNW12 SDZ12:SEA12 RUD12:RUE12 RKH12:RKI12 RAL12:RAM12 QQP12:QQQ12 QGT12:QGU12 PWX12:PWY12 PNB12:PNC12 PDF12:PDG12 OTJ12:OTK12 OJN12:OJO12 NZR12:NZS12 NPV12:NPW12 NFZ12:NGA12 MWD12:MWE12 MMH12:MMI12 MCL12:MCM12 LSP12:LSQ12 LIT12:LIU12 KYX12:KYY12 KPB12:KPC12 KFF12:KFG12 JVJ12:JVK12 JLN12:JLO12 JBR12:JBS12 IRV12:IRW12 IHZ12:IIA12 HYD12:HYE12 HOH12:HOI12 HEL12:HEM12 GUP12:GUQ12 GKT12:GKU12 GAX12:GAY12 FRB12:FRC12 FHF12:FHG12 EXJ12:EXK12 ENN12:ENO12 EDR12:EDS12 DTV12:DTW12 DJZ12:DKA12 DAD12:DAE12 CQH12:CQI12 CGL12:CGM12 BWP12:BWQ12 BMT12:BMU12 BCX12:BCY12 ATB12:ATC12 AJF12:AJG12 ZJ12:ZK12 PN12:PO12 FR12:FS12 WSG12 WIK12 VYO12 VOS12 VEW12 UVA12 ULE12 UBI12 TRM12 THQ12 SXU12 SNY12 SEC12 RUG12 RKK12 RAO12 QQS12 QGW12 PXA12 PNE12 PDI12 OTM12 OJQ12 NZU12 NPY12 NGC12 MWG12 MMK12 MCO12 LSS12 LIW12 KZA12 KPE12 KFI12 JVM12 JLQ12 JBU12 IRY12 IIC12 HYG12 HOK12 HEO12 GUS12 GKW12 GBA12 FRE12 FHI12 EXM12 ENQ12 EDU12 DTY12 DKC12 DAG12 CQK12 CGO12 BWS12 BMW12 BDA12 ATE12 AJI12 ZM12 PQ12 FU12 WRS12:WRT12 WHW12:WHX12 VYA12:VYB12 VOE12:VOF12 VEI12:VEJ12 UUM12:UUN12 UKQ12:UKR12 UAU12:UAV12 TQY12:TQZ12 THC12:THD12 SXG12:SXH12 SNK12:SNL12 SDO12:SDP12 RTS12:RTT12 RJW12:RJX12 RAA12:RAB12 QQE12:QQF12 QGI12:QGJ12 PWM12:PWN12 PMQ12:PMR12 PCU12:PCV12 OSY12:OSZ12 OJC12:OJD12 NZG12:NZH12 NPK12:NPL12 NFO12:NFP12 MVS12:MVT12 MLW12:MLX12 MCA12:MCB12 LSE12:LSF12 LII12:LIJ12 KYM12:KYN12 KOQ12:KOR12 KEU12:KEV12 JUY12:JUZ12 JLC12:JLD12 JBG12:JBH12 IRK12:IRL12 IHO12:IHP12 HXS12:HXT12 HNW12:HNX12 HEA12:HEB12 GUE12:GUF12 GKI12:GKJ12 GAM12:GAN12 FQQ12:FQR12 FGU12:FGV12 EWY12:EWZ12 ENC12:END12 EDG12:EDH12 DTK12:DTL12 DJO12:DJP12 CZS12:CZT12 CPW12:CPX12 CGA12:CGB12 BWE12:BWF12 BMI12:BMJ12 BCM12:BCN12 ASQ12:ASR12 AIU12:AIV12 YY12:YZ12 PC12:PD12 WSQ13:WSQ23 WIU13:WIU23 VYY13:VYY23 VPC13:VPC23 VFG13:VFG23 UVK13:UVK23 ULO13:ULO23 UBS13:UBS23 TRW13:TRW23 TIA13:TIA23 SYE13:SYE23 SOI13:SOI23 SEM13:SEM23 RUQ13:RUQ23 RKU13:RKU23 RAY13:RAY23 QRC13:QRC23 QHG13:QHG23 PXK13:PXK23 PNO13:PNO23 PDS13:PDS23 OTW13:OTW23 OKA13:OKA23 OAE13:OAE23 NQI13:NQI23 NGM13:NGM23 MWQ13:MWQ23 MMU13:MMU23 MCY13:MCY23 LTC13:LTC23 LJG13:LJG23 KZK13:KZK23 KPO13:KPO23 KFS13:KFS23 JVW13:JVW23 JMA13:JMA23 JCE13:JCE23 ISI13:ISI23 IIM13:IIM23 HYQ13:HYQ23 HOU13:HOU23 HEY13:HEY23 GVC13:GVC23 GLG13:GLG23 GBK13:GBK23 FRO13:FRO23 FHS13:FHS23 EXW13:EXW23 EOA13:EOA23 EEE13:EEE23 DUI13:DUI23 DKM13:DKM23 DAQ13:DAQ23 CQU13:CQU23 CGY13:CGY23 BXC13:BXC23 BNG13:BNG23 BDK13:BDK23 ATO13:ATO23 AJS13:AJS23 ZW13:ZW23 QA13:QA23 GE13:GE23 WRY13:WRY23 WIC13:WIC23 VYG13:VYG23 VOK13:VOK23 VEO13:VEO23 UUS13:UUS23 UKW13:UKW23 UBA13:UBA23 TRE13:TRE23 THI13:THI23 SXM13:SXM23 SNQ13:SNQ23 SDU13:SDU23 RTY13:RTY23 RKC13:RKC23 RAG13:RAG23 QQK13:QQK23 QGO13:QGO23 PWS13:PWS23 PMW13:PMW23 PDA13:PDA23 OTE13:OTE23 OJI13:OJI23 NZM13:NZM23 NPQ13:NPQ23 NFU13:NFU23 MVY13:MVY23 MMC13:MMC23 MCG13:MCG23 LSK13:LSK23 LIO13:LIO23 KYS13:KYS23 KOW13:KOW23 KFA13:KFA23 JVE13:JVE23 JLI13:JLI23 JBM13:JBM23 IRQ13:IRQ23 IHU13:IHU23 HXY13:HXY23 HOC13:HOC23 HEG13:HEG23 GUK13:GUK23 GKO13:GKO23 GAS13:GAS23 FQW13:FQW23 FHA13:FHA23 EXE13:EXE23 ENI13:ENI23 EDM13:EDM23 DTQ13:DTQ23 DJU13:DJU23 CZY13:CZY23 CQC13:CQC23 CGG13:CGG23 BWK13:BWK23 BMO13:BMO23 BCS13:BCS23 ASW13:ASW23 AJA13:AJA23 ZE13:ZE23 PI13:PI23 FM13:FM23 WSL13:WSM23 WIP13:WIQ23 VYT13:VYU23 VOX13:VOY23 VFB13:VFC23 UVF13:UVG23 ULJ13:ULK23 UBN13:UBO23 TRR13:TRS23 THV13:THW23 SXZ13:SYA23 SOD13:SOE23 SEH13:SEI23 RUL13:RUM23 RKP13:RKQ23 RAT13:RAU23 QQX13:QQY23 QHB13:QHC23 PXF13:PXG23 PNJ13:PNK23 PDN13:PDO23 OTR13:OTS23 OJV13:OJW23 NZZ13:OAA23 NQD13:NQE23 NGH13:NGI23 MWL13:MWM23 MMP13:MMQ23 MCT13:MCU23 LSX13:LSY23 LJB13:LJC23 KZF13:KZG23 KPJ13:KPK23 KFN13:KFO23 JVR13:JVS23 JLV13:JLW23 JBZ13:JCA23 ISD13:ISE23 IIH13:III23 HYL13:HYM23 HOP13:HOQ23 HET13:HEU23 GUX13:GUY23 GLB13:GLC23 GBF13:GBG23 FRJ13:FRK23 FHN13:FHO23 EXR13:EXS23 ENV13:ENW23 EDZ13:EEA23 DUD13:DUE23 DKH13:DKI23 DAL13:DAM23 CQP13:CQQ23 CGT13:CGU23 BWX13:BWY23 BNB13:BNC23 BDF13:BDG23 ATJ13:ATK23 AJN13:AJO23 ZR13:ZS23 PV13:PW23 FZ13:GA23 WSO13:WSO23 WIS13:WIS23 VYW13:VYW23 VPA13:VPA23 VFE13:VFE23 UVI13:UVI23 ULM13:ULM23 UBQ13:UBQ23 TRU13:TRU23 THY13:THY23 SYC13:SYC23 SOG13:SOG23 SEK13:SEK23 RUO13:RUO23 RKS13:RKS23 RAW13:RAW23 QRA13:QRA23 QHE13:QHE23 PXI13:PXI23 PNM13:PNM23 PDQ13:PDQ23 OTU13:OTU23 OJY13:OJY23 OAC13:OAC23 NQG13:NQG23 NGK13:NGK23 MWO13:MWO23 MMS13:MMS23 MCW13:MCW23 LTA13:LTA23 LJE13:LJE23 KZI13:KZI23 KPM13:KPM23 KFQ13:KFQ23 JVU13:JVU23 JLY13:JLY23 JCC13:JCC23 ISG13:ISG23 IIK13:IIK23 HYO13:HYO23 HOS13:HOS23 HEW13:HEW23 GVA13:GVA23 GLE13:GLE23 GBI13:GBI23 FRM13:FRM23 FHQ13:FHQ23 EXU13:EXU23 ENY13:ENY23 EEC13:EEC23 DUG13:DUG23 DKK13:DKK23 DAO13:DAO23 CQS13:CQS23 CGW13:CGW23 BXA13:BXA23 BNE13:BNE23 BDI13:BDI23 ATM13:ATM23 AJQ13:AJQ23 ZU13:ZU23 PY13:PY23 GC13:GC23 WSA13:WSB23 WIE13:WIF23 VYI13:VYJ23 VOM13:VON23 VEQ13:VER23 UUU13:UUV23 UKY13:UKZ23 UBC13:UBD23 TRG13:TRH23 THK13:THL23 SXO13:SXP23 SNS13:SNT23 SDW13:SDX23 RUA13:RUB23 RKE13:RKF23 RAI13:RAJ23 QQM13:QQN23 QGQ13:QGR23 PWU13:PWV23 PMY13:PMZ23 PDC13:PDD23 OTG13:OTH23 OJK13:OJL23 NZO13:NZP23 NPS13:NPT23 NFW13:NFX23 MWA13:MWB23 MME13:MMF23 MCI13:MCJ23 LSM13:LSN23 LIQ13:LIR23 KYU13:KYV23 KOY13:KOZ23 KFC13:KFD23 JVG13:JVH23 JLK13:JLL23 JBO13:JBP23 IRS13:IRT23 IHW13:IHX23 HYA13:HYB23 HOE13:HOF23 HEI13:HEJ23 GUM13:GUN23 GKQ13:GKR23 GAU13:GAV23 FQY13:FQZ23 FHC13:FHD23 EXG13:EXH23 ENK13:ENL23 EDO13:EDP23 DTS13:DTT23 DJW13:DJX23 DAA13:DAB23 CQE13:CQF23 CGI13:CGJ23 BWM13:BWN23 BMQ13:BMR23 BCU13:BCV23 ASY13:ASZ23 AJC13:AJD23 ZG13:ZH23 PK13:PL23 FO13:FP23">
      <formula1>reponse</formula1>
    </dataValidation>
    <dataValidation allowBlank="1" showInputMessage="1" showErrorMessage="1" promptTitle="Attention!" prompt="Une réponse en jours est attendue" sqref="HB65421:HB65427 QX65421:QX65427 AAT65421:AAT65427 AKP65421:AKP65427 AUL65421:AUL65427 BEH65421:BEH65427 BOD65421:BOD65427 BXZ65421:BXZ65427 CHV65421:CHV65427 CRR65421:CRR65427 DBN65421:DBN65427 DLJ65421:DLJ65427 DVF65421:DVF65427 EFB65421:EFB65427 EOX65421:EOX65427 EYT65421:EYT65427 FIP65421:FIP65427 FSL65421:FSL65427 GCH65421:GCH65427 GMD65421:GMD65427 GVZ65421:GVZ65427 HFV65421:HFV65427 HPR65421:HPR65427 HZN65421:HZN65427 IJJ65421:IJJ65427 ITF65421:ITF65427 JDB65421:JDB65427 JMX65421:JMX65427 JWT65421:JWT65427 KGP65421:KGP65427 KQL65421:KQL65427 LAH65421:LAH65427 LKD65421:LKD65427 LTZ65421:LTZ65427 MDV65421:MDV65427 MNR65421:MNR65427 MXN65421:MXN65427 NHJ65421:NHJ65427 NRF65421:NRF65427 OBB65421:OBB65427 OKX65421:OKX65427 OUT65421:OUT65427 PEP65421:PEP65427 POL65421:POL65427 PYH65421:PYH65427 QID65421:QID65427 QRZ65421:QRZ65427 RBV65421:RBV65427 RLR65421:RLR65427 RVN65421:RVN65427 SFJ65421:SFJ65427 SPF65421:SPF65427 SZB65421:SZB65427 TIX65421:TIX65427 TST65421:TST65427 UCP65421:UCP65427 UML65421:UML65427 UWH65421:UWH65427 VGD65421:VGD65427 VPZ65421:VPZ65427 VZV65421:VZV65427 WJR65421:WJR65427 WTN65421:WTN65427 HB130957:HB130963 QX130957:QX130963 AAT130957:AAT130963 AKP130957:AKP130963 AUL130957:AUL130963 BEH130957:BEH130963 BOD130957:BOD130963 BXZ130957:BXZ130963 CHV130957:CHV130963 CRR130957:CRR130963 DBN130957:DBN130963 DLJ130957:DLJ130963 DVF130957:DVF130963 EFB130957:EFB130963 EOX130957:EOX130963 EYT130957:EYT130963 FIP130957:FIP130963 FSL130957:FSL130963 GCH130957:GCH130963 GMD130957:GMD130963 GVZ130957:GVZ130963 HFV130957:HFV130963 HPR130957:HPR130963 HZN130957:HZN130963 IJJ130957:IJJ130963 ITF130957:ITF130963 JDB130957:JDB130963 JMX130957:JMX130963 JWT130957:JWT130963 KGP130957:KGP130963 KQL130957:KQL130963 LAH130957:LAH130963 LKD130957:LKD130963 LTZ130957:LTZ130963 MDV130957:MDV130963 MNR130957:MNR130963 MXN130957:MXN130963 NHJ130957:NHJ130963 NRF130957:NRF130963 OBB130957:OBB130963 OKX130957:OKX130963 OUT130957:OUT130963 PEP130957:PEP130963 POL130957:POL130963 PYH130957:PYH130963 QID130957:QID130963 QRZ130957:QRZ130963 RBV130957:RBV130963 RLR130957:RLR130963 RVN130957:RVN130963 SFJ130957:SFJ130963 SPF130957:SPF130963 SZB130957:SZB130963 TIX130957:TIX130963 TST130957:TST130963 UCP130957:UCP130963 UML130957:UML130963 UWH130957:UWH130963 VGD130957:VGD130963 VPZ130957:VPZ130963 VZV130957:VZV130963 WJR130957:WJR130963 WTN130957:WTN130963 HB196493:HB196499 QX196493:QX196499 AAT196493:AAT196499 AKP196493:AKP196499 AUL196493:AUL196499 BEH196493:BEH196499 BOD196493:BOD196499 BXZ196493:BXZ196499 CHV196493:CHV196499 CRR196493:CRR196499 DBN196493:DBN196499 DLJ196493:DLJ196499 DVF196493:DVF196499 EFB196493:EFB196499 EOX196493:EOX196499 EYT196493:EYT196499 FIP196493:FIP196499 FSL196493:FSL196499 GCH196493:GCH196499 GMD196493:GMD196499 GVZ196493:GVZ196499 HFV196493:HFV196499 HPR196493:HPR196499 HZN196493:HZN196499 IJJ196493:IJJ196499 ITF196493:ITF196499 JDB196493:JDB196499 JMX196493:JMX196499 JWT196493:JWT196499 KGP196493:KGP196499 KQL196493:KQL196499 LAH196493:LAH196499 LKD196493:LKD196499 LTZ196493:LTZ196499 MDV196493:MDV196499 MNR196493:MNR196499 MXN196493:MXN196499 NHJ196493:NHJ196499 NRF196493:NRF196499 OBB196493:OBB196499 OKX196493:OKX196499 OUT196493:OUT196499 PEP196493:PEP196499 POL196493:POL196499 PYH196493:PYH196499 QID196493:QID196499 QRZ196493:QRZ196499 RBV196493:RBV196499 RLR196493:RLR196499 RVN196493:RVN196499 SFJ196493:SFJ196499 SPF196493:SPF196499 SZB196493:SZB196499 TIX196493:TIX196499 TST196493:TST196499 UCP196493:UCP196499 UML196493:UML196499 UWH196493:UWH196499 VGD196493:VGD196499 VPZ196493:VPZ196499 VZV196493:VZV196499 WJR196493:WJR196499 WTN196493:WTN196499 HB262029:HB262035 QX262029:QX262035 AAT262029:AAT262035 AKP262029:AKP262035 AUL262029:AUL262035 BEH262029:BEH262035 BOD262029:BOD262035 BXZ262029:BXZ262035 CHV262029:CHV262035 CRR262029:CRR262035 DBN262029:DBN262035 DLJ262029:DLJ262035 DVF262029:DVF262035 EFB262029:EFB262035 EOX262029:EOX262035 EYT262029:EYT262035 FIP262029:FIP262035 FSL262029:FSL262035 GCH262029:GCH262035 GMD262029:GMD262035 GVZ262029:GVZ262035 HFV262029:HFV262035 HPR262029:HPR262035 HZN262029:HZN262035 IJJ262029:IJJ262035 ITF262029:ITF262035 JDB262029:JDB262035 JMX262029:JMX262035 JWT262029:JWT262035 KGP262029:KGP262035 KQL262029:KQL262035 LAH262029:LAH262035 LKD262029:LKD262035 LTZ262029:LTZ262035 MDV262029:MDV262035 MNR262029:MNR262035 MXN262029:MXN262035 NHJ262029:NHJ262035 NRF262029:NRF262035 OBB262029:OBB262035 OKX262029:OKX262035 OUT262029:OUT262035 PEP262029:PEP262035 POL262029:POL262035 PYH262029:PYH262035 QID262029:QID262035 QRZ262029:QRZ262035 RBV262029:RBV262035 RLR262029:RLR262035 RVN262029:RVN262035 SFJ262029:SFJ262035 SPF262029:SPF262035 SZB262029:SZB262035 TIX262029:TIX262035 TST262029:TST262035 UCP262029:UCP262035 UML262029:UML262035 UWH262029:UWH262035 VGD262029:VGD262035 VPZ262029:VPZ262035 VZV262029:VZV262035 WJR262029:WJR262035 WTN262029:WTN262035 HB327565:HB327571 QX327565:QX327571 AAT327565:AAT327571 AKP327565:AKP327571 AUL327565:AUL327571 BEH327565:BEH327571 BOD327565:BOD327571 BXZ327565:BXZ327571 CHV327565:CHV327571 CRR327565:CRR327571 DBN327565:DBN327571 DLJ327565:DLJ327571 DVF327565:DVF327571 EFB327565:EFB327571 EOX327565:EOX327571 EYT327565:EYT327571 FIP327565:FIP327571 FSL327565:FSL327571 GCH327565:GCH327571 GMD327565:GMD327571 GVZ327565:GVZ327571 HFV327565:HFV327571 HPR327565:HPR327571 HZN327565:HZN327571 IJJ327565:IJJ327571 ITF327565:ITF327571 JDB327565:JDB327571 JMX327565:JMX327571 JWT327565:JWT327571 KGP327565:KGP327571 KQL327565:KQL327571 LAH327565:LAH327571 LKD327565:LKD327571 LTZ327565:LTZ327571 MDV327565:MDV327571 MNR327565:MNR327571 MXN327565:MXN327571 NHJ327565:NHJ327571 NRF327565:NRF327571 OBB327565:OBB327571 OKX327565:OKX327571 OUT327565:OUT327571 PEP327565:PEP327571 POL327565:POL327571 PYH327565:PYH327571 QID327565:QID327571 QRZ327565:QRZ327571 RBV327565:RBV327571 RLR327565:RLR327571 RVN327565:RVN327571 SFJ327565:SFJ327571 SPF327565:SPF327571 SZB327565:SZB327571 TIX327565:TIX327571 TST327565:TST327571 UCP327565:UCP327571 UML327565:UML327571 UWH327565:UWH327571 VGD327565:VGD327571 VPZ327565:VPZ327571 VZV327565:VZV327571 WJR327565:WJR327571 WTN327565:WTN327571 HB393101:HB393107 QX393101:QX393107 AAT393101:AAT393107 AKP393101:AKP393107 AUL393101:AUL393107 BEH393101:BEH393107 BOD393101:BOD393107 BXZ393101:BXZ393107 CHV393101:CHV393107 CRR393101:CRR393107 DBN393101:DBN393107 DLJ393101:DLJ393107 DVF393101:DVF393107 EFB393101:EFB393107 EOX393101:EOX393107 EYT393101:EYT393107 FIP393101:FIP393107 FSL393101:FSL393107 GCH393101:GCH393107 GMD393101:GMD393107 GVZ393101:GVZ393107 HFV393101:HFV393107 HPR393101:HPR393107 HZN393101:HZN393107 IJJ393101:IJJ393107 ITF393101:ITF393107 JDB393101:JDB393107 JMX393101:JMX393107 JWT393101:JWT393107 KGP393101:KGP393107 KQL393101:KQL393107 LAH393101:LAH393107 LKD393101:LKD393107 LTZ393101:LTZ393107 MDV393101:MDV393107 MNR393101:MNR393107 MXN393101:MXN393107 NHJ393101:NHJ393107 NRF393101:NRF393107 OBB393101:OBB393107 OKX393101:OKX393107 OUT393101:OUT393107 PEP393101:PEP393107 POL393101:POL393107 PYH393101:PYH393107 QID393101:QID393107 QRZ393101:QRZ393107 RBV393101:RBV393107 RLR393101:RLR393107 RVN393101:RVN393107 SFJ393101:SFJ393107 SPF393101:SPF393107 SZB393101:SZB393107 TIX393101:TIX393107 TST393101:TST393107 UCP393101:UCP393107 UML393101:UML393107 UWH393101:UWH393107 VGD393101:VGD393107 VPZ393101:VPZ393107 VZV393101:VZV393107 WJR393101:WJR393107 WTN393101:WTN393107 HB458637:HB458643 QX458637:QX458643 AAT458637:AAT458643 AKP458637:AKP458643 AUL458637:AUL458643 BEH458637:BEH458643 BOD458637:BOD458643 BXZ458637:BXZ458643 CHV458637:CHV458643 CRR458637:CRR458643 DBN458637:DBN458643 DLJ458637:DLJ458643 DVF458637:DVF458643 EFB458637:EFB458643 EOX458637:EOX458643 EYT458637:EYT458643 FIP458637:FIP458643 FSL458637:FSL458643 GCH458637:GCH458643 GMD458637:GMD458643 GVZ458637:GVZ458643 HFV458637:HFV458643 HPR458637:HPR458643 HZN458637:HZN458643 IJJ458637:IJJ458643 ITF458637:ITF458643 JDB458637:JDB458643 JMX458637:JMX458643 JWT458637:JWT458643 KGP458637:KGP458643 KQL458637:KQL458643 LAH458637:LAH458643 LKD458637:LKD458643 LTZ458637:LTZ458643 MDV458637:MDV458643 MNR458637:MNR458643 MXN458637:MXN458643 NHJ458637:NHJ458643 NRF458637:NRF458643 OBB458637:OBB458643 OKX458637:OKX458643 OUT458637:OUT458643 PEP458637:PEP458643 POL458637:POL458643 PYH458637:PYH458643 QID458637:QID458643 QRZ458637:QRZ458643 RBV458637:RBV458643 RLR458637:RLR458643 RVN458637:RVN458643 SFJ458637:SFJ458643 SPF458637:SPF458643 SZB458637:SZB458643 TIX458637:TIX458643 TST458637:TST458643 UCP458637:UCP458643 UML458637:UML458643 UWH458637:UWH458643 VGD458637:VGD458643 VPZ458637:VPZ458643 VZV458637:VZV458643 WJR458637:WJR458643 WTN458637:WTN458643 HB524173:HB524179 QX524173:QX524179 AAT524173:AAT524179 AKP524173:AKP524179 AUL524173:AUL524179 BEH524173:BEH524179 BOD524173:BOD524179 BXZ524173:BXZ524179 CHV524173:CHV524179 CRR524173:CRR524179 DBN524173:DBN524179 DLJ524173:DLJ524179 DVF524173:DVF524179 EFB524173:EFB524179 EOX524173:EOX524179 EYT524173:EYT524179 FIP524173:FIP524179 FSL524173:FSL524179 GCH524173:GCH524179 GMD524173:GMD524179 GVZ524173:GVZ524179 HFV524173:HFV524179 HPR524173:HPR524179 HZN524173:HZN524179 IJJ524173:IJJ524179 ITF524173:ITF524179 JDB524173:JDB524179 JMX524173:JMX524179 JWT524173:JWT524179 KGP524173:KGP524179 KQL524173:KQL524179 LAH524173:LAH524179 LKD524173:LKD524179 LTZ524173:LTZ524179 MDV524173:MDV524179 MNR524173:MNR524179 MXN524173:MXN524179 NHJ524173:NHJ524179 NRF524173:NRF524179 OBB524173:OBB524179 OKX524173:OKX524179 OUT524173:OUT524179 PEP524173:PEP524179 POL524173:POL524179 PYH524173:PYH524179 QID524173:QID524179 QRZ524173:QRZ524179 RBV524173:RBV524179 RLR524173:RLR524179 RVN524173:RVN524179 SFJ524173:SFJ524179 SPF524173:SPF524179 SZB524173:SZB524179 TIX524173:TIX524179 TST524173:TST524179 UCP524173:UCP524179 UML524173:UML524179 UWH524173:UWH524179 VGD524173:VGD524179 VPZ524173:VPZ524179 VZV524173:VZV524179 WJR524173:WJR524179 WTN524173:WTN524179 HB589709:HB589715 QX589709:QX589715 AAT589709:AAT589715 AKP589709:AKP589715 AUL589709:AUL589715 BEH589709:BEH589715 BOD589709:BOD589715 BXZ589709:BXZ589715 CHV589709:CHV589715 CRR589709:CRR589715 DBN589709:DBN589715 DLJ589709:DLJ589715 DVF589709:DVF589715 EFB589709:EFB589715 EOX589709:EOX589715 EYT589709:EYT589715 FIP589709:FIP589715 FSL589709:FSL589715 GCH589709:GCH589715 GMD589709:GMD589715 GVZ589709:GVZ589715 HFV589709:HFV589715 HPR589709:HPR589715 HZN589709:HZN589715 IJJ589709:IJJ589715 ITF589709:ITF589715 JDB589709:JDB589715 JMX589709:JMX589715 JWT589709:JWT589715 KGP589709:KGP589715 KQL589709:KQL589715 LAH589709:LAH589715 LKD589709:LKD589715 LTZ589709:LTZ589715 MDV589709:MDV589715 MNR589709:MNR589715 MXN589709:MXN589715 NHJ589709:NHJ589715 NRF589709:NRF589715 OBB589709:OBB589715 OKX589709:OKX589715 OUT589709:OUT589715 PEP589709:PEP589715 POL589709:POL589715 PYH589709:PYH589715 QID589709:QID589715 QRZ589709:QRZ589715 RBV589709:RBV589715 RLR589709:RLR589715 RVN589709:RVN589715 SFJ589709:SFJ589715 SPF589709:SPF589715 SZB589709:SZB589715 TIX589709:TIX589715 TST589709:TST589715 UCP589709:UCP589715 UML589709:UML589715 UWH589709:UWH589715 VGD589709:VGD589715 VPZ589709:VPZ589715 VZV589709:VZV589715 WJR589709:WJR589715 WTN589709:WTN589715 HB655245:HB655251 QX655245:QX655251 AAT655245:AAT655251 AKP655245:AKP655251 AUL655245:AUL655251 BEH655245:BEH655251 BOD655245:BOD655251 BXZ655245:BXZ655251 CHV655245:CHV655251 CRR655245:CRR655251 DBN655245:DBN655251 DLJ655245:DLJ655251 DVF655245:DVF655251 EFB655245:EFB655251 EOX655245:EOX655251 EYT655245:EYT655251 FIP655245:FIP655251 FSL655245:FSL655251 GCH655245:GCH655251 GMD655245:GMD655251 GVZ655245:GVZ655251 HFV655245:HFV655251 HPR655245:HPR655251 HZN655245:HZN655251 IJJ655245:IJJ655251 ITF655245:ITF655251 JDB655245:JDB655251 JMX655245:JMX655251 JWT655245:JWT655251 KGP655245:KGP655251 KQL655245:KQL655251 LAH655245:LAH655251 LKD655245:LKD655251 LTZ655245:LTZ655251 MDV655245:MDV655251 MNR655245:MNR655251 MXN655245:MXN655251 NHJ655245:NHJ655251 NRF655245:NRF655251 OBB655245:OBB655251 OKX655245:OKX655251 OUT655245:OUT655251 PEP655245:PEP655251 POL655245:POL655251 PYH655245:PYH655251 QID655245:QID655251 QRZ655245:QRZ655251 RBV655245:RBV655251 RLR655245:RLR655251 RVN655245:RVN655251 SFJ655245:SFJ655251 SPF655245:SPF655251 SZB655245:SZB655251 TIX655245:TIX655251 TST655245:TST655251 UCP655245:UCP655251 UML655245:UML655251 UWH655245:UWH655251 VGD655245:VGD655251 VPZ655245:VPZ655251 VZV655245:VZV655251 WJR655245:WJR655251 WTN655245:WTN655251 HB720781:HB720787 QX720781:QX720787 AAT720781:AAT720787 AKP720781:AKP720787 AUL720781:AUL720787 BEH720781:BEH720787 BOD720781:BOD720787 BXZ720781:BXZ720787 CHV720781:CHV720787 CRR720781:CRR720787 DBN720781:DBN720787 DLJ720781:DLJ720787 DVF720781:DVF720787 EFB720781:EFB720787 EOX720781:EOX720787 EYT720781:EYT720787 FIP720781:FIP720787 FSL720781:FSL720787 GCH720781:GCH720787 GMD720781:GMD720787 GVZ720781:GVZ720787 HFV720781:HFV720787 HPR720781:HPR720787 HZN720781:HZN720787 IJJ720781:IJJ720787 ITF720781:ITF720787 JDB720781:JDB720787 JMX720781:JMX720787 JWT720781:JWT720787 KGP720781:KGP720787 KQL720781:KQL720787 LAH720781:LAH720787 LKD720781:LKD720787 LTZ720781:LTZ720787 MDV720781:MDV720787 MNR720781:MNR720787 MXN720781:MXN720787 NHJ720781:NHJ720787 NRF720781:NRF720787 OBB720781:OBB720787 OKX720781:OKX720787 OUT720781:OUT720787 PEP720781:PEP720787 POL720781:POL720787 PYH720781:PYH720787 QID720781:QID720787 QRZ720781:QRZ720787 RBV720781:RBV720787 RLR720781:RLR720787 RVN720781:RVN720787 SFJ720781:SFJ720787 SPF720781:SPF720787 SZB720781:SZB720787 TIX720781:TIX720787 TST720781:TST720787 UCP720781:UCP720787 UML720781:UML720787 UWH720781:UWH720787 VGD720781:VGD720787 VPZ720781:VPZ720787 VZV720781:VZV720787 WJR720781:WJR720787 WTN720781:WTN720787 HB786317:HB786323 QX786317:QX786323 AAT786317:AAT786323 AKP786317:AKP786323 AUL786317:AUL786323 BEH786317:BEH786323 BOD786317:BOD786323 BXZ786317:BXZ786323 CHV786317:CHV786323 CRR786317:CRR786323 DBN786317:DBN786323 DLJ786317:DLJ786323 DVF786317:DVF786323 EFB786317:EFB786323 EOX786317:EOX786323 EYT786317:EYT786323 FIP786317:FIP786323 FSL786317:FSL786323 GCH786317:GCH786323 GMD786317:GMD786323 GVZ786317:GVZ786323 HFV786317:HFV786323 HPR786317:HPR786323 HZN786317:HZN786323 IJJ786317:IJJ786323 ITF786317:ITF786323 JDB786317:JDB786323 JMX786317:JMX786323 JWT786317:JWT786323 KGP786317:KGP786323 KQL786317:KQL786323 LAH786317:LAH786323 LKD786317:LKD786323 LTZ786317:LTZ786323 MDV786317:MDV786323 MNR786317:MNR786323 MXN786317:MXN786323 NHJ786317:NHJ786323 NRF786317:NRF786323 OBB786317:OBB786323 OKX786317:OKX786323 OUT786317:OUT786323 PEP786317:PEP786323 POL786317:POL786323 PYH786317:PYH786323 QID786317:QID786323 QRZ786317:QRZ786323 RBV786317:RBV786323 RLR786317:RLR786323 RVN786317:RVN786323 SFJ786317:SFJ786323 SPF786317:SPF786323 SZB786317:SZB786323 TIX786317:TIX786323 TST786317:TST786323 UCP786317:UCP786323 UML786317:UML786323 UWH786317:UWH786323 VGD786317:VGD786323 VPZ786317:VPZ786323 VZV786317:VZV786323 WJR786317:WJR786323 WTN786317:WTN786323 HB851853:HB851859 QX851853:QX851859 AAT851853:AAT851859 AKP851853:AKP851859 AUL851853:AUL851859 BEH851853:BEH851859 BOD851853:BOD851859 BXZ851853:BXZ851859 CHV851853:CHV851859 CRR851853:CRR851859 DBN851853:DBN851859 DLJ851853:DLJ851859 DVF851853:DVF851859 EFB851853:EFB851859 EOX851853:EOX851859 EYT851853:EYT851859 FIP851853:FIP851859 FSL851853:FSL851859 GCH851853:GCH851859 GMD851853:GMD851859 GVZ851853:GVZ851859 HFV851853:HFV851859 HPR851853:HPR851859 HZN851853:HZN851859 IJJ851853:IJJ851859 ITF851853:ITF851859 JDB851853:JDB851859 JMX851853:JMX851859 JWT851853:JWT851859 KGP851853:KGP851859 KQL851853:KQL851859 LAH851853:LAH851859 LKD851853:LKD851859 LTZ851853:LTZ851859 MDV851853:MDV851859 MNR851853:MNR851859 MXN851853:MXN851859 NHJ851853:NHJ851859 NRF851853:NRF851859 OBB851853:OBB851859 OKX851853:OKX851859 OUT851853:OUT851859 PEP851853:PEP851859 POL851853:POL851859 PYH851853:PYH851859 QID851853:QID851859 QRZ851853:QRZ851859 RBV851853:RBV851859 RLR851853:RLR851859 RVN851853:RVN851859 SFJ851853:SFJ851859 SPF851853:SPF851859 SZB851853:SZB851859 TIX851853:TIX851859 TST851853:TST851859 UCP851853:UCP851859 UML851853:UML851859 UWH851853:UWH851859 VGD851853:VGD851859 VPZ851853:VPZ851859 VZV851853:VZV851859 WJR851853:WJR851859 WTN851853:WTN851859 HB917389:HB917395 QX917389:QX917395 AAT917389:AAT917395 AKP917389:AKP917395 AUL917389:AUL917395 BEH917389:BEH917395 BOD917389:BOD917395 BXZ917389:BXZ917395 CHV917389:CHV917395 CRR917389:CRR917395 DBN917389:DBN917395 DLJ917389:DLJ917395 DVF917389:DVF917395 EFB917389:EFB917395 EOX917389:EOX917395 EYT917389:EYT917395 FIP917389:FIP917395 FSL917389:FSL917395 GCH917389:GCH917395 GMD917389:GMD917395 GVZ917389:GVZ917395 HFV917389:HFV917395 HPR917389:HPR917395 HZN917389:HZN917395 IJJ917389:IJJ917395 ITF917389:ITF917395 JDB917389:JDB917395 JMX917389:JMX917395 JWT917389:JWT917395 KGP917389:KGP917395 KQL917389:KQL917395 LAH917389:LAH917395 LKD917389:LKD917395 LTZ917389:LTZ917395 MDV917389:MDV917395 MNR917389:MNR917395 MXN917389:MXN917395 NHJ917389:NHJ917395 NRF917389:NRF917395 OBB917389:OBB917395 OKX917389:OKX917395 OUT917389:OUT917395 PEP917389:PEP917395 POL917389:POL917395 PYH917389:PYH917395 QID917389:QID917395 QRZ917389:QRZ917395 RBV917389:RBV917395 RLR917389:RLR917395 RVN917389:RVN917395 SFJ917389:SFJ917395 SPF917389:SPF917395 SZB917389:SZB917395 TIX917389:TIX917395 TST917389:TST917395 UCP917389:UCP917395 UML917389:UML917395 UWH917389:UWH917395 VGD917389:VGD917395 VPZ917389:VPZ917395 VZV917389:VZV917395 WJR917389:WJR917395 WTN917389:WTN917395 HB982925:HB982931 QX982925:QX982931 AAT982925:AAT982931 AKP982925:AKP982931 AUL982925:AUL982931 BEH982925:BEH982931 BOD982925:BOD982931 BXZ982925:BXZ982931 CHV982925:CHV982931 CRR982925:CRR982931 DBN982925:DBN982931 DLJ982925:DLJ982931 DVF982925:DVF982931 EFB982925:EFB982931 EOX982925:EOX982931 EYT982925:EYT982931 FIP982925:FIP982931 FSL982925:FSL982931 GCH982925:GCH982931 GMD982925:GMD982931 GVZ982925:GVZ982931 HFV982925:HFV982931 HPR982925:HPR982931 HZN982925:HZN982931 IJJ982925:IJJ982931 ITF982925:ITF982931 JDB982925:JDB982931 JMX982925:JMX982931 JWT982925:JWT982931 KGP982925:KGP982931 KQL982925:KQL982931 LAH982925:LAH982931 LKD982925:LKD982931 LTZ982925:LTZ982931 MDV982925:MDV982931 MNR982925:MNR982931 MXN982925:MXN982931 NHJ982925:NHJ982931 NRF982925:NRF982931 OBB982925:OBB982931 OKX982925:OKX982931 OUT982925:OUT982931 PEP982925:PEP982931 POL982925:POL982931 PYH982925:PYH982931 QID982925:QID982931 QRZ982925:QRZ982931 RBV982925:RBV982931 RLR982925:RLR982931 RVN982925:RVN982931 SFJ982925:SFJ982931 SPF982925:SPF982931 SZB982925:SZB982931 TIX982925:TIX982931 TST982925:TST982931 UCP982925:UCP982931 UML982925:UML982931 UWH982925:UWH982931 VGD982925:VGD982931 VPZ982925:VPZ982931 VZV982925:VZV982931 WJR982925:WJR982931 WTN982925:WTN982931 FO12 PK12 ZG12 AJC12 ASY12 BCU12 BMQ12 BWM12 CGI12 CQE12 DAA12 DJW12 DTS12 EDO12 ENK12 EXG12 FHC12 FQY12 GAU12 GKQ12 GUM12 HEI12 HOE12 HYA12 IHW12 IRS12 JBO12 JLK12 JVG12 KFC12 KOY12 KYU12 LIQ12 LSM12 MCI12 MME12 MWA12 NFW12 NPS12 NZO12 OJK12 OTG12 PDC12 PMY12 PWU12 QGQ12 QQM12 RAI12 RKE12 RUA12 SDW12 SNS12 SXO12 THK12 TRG12 UBC12 UKY12 UUU12 VEQ12 VOM12 VYI12 WIE12 WSA12 PS13:PS23 ZO13:ZO23 AJK13:AJK23 ATG13:ATG23 BDC13:BDC23 BMY13:BMY23 BWU13:BWU23 CGQ13:CGQ23 CQM13:CQM23 DAI13:DAI23 DKE13:DKE23 DUA13:DUA23 EDW13:EDW23 ENS13:ENS23 EXO13:EXO23 FHK13:FHK23 FRG13:FRG23 GBC13:GBC23 GKY13:GKY23 GUU13:GUU23 HEQ13:HEQ23 HOM13:HOM23 HYI13:HYI23 IIE13:IIE23 ISA13:ISA23 JBW13:JBW23 JLS13:JLS23 JVO13:JVO23 KFK13:KFK23 KPG13:KPG23 KZC13:KZC23 LIY13:LIY23 LSU13:LSU23 MCQ13:MCQ23 MMM13:MMM23 MWI13:MWI23 NGE13:NGE23 NQA13:NQA23 NZW13:NZW23 OJS13:OJS23 OTO13:OTO23 PDK13:PDK23 PNG13:PNG23 PXC13:PXC23 QGY13:QGY23 QQU13:QQU23 RAQ13:RAQ23 RKM13:RKM23 RUI13:RUI23 SEE13:SEE23 SOA13:SOA23 SXW13:SXW23 THS13:THS23 TRO13:TRO23 UBK13:UBK23 ULG13:ULG23 UVC13:UVC23 VEY13:VEY23 VOU13:VOU23 VYQ13:VYQ23 WIM13:WIM23 WSI13:WSI23 FW13:FW23"/>
    <dataValidation allowBlank="1" showInputMessage="1" showErrorMessage="1" promptTitle="Attention!" prompt="Une réponse allant de 0 à 12 mois est attendue._x000a_" sqref="HD65421:HD65425 QZ65421:QZ65425 AAV65421:AAV65425 AKR65421:AKR65425 AUN65421:AUN65425 BEJ65421:BEJ65425 BOF65421:BOF65425 BYB65421:BYB65425 CHX65421:CHX65425 CRT65421:CRT65425 DBP65421:DBP65425 DLL65421:DLL65425 DVH65421:DVH65425 EFD65421:EFD65425 EOZ65421:EOZ65425 EYV65421:EYV65425 FIR65421:FIR65425 FSN65421:FSN65425 GCJ65421:GCJ65425 GMF65421:GMF65425 GWB65421:GWB65425 HFX65421:HFX65425 HPT65421:HPT65425 HZP65421:HZP65425 IJL65421:IJL65425 ITH65421:ITH65425 JDD65421:JDD65425 JMZ65421:JMZ65425 JWV65421:JWV65425 KGR65421:KGR65425 KQN65421:KQN65425 LAJ65421:LAJ65425 LKF65421:LKF65425 LUB65421:LUB65425 MDX65421:MDX65425 MNT65421:MNT65425 MXP65421:MXP65425 NHL65421:NHL65425 NRH65421:NRH65425 OBD65421:OBD65425 OKZ65421:OKZ65425 OUV65421:OUV65425 PER65421:PER65425 PON65421:PON65425 PYJ65421:PYJ65425 QIF65421:QIF65425 QSB65421:QSB65425 RBX65421:RBX65425 RLT65421:RLT65425 RVP65421:RVP65425 SFL65421:SFL65425 SPH65421:SPH65425 SZD65421:SZD65425 TIZ65421:TIZ65425 TSV65421:TSV65425 UCR65421:UCR65425 UMN65421:UMN65425 UWJ65421:UWJ65425 VGF65421:VGF65425 VQB65421:VQB65425 VZX65421:VZX65425 WJT65421:WJT65425 WTP65421:WTP65425 HD130957:HD130961 QZ130957:QZ130961 AAV130957:AAV130961 AKR130957:AKR130961 AUN130957:AUN130961 BEJ130957:BEJ130961 BOF130957:BOF130961 BYB130957:BYB130961 CHX130957:CHX130961 CRT130957:CRT130961 DBP130957:DBP130961 DLL130957:DLL130961 DVH130957:DVH130961 EFD130957:EFD130961 EOZ130957:EOZ130961 EYV130957:EYV130961 FIR130957:FIR130961 FSN130957:FSN130961 GCJ130957:GCJ130961 GMF130957:GMF130961 GWB130957:GWB130961 HFX130957:HFX130961 HPT130957:HPT130961 HZP130957:HZP130961 IJL130957:IJL130961 ITH130957:ITH130961 JDD130957:JDD130961 JMZ130957:JMZ130961 JWV130957:JWV130961 KGR130957:KGR130961 KQN130957:KQN130961 LAJ130957:LAJ130961 LKF130957:LKF130961 LUB130957:LUB130961 MDX130957:MDX130961 MNT130957:MNT130961 MXP130957:MXP130961 NHL130957:NHL130961 NRH130957:NRH130961 OBD130957:OBD130961 OKZ130957:OKZ130961 OUV130957:OUV130961 PER130957:PER130961 PON130957:PON130961 PYJ130957:PYJ130961 QIF130957:QIF130961 QSB130957:QSB130961 RBX130957:RBX130961 RLT130957:RLT130961 RVP130957:RVP130961 SFL130957:SFL130961 SPH130957:SPH130961 SZD130957:SZD130961 TIZ130957:TIZ130961 TSV130957:TSV130961 UCR130957:UCR130961 UMN130957:UMN130961 UWJ130957:UWJ130961 VGF130957:VGF130961 VQB130957:VQB130961 VZX130957:VZX130961 WJT130957:WJT130961 WTP130957:WTP130961 HD196493:HD196497 QZ196493:QZ196497 AAV196493:AAV196497 AKR196493:AKR196497 AUN196493:AUN196497 BEJ196493:BEJ196497 BOF196493:BOF196497 BYB196493:BYB196497 CHX196493:CHX196497 CRT196493:CRT196497 DBP196493:DBP196497 DLL196493:DLL196497 DVH196493:DVH196497 EFD196493:EFD196497 EOZ196493:EOZ196497 EYV196493:EYV196497 FIR196493:FIR196497 FSN196493:FSN196497 GCJ196493:GCJ196497 GMF196493:GMF196497 GWB196493:GWB196497 HFX196493:HFX196497 HPT196493:HPT196497 HZP196493:HZP196497 IJL196493:IJL196497 ITH196493:ITH196497 JDD196493:JDD196497 JMZ196493:JMZ196497 JWV196493:JWV196497 KGR196493:KGR196497 KQN196493:KQN196497 LAJ196493:LAJ196497 LKF196493:LKF196497 LUB196493:LUB196497 MDX196493:MDX196497 MNT196493:MNT196497 MXP196493:MXP196497 NHL196493:NHL196497 NRH196493:NRH196497 OBD196493:OBD196497 OKZ196493:OKZ196497 OUV196493:OUV196497 PER196493:PER196497 PON196493:PON196497 PYJ196493:PYJ196497 QIF196493:QIF196497 QSB196493:QSB196497 RBX196493:RBX196497 RLT196493:RLT196497 RVP196493:RVP196497 SFL196493:SFL196497 SPH196493:SPH196497 SZD196493:SZD196497 TIZ196493:TIZ196497 TSV196493:TSV196497 UCR196493:UCR196497 UMN196493:UMN196497 UWJ196493:UWJ196497 VGF196493:VGF196497 VQB196493:VQB196497 VZX196493:VZX196497 WJT196493:WJT196497 WTP196493:WTP196497 HD262029:HD262033 QZ262029:QZ262033 AAV262029:AAV262033 AKR262029:AKR262033 AUN262029:AUN262033 BEJ262029:BEJ262033 BOF262029:BOF262033 BYB262029:BYB262033 CHX262029:CHX262033 CRT262029:CRT262033 DBP262029:DBP262033 DLL262029:DLL262033 DVH262029:DVH262033 EFD262029:EFD262033 EOZ262029:EOZ262033 EYV262029:EYV262033 FIR262029:FIR262033 FSN262029:FSN262033 GCJ262029:GCJ262033 GMF262029:GMF262033 GWB262029:GWB262033 HFX262029:HFX262033 HPT262029:HPT262033 HZP262029:HZP262033 IJL262029:IJL262033 ITH262029:ITH262033 JDD262029:JDD262033 JMZ262029:JMZ262033 JWV262029:JWV262033 KGR262029:KGR262033 KQN262029:KQN262033 LAJ262029:LAJ262033 LKF262029:LKF262033 LUB262029:LUB262033 MDX262029:MDX262033 MNT262029:MNT262033 MXP262029:MXP262033 NHL262029:NHL262033 NRH262029:NRH262033 OBD262029:OBD262033 OKZ262029:OKZ262033 OUV262029:OUV262033 PER262029:PER262033 PON262029:PON262033 PYJ262029:PYJ262033 QIF262029:QIF262033 QSB262029:QSB262033 RBX262029:RBX262033 RLT262029:RLT262033 RVP262029:RVP262033 SFL262029:SFL262033 SPH262029:SPH262033 SZD262029:SZD262033 TIZ262029:TIZ262033 TSV262029:TSV262033 UCR262029:UCR262033 UMN262029:UMN262033 UWJ262029:UWJ262033 VGF262029:VGF262033 VQB262029:VQB262033 VZX262029:VZX262033 WJT262029:WJT262033 WTP262029:WTP262033 HD327565:HD327569 QZ327565:QZ327569 AAV327565:AAV327569 AKR327565:AKR327569 AUN327565:AUN327569 BEJ327565:BEJ327569 BOF327565:BOF327569 BYB327565:BYB327569 CHX327565:CHX327569 CRT327565:CRT327569 DBP327565:DBP327569 DLL327565:DLL327569 DVH327565:DVH327569 EFD327565:EFD327569 EOZ327565:EOZ327569 EYV327565:EYV327569 FIR327565:FIR327569 FSN327565:FSN327569 GCJ327565:GCJ327569 GMF327565:GMF327569 GWB327565:GWB327569 HFX327565:HFX327569 HPT327565:HPT327569 HZP327565:HZP327569 IJL327565:IJL327569 ITH327565:ITH327569 JDD327565:JDD327569 JMZ327565:JMZ327569 JWV327565:JWV327569 KGR327565:KGR327569 KQN327565:KQN327569 LAJ327565:LAJ327569 LKF327565:LKF327569 LUB327565:LUB327569 MDX327565:MDX327569 MNT327565:MNT327569 MXP327565:MXP327569 NHL327565:NHL327569 NRH327565:NRH327569 OBD327565:OBD327569 OKZ327565:OKZ327569 OUV327565:OUV327569 PER327565:PER327569 PON327565:PON327569 PYJ327565:PYJ327569 QIF327565:QIF327569 QSB327565:QSB327569 RBX327565:RBX327569 RLT327565:RLT327569 RVP327565:RVP327569 SFL327565:SFL327569 SPH327565:SPH327569 SZD327565:SZD327569 TIZ327565:TIZ327569 TSV327565:TSV327569 UCR327565:UCR327569 UMN327565:UMN327569 UWJ327565:UWJ327569 VGF327565:VGF327569 VQB327565:VQB327569 VZX327565:VZX327569 WJT327565:WJT327569 WTP327565:WTP327569 HD393101:HD393105 QZ393101:QZ393105 AAV393101:AAV393105 AKR393101:AKR393105 AUN393101:AUN393105 BEJ393101:BEJ393105 BOF393101:BOF393105 BYB393101:BYB393105 CHX393101:CHX393105 CRT393101:CRT393105 DBP393101:DBP393105 DLL393101:DLL393105 DVH393101:DVH393105 EFD393101:EFD393105 EOZ393101:EOZ393105 EYV393101:EYV393105 FIR393101:FIR393105 FSN393101:FSN393105 GCJ393101:GCJ393105 GMF393101:GMF393105 GWB393101:GWB393105 HFX393101:HFX393105 HPT393101:HPT393105 HZP393101:HZP393105 IJL393101:IJL393105 ITH393101:ITH393105 JDD393101:JDD393105 JMZ393101:JMZ393105 JWV393101:JWV393105 KGR393101:KGR393105 KQN393101:KQN393105 LAJ393101:LAJ393105 LKF393101:LKF393105 LUB393101:LUB393105 MDX393101:MDX393105 MNT393101:MNT393105 MXP393101:MXP393105 NHL393101:NHL393105 NRH393101:NRH393105 OBD393101:OBD393105 OKZ393101:OKZ393105 OUV393101:OUV393105 PER393101:PER393105 PON393101:PON393105 PYJ393101:PYJ393105 QIF393101:QIF393105 QSB393101:QSB393105 RBX393101:RBX393105 RLT393101:RLT393105 RVP393101:RVP393105 SFL393101:SFL393105 SPH393101:SPH393105 SZD393101:SZD393105 TIZ393101:TIZ393105 TSV393101:TSV393105 UCR393101:UCR393105 UMN393101:UMN393105 UWJ393101:UWJ393105 VGF393101:VGF393105 VQB393101:VQB393105 VZX393101:VZX393105 WJT393101:WJT393105 WTP393101:WTP393105 HD458637:HD458641 QZ458637:QZ458641 AAV458637:AAV458641 AKR458637:AKR458641 AUN458637:AUN458641 BEJ458637:BEJ458641 BOF458637:BOF458641 BYB458637:BYB458641 CHX458637:CHX458641 CRT458637:CRT458641 DBP458637:DBP458641 DLL458637:DLL458641 DVH458637:DVH458641 EFD458637:EFD458641 EOZ458637:EOZ458641 EYV458637:EYV458641 FIR458637:FIR458641 FSN458637:FSN458641 GCJ458637:GCJ458641 GMF458637:GMF458641 GWB458637:GWB458641 HFX458637:HFX458641 HPT458637:HPT458641 HZP458637:HZP458641 IJL458637:IJL458641 ITH458637:ITH458641 JDD458637:JDD458641 JMZ458637:JMZ458641 JWV458637:JWV458641 KGR458637:KGR458641 KQN458637:KQN458641 LAJ458637:LAJ458641 LKF458637:LKF458641 LUB458637:LUB458641 MDX458637:MDX458641 MNT458637:MNT458641 MXP458637:MXP458641 NHL458637:NHL458641 NRH458637:NRH458641 OBD458637:OBD458641 OKZ458637:OKZ458641 OUV458637:OUV458641 PER458637:PER458641 PON458637:PON458641 PYJ458637:PYJ458641 QIF458637:QIF458641 QSB458637:QSB458641 RBX458637:RBX458641 RLT458637:RLT458641 RVP458637:RVP458641 SFL458637:SFL458641 SPH458637:SPH458641 SZD458637:SZD458641 TIZ458637:TIZ458641 TSV458637:TSV458641 UCR458637:UCR458641 UMN458637:UMN458641 UWJ458637:UWJ458641 VGF458637:VGF458641 VQB458637:VQB458641 VZX458637:VZX458641 WJT458637:WJT458641 WTP458637:WTP458641 HD524173:HD524177 QZ524173:QZ524177 AAV524173:AAV524177 AKR524173:AKR524177 AUN524173:AUN524177 BEJ524173:BEJ524177 BOF524173:BOF524177 BYB524173:BYB524177 CHX524173:CHX524177 CRT524173:CRT524177 DBP524173:DBP524177 DLL524173:DLL524177 DVH524173:DVH524177 EFD524173:EFD524177 EOZ524173:EOZ524177 EYV524173:EYV524177 FIR524173:FIR524177 FSN524173:FSN524177 GCJ524173:GCJ524177 GMF524173:GMF524177 GWB524173:GWB524177 HFX524173:HFX524177 HPT524173:HPT524177 HZP524173:HZP524177 IJL524173:IJL524177 ITH524173:ITH524177 JDD524173:JDD524177 JMZ524173:JMZ524177 JWV524173:JWV524177 KGR524173:KGR524177 KQN524173:KQN524177 LAJ524173:LAJ524177 LKF524173:LKF524177 LUB524173:LUB524177 MDX524173:MDX524177 MNT524173:MNT524177 MXP524173:MXP524177 NHL524173:NHL524177 NRH524173:NRH524177 OBD524173:OBD524177 OKZ524173:OKZ524177 OUV524173:OUV524177 PER524173:PER524177 PON524173:PON524177 PYJ524173:PYJ524177 QIF524173:QIF524177 QSB524173:QSB524177 RBX524173:RBX524177 RLT524173:RLT524177 RVP524173:RVP524177 SFL524173:SFL524177 SPH524173:SPH524177 SZD524173:SZD524177 TIZ524173:TIZ524177 TSV524173:TSV524177 UCR524173:UCR524177 UMN524173:UMN524177 UWJ524173:UWJ524177 VGF524173:VGF524177 VQB524173:VQB524177 VZX524173:VZX524177 WJT524173:WJT524177 WTP524173:WTP524177 HD589709:HD589713 QZ589709:QZ589713 AAV589709:AAV589713 AKR589709:AKR589713 AUN589709:AUN589713 BEJ589709:BEJ589713 BOF589709:BOF589713 BYB589709:BYB589713 CHX589709:CHX589713 CRT589709:CRT589713 DBP589709:DBP589713 DLL589709:DLL589713 DVH589709:DVH589713 EFD589709:EFD589713 EOZ589709:EOZ589713 EYV589709:EYV589713 FIR589709:FIR589713 FSN589709:FSN589713 GCJ589709:GCJ589713 GMF589709:GMF589713 GWB589709:GWB589713 HFX589709:HFX589713 HPT589709:HPT589713 HZP589709:HZP589713 IJL589709:IJL589713 ITH589709:ITH589713 JDD589709:JDD589713 JMZ589709:JMZ589713 JWV589709:JWV589713 KGR589709:KGR589713 KQN589709:KQN589713 LAJ589709:LAJ589713 LKF589709:LKF589713 LUB589709:LUB589713 MDX589709:MDX589713 MNT589709:MNT589713 MXP589709:MXP589713 NHL589709:NHL589713 NRH589709:NRH589713 OBD589709:OBD589713 OKZ589709:OKZ589713 OUV589709:OUV589713 PER589709:PER589713 PON589709:PON589713 PYJ589709:PYJ589713 QIF589709:QIF589713 QSB589709:QSB589713 RBX589709:RBX589713 RLT589709:RLT589713 RVP589709:RVP589713 SFL589709:SFL589713 SPH589709:SPH589713 SZD589709:SZD589713 TIZ589709:TIZ589713 TSV589709:TSV589713 UCR589709:UCR589713 UMN589709:UMN589713 UWJ589709:UWJ589713 VGF589709:VGF589713 VQB589709:VQB589713 VZX589709:VZX589713 WJT589709:WJT589713 WTP589709:WTP589713 HD655245:HD655249 QZ655245:QZ655249 AAV655245:AAV655249 AKR655245:AKR655249 AUN655245:AUN655249 BEJ655245:BEJ655249 BOF655245:BOF655249 BYB655245:BYB655249 CHX655245:CHX655249 CRT655245:CRT655249 DBP655245:DBP655249 DLL655245:DLL655249 DVH655245:DVH655249 EFD655245:EFD655249 EOZ655245:EOZ655249 EYV655245:EYV655249 FIR655245:FIR655249 FSN655245:FSN655249 GCJ655245:GCJ655249 GMF655245:GMF655249 GWB655245:GWB655249 HFX655245:HFX655249 HPT655245:HPT655249 HZP655245:HZP655249 IJL655245:IJL655249 ITH655245:ITH655249 JDD655245:JDD655249 JMZ655245:JMZ655249 JWV655245:JWV655249 KGR655245:KGR655249 KQN655245:KQN655249 LAJ655245:LAJ655249 LKF655245:LKF655249 LUB655245:LUB655249 MDX655245:MDX655249 MNT655245:MNT655249 MXP655245:MXP655249 NHL655245:NHL655249 NRH655245:NRH655249 OBD655245:OBD655249 OKZ655245:OKZ655249 OUV655245:OUV655249 PER655245:PER655249 PON655245:PON655249 PYJ655245:PYJ655249 QIF655245:QIF655249 QSB655245:QSB655249 RBX655245:RBX655249 RLT655245:RLT655249 RVP655245:RVP655249 SFL655245:SFL655249 SPH655245:SPH655249 SZD655245:SZD655249 TIZ655245:TIZ655249 TSV655245:TSV655249 UCR655245:UCR655249 UMN655245:UMN655249 UWJ655245:UWJ655249 VGF655245:VGF655249 VQB655245:VQB655249 VZX655245:VZX655249 WJT655245:WJT655249 WTP655245:WTP655249 HD720781:HD720785 QZ720781:QZ720785 AAV720781:AAV720785 AKR720781:AKR720785 AUN720781:AUN720785 BEJ720781:BEJ720785 BOF720781:BOF720785 BYB720781:BYB720785 CHX720781:CHX720785 CRT720781:CRT720785 DBP720781:DBP720785 DLL720781:DLL720785 DVH720781:DVH720785 EFD720781:EFD720785 EOZ720781:EOZ720785 EYV720781:EYV720785 FIR720781:FIR720785 FSN720781:FSN720785 GCJ720781:GCJ720785 GMF720781:GMF720785 GWB720781:GWB720785 HFX720781:HFX720785 HPT720781:HPT720785 HZP720781:HZP720785 IJL720781:IJL720785 ITH720781:ITH720785 JDD720781:JDD720785 JMZ720781:JMZ720785 JWV720781:JWV720785 KGR720781:KGR720785 KQN720781:KQN720785 LAJ720781:LAJ720785 LKF720781:LKF720785 LUB720781:LUB720785 MDX720781:MDX720785 MNT720781:MNT720785 MXP720781:MXP720785 NHL720781:NHL720785 NRH720781:NRH720785 OBD720781:OBD720785 OKZ720781:OKZ720785 OUV720781:OUV720785 PER720781:PER720785 PON720781:PON720785 PYJ720781:PYJ720785 QIF720781:QIF720785 QSB720781:QSB720785 RBX720781:RBX720785 RLT720781:RLT720785 RVP720781:RVP720785 SFL720781:SFL720785 SPH720781:SPH720785 SZD720781:SZD720785 TIZ720781:TIZ720785 TSV720781:TSV720785 UCR720781:UCR720785 UMN720781:UMN720785 UWJ720781:UWJ720785 VGF720781:VGF720785 VQB720781:VQB720785 VZX720781:VZX720785 WJT720781:WJT720785 WTP720781:WTP720785 HD786317:HD786321 QZ786317:QZ786321 AAV786317:AAV786321 AKR786317:AKR786321 AUN786317:AUN786321 BEJ786317:BEJ786321 BOF786317:BOF786321 BYB786317:BYB786321 CHX786317:CHX786321 CRT786317:CRT786321 DBP786317:DBP786321 DLL786317:DLL786321 DVH786317:DVH786321 EFD786317:EFD786321 EOZ786317:EOZ786321 EYV786317:EYV786321 FIR786317:FIR786321 FSN786317:FSN786321 GCJ786317:GCJ786321 GMF786317:GMF786321 GWB786317:GWB786321 HFX786317:HFX786321 HPT786317:HPT786321 HZP786317:HZP786321 IJL786317:IJL786321 ITH786317:ITH786321 JDD786317:JDD786321 JMZ786317:JMZ786321 JWV786317:JWV786321 KGR786317:KGR786321 KQN786317:KQN786321 LAJ786317:LAJ786321 LKF786317:LKF786321 LUB786317:LUB786321 MDX786317:MDX786321 MNT786317:MNT786321 MXP786317:MXP786321 NHL786317:NHL786321 NRH786317:NRH786321 OBD786317:OBD786321 OKZ786317:OKZ786321 OUV786317:OUV786321 PER786317:PER786321 PON786317:PON786321 PYJ786317:PYJ786321 QIF786317:QIF786321 QSB786317:QSB786321 RBX786317:RBX786321 RLT786317:RLT786321 RVP786317:RVP786321 SFL786317:SFL786321 SPH786317:SPH786321 SZD786317:SZD786321 TIZ786317:TIZ786321 TSV786317:TSV786321 UCR786317:UCR786321 UMN786317:UMN786321 UWJ786317:UWJ786321 VGF786317:VGF786321 VQB786317:VQB786321 VZX786317:VZX786321 WJT786317:WJT786321 WTP786317:WTP786321 HD851853:HD851857 QZ851853:QZ851857 AAV851853:AAV851857 AKR851853:AKR851857 AUN851853:AUN851857 BEJ851853:BEJ851857 BOF851853:BOF851857 BYB851853:BYB851857 CHX851853:CHX851857 CRT851853:CRT851857 DBP851853:DBP851857 DLL851853:DLL851857 DVH851853:DVH851857 EFD851853:EFD851857 EOZ851853:EOZ851857 EYV851853:EYV851857 FIR851853:FIR851857 FSN851853:FSN851857 GCJ851853:GCJ851857 GMF851853:GMF851857 GWB851853:GWB851857 HFX851853:HFX851857 HPT851853:HPT851857 HZP851853:HZP851857 IJL851853:IJL851857 ITH851853:ITH851857 JDD851853:JDD851857 JMZ851853:JMZ851857 JWV851853:JWV851857 KGR851853:KGR851857 KQN851853:KQN851857 LAJ851853:LAJ851857 LKF851853:LKF851857 LUB851853:LUB851857 MDX851853:MDX851857 MNT851853:MNT851857 MXP851853:MXP851857 NHL851853:NHL851857 NRH851853:NRH851857 OBD851853:OBD851857 OKZ851853:OKZ851857 OUV851853:OUV851857 PER851853:PER851857 PON851853:PON851857 PYJ851853:PYJ851857 QIF851853:QIF851857 QSB851853:QSB851857 RBX851853:RBX851857 RLT851853:RLT851857 RVP851853:RVP851857 SFL851853:SFL851857 SPH851853:SPH851857 SZD851853:SZD851857 TIZ851853:TIZ851857 TSV851853:TSV851857 UCR851853:UCR851857 UMN851853:UMN851857 UWJ851853:UWJ851857 VGF851853:VGF851857 VQB851853:VQB851857 VZX851853:VZX851857 WJT851853:WJT851857 WTP851853:WTP851857 HD917389:HD917393 QZ917389:QZ917393 AAV917389:AAV917393 AKR917389:AKR917393 AUN917389:AUN917393 BEJ917389:BEJ917393 BOF917389:BOF917393 BYB917389:BYB917393 CHX917389:CHX917393 CRT917389:CRT917393 DBP917389:DBP917393 DLL917389:DLL917393 DVH917389:DVH917393 EFD917389:EFD917393 EOZ917389:EOZ917393 EYV917389:EYV917393 FIR917389:FIR917393 FSN917389:FSN917393 GCJ917389:GCJ917393 GMF917389:GMF917393 GWB917389:GWB917393 HFX917389:HFX917393 HPT917389:HPT917393 HZP917389:HZP917393 IJL917389:IJL917393 ITH917389:ITH917393 JDD917389:JDD917393 JMZ917389:JMZ917393 JWV917389:JWV917393 KGR917389:KGR917393 KQN917389:KQN917393 LAJ917389:LAJ917393 LKF917389:LKF917393 LUB917389:LUB917393 MDX917389:MDX917393 MNT917389:MNT917393 MXP917389:MXP917393 NHL917389:NHL917393 NRH917389:NRH917393 OBD917389:OBD917393 OKZ917389:OKZ917393 OUV917389:OUV917393 PER917389:PER917393 PON917389:PON917393 PYJ917389:PYJ917393 QIF917389:QIF917393 QSB917389:QSB917393 RBX917389:RBX917393 RLT917389:RLT917393 RVP917389:RVP917393 SFL917389:SFL917393 SPH917389:SPH917393 SZD917389:SZD917393 TIZ917389:TIZ917393 TSV917389:TSV917393 UCR917389:UCR917393 UMN917389:UMN917393 UWJ917389:UWJ917393 VGF917389:VGF917393 VQB917389:VQB917393 VZX917389:VZX917393 WJT917389:WJT917393 WTP917389:WTP917393 HD982925:HD982929 QZ982925:QZ982929 AAV982925:AAV982929 AKR982925:AKR982929 AUN982925:AUN982929 BEJ982925:BEJ982929 BOF982925:BOF982929 BYB982925:BYB982929 CHX982925:CHX982929 CRT982925:CRT982929 DBP982925:DBP982929 DLL982925:DLL982929 DVH982925:DVH982929 EFD982925:EFD982929 EOZ982925:EOZ982929 EYV982925:EYV982929 FIR982925:FIR982929 FSN982925:FSN982929 GCJ982925:GCJ982929 GMF982925:GMF982929 GWB982925:GWB982929 HFX982925:HFX982929 HPT982925:HPT982929 HZP982925:HZP982929 IJL982925:IJL982929 ITH982925:ITH982929 JDD982925:JDD982929 JMZ982925:JMZ982929 JWV982925:JWV982929 KGR982925:KGR982929 KQN982925:KQN982929 LAJ982925:LAJ982929 LKF982925:LKF982929 LUB982925:LUB982929 MDX982925:MDX982929 MNT982925:MNT982929 MXP982925:MXP982929 NHL982925:NHL982929 NRH982925:NRH982929 OBD982925:OBD982929 OKZ982925:OKZ982929 OUV982925:OUV982929 PER982925:PER982929 PON982925:PON982929 PYJ982925:PYJ982929 QIF982925:QIF982929 QSB982925:QSB982929 RBX982925:RBX982929 RLT982925:RLT982929 RVP982925:RVP982929 SFL982925:SFL982929 SPH982925:SPH982929 SZD982925:SZD982929 TIZ982925:TIZ982929 TSV982925:TSV982929 UCR982925:UCR982929 UMN982925:UMN982929 UWJ982925:UWJ982929 VGF982925:VGF982929 VQB982925:VQB982929 VZX982925:VZX982929 WJT982925:WJT982929 WTP982925:WTP982929 WSC12 WIG12 VYK12 VOO12 VES12 UUW12 ULA12 UBE12 TRI12 THM12 SXQ12 SNU12 SDY12 RUC12 RKG12 RAK12 QQO12 QGS12 PWW12 PNA12 PDE12 OTI12 OJM12 NZQ12 NPU12 NFY12 MWC12 MMG12 MCK12 LSO12 LIS12 KYW12 KPA12 KFE12 JVI12 JLM12 JBQ12 IRU12 IHY12 HYC12 HOG12 HEK12 GUO12 GKS12 GAW12 FRA12 FHE12 EXI12 ENM12 EDQ12 DTU12 DJY12 DAC12 CQG12 CGK12 BWO12 BMS12 BCW12 ATA12 AJE12 ZI12 PM12 FQ12 WIO13:WIO23 VYS13:VYS23 VOW13:VOW23 VFA13:VFA23 UVE13:UVE23 ULI13:ULI23 UBM13:UBM23 TRQ13:TRQ23 THU13:THU23 SXY13:SXY23 SOC13:SOC23 SEG13:SEG23 RUK13:RUK23 RKO13:RKO23 RAS13:RAS23 QQW13:QQW23 QHA13:QHA23 PXE13:PXE23 PNI13:PNI23 PDM13:PDM23 OTQ13:OTQ23 OJU13:OJU23 NZY13:NZY23 NQC13:NQC23 NGG13:NGG23 MWK13:MWK23 MMO13:MMO23 MCS13:MCS23 LSW13:LSW23 LJA13:LJA23 KZE13:KZE23 KPI13:KPI23 KFM13:KFM23 JVQ13:JVQ23 JLU13:JLU23 JBY13:JBY23 ISC13:ISC23 IIG13:IIG23 HYK13:HYK23 HOO13:HOO23 HES13:HES23 GUW13:GUW23 GLA13:GLA23 GBE13:GBE23 FRI13:FRI23 FHM13:FHM23 EXQ13:EXQ23 ENU13:ENU23 EDY13:EDY23 DUC13:DUC23 DKG13:DKG23 DAK13:DAK23 CQO13:CQO23 CGS13:CGS23 BWW13:BWW23 BNA13:BNA23 BDE13:BDE23 ATI13:ATI23 AJM13:AJM23 ZQ13:ZQ23 PU13:PU23 FY13:FY23 WSK13:WSK23"/>
    <dataValidation type="list" allowBlank="1" showInputMessage="1" showErrorMessage="1" sqref="G65426 GT65426 QP65426 AAL65426 AKH65426 AUD65426 BDZ65426 BNV65426 BXR65426 CHN65426 CRJ65426 DBF65426 DLB65426 DUX65426 EET65426 EOP65426 EYL65426 FIH65426 FSD65426 GBZ65426 GLV65426 GVR65426 HFN65426 HPJ65426 HZF65426 IJB65426 ISX65426 JCT65426 JMP65426 JWL65426 KGH65426 KQD65426 KZZ65426 LJV65426 LTR65426 MDN65426 MNJ65426 MXF65426 NHB65426 NQX65426 OAT65426 OKP65426 OUL65426 PEH65426 POD65426 PXZ65426 QHV65426 QRR65426 RBN65426 RLJ65426 RVF65426 SFB65426 SOX65426 SYT65426 TIP65426 TSL65426 UCH65426 UMD65426 UVZ65426 VFV65426 VPR65426 VZN65426 WJJ65426 WTF65426 G130962 GT130962 QP130962 AAL130962 AKH130962 AUD130962 BDZ130962 BNV130962 BXR130962 CHN130962 CRJ130962 DBF130962 DLB130962 DUX130962 EET130962 EOP130962 EYL130962 FIH130962 FSD130962 GBZ130962 GLV130962 GVR130962 HFN130962 HPJ130962 HZF130962 IJB130962 ISX130962 JCT130962 JMP130962 JWL130962 KGH130962 KQD130962 KZZ130962 LJV130962 LTR130962 MDN130962 MNJ130962 MXF130962 NHB130962 NQX130962 OAT130962 OKP130962 OUL130962 PEH130962 POD130962 PXZ130962 QHV130962 QRR130962 RBN130962 RLJ130962 RVF130962 SFB130962 SOX130962 SYT130962 TIP130962 TSL130962 UCH130962 UMD130962 UVZ130962 VFV130962 VPR130962 VZN130962 WJJ130962 WTF130962 G196498 GT196498 QP196498 AAL196498 AKH196498 AUD196498 BDZ196498 BNV196498 BXR196498 CHN196498 CRJ196498 DBF196498 DLB196498 DUX196498 EET196498 EOP196498 EYL196498 FIH196498 FSD196498 GBZ196498 GLV196498 GVR196498 HFN196498 HPJ196498 HZF196498 IJB196498 ISX196498 JCT196498 JMP196498 JWL196498 KGH196498 KQD196498 KZZ196498 LJV196498 LTR196498 MDN196498 MNJ196498 MXF196498 NHB196498 NQX196498 OAT196498 OKP196498 OUL196498 PEH196498 POD196498 PXZ196498 QHV196498 QRR196498 RBN196498 RLJ196498 RVF196498 SFB196498 SOX196498 SYT196498 TIP196498 TSL196498 UCH196498 UMD196498 UVZ196498 VFV196498 VPR196498 VZN196498 WJJ196498 WTF196498 G262034 GT262034 QP262034 AAL262034 AKH262034 AUD262034 BDZ262034 BNV262034 BXR262034 CHN262034 CRJ262034 DBF262034 DLB262034 DUX262034 EET262034 EOP262034 EYL262034 FIH262034 FSD262034 GBZ262034 GLV262034 GVR262034 HFN262034 HPJ262034 HZF262034 IJB262034 ISX262034 JCT262034 JMP262034 JWL262034 KGH262034 KQD262034 KZZ262034 LJV262034 LTR262034 MDN262034 MNJ262034 MXF262034 NHB262034 NQX262034 OAT262034 OKP262034 OUL262034 PEH262034 POD262034 PXZ262034 QHV262034 QRR262034 RBN262034 RLJ262034 RVF262034 SFB262034 SOX262034 SYT262034 TIP262034 TSL262034 UCH262034 UMD262034 UVZ262034 VFV262034 VPR262034 VZN262034 WJJ262034 WTF262034 G327570 GT327570 QP327570 AAL327570 AKH327570 AUD327570 BDZ327570 BNV327570 BXR327570 CHN327570 CRJ327570 DBF327570 DLB327570 DUX327570 EET327570 EOP327570 EYL327570 FIH327570 FSD327570 GBZ327570 GLV327570 GVR327570 HFN327570 HPJ327570 HZF327570 IJB327570 ISX327570 JCT327570 JMP327570 JWL327570 KGH327570 KQD327570 KZZ327570 LJV327570 LTR327570 MDN327570 MNJ327570 MXF327570 NHB327570 NQX327570 OAT327570 OKP327570 OUL327570 PEH327570 POD327570 PXZ327570 QHV327570 QRR327570 RBN327570 RLJ327570 RVF327570 SFB327570 SOX327570 SYT327570 TIP327570 TSL327570 UCH327570 UMD327570 UVZ327570 VFV327570 VPR327570 VZN327570 WJJ327570 WTF327570 G393106 GT393106 QP393106 AAL393106 AKH393106 AUD393106 BDZ393106 BNV393106 BXR393106 CHN393106 CRJ393106 DBF393106 DLB393106 DUX393106 EET393106 EOP393106 EYL393106 FIH393106 FSD393106 GBZ393106 GLV393106 GVR393106 HFN393106 HPJ393106 HZF393106 IJB393106 ISX393106 JCT393106 JMP393106 JWL393106 KGH393106 KQD393106 KZZ393106 LJV393106 LTR393106 MDN393106 MNJ393106 MXF393106 NHB393106 NQX393106 OAT393106 OKP393106 OUL393106 PEH393106 POD393106 PXZ393106 QHV393106 QRR393106 RBN393106 RLJ393106 RVF393106 SFB393106 SOX393106 SYT393106 TIP393106 TSL393106 UCH393106 UMD393106 UVZ393106 VFV393106 VPR393106 VZN393106 WJJ393106 WTF393106 G458642 GT458642 QP458642 AAL458642 AKH458642 AUD458642 BDZ458642 BNV458642 BXR458642 CHN458642 CRJ458642 DBF458642 DLB458642 DUX458642 EET458642 EOP458642 EYL458642 FIH458642 FSD458642 GBZ458642 GLV458642 GVR458642 HFN458642 HPJ458642 HZF458642 IJB458642 ISX458642 JCT458642 JMP458642 JWL458642 KGH458642 KQD458642 KZZ458642 LJV458642 LTR458642 MDN458642 MNJ458642 MXF458642 NHB458642 NQX458642 OAT458642 OKP458642 OUL458642 PEH458642 POD458642 PXZ458642 QHV458642 QRR458642 RBN458642 RLJ458642 RVF458642 SFB458642 SOX458642 SYT458642 TIP458642 TSL458642 UCH458642 UMD458642 UVZ458642 VFV458642 VPR458642 VZN458642 WJJ458642 WTF458642 G524178 GT524178 QP524178 AAL524178 AKH524178 AUD524178 BDZ524178 BNV524178 BXR524178 CHN524178 CRJ524178 DBF524178 DLB524178 DUX524178 EET524178 EOP524178 EYL524178 FIH524178 FSD524178 GBZ524178 GLV524178 GVR524178 HFN524178 HPJ524178 HZF524178 IJB524178 ISX524178 JCT524178 JMP524178 JWL524178 KGH524178 KQD524178 KZZ524178 LJV524178 LTR524178 MDN524178 MNJ524178 MXF524178 NHB524178 NQX524178 OAT524178 OKP524178 OUL524178 PEH524178 POD524178 PXZ524178 QHV524178 QRR524178 RBN524178 RLJ524178 RVF524178 SFB524178 SOX524178 SYT524178 TIP524178 TSL524178 UCH524178 UMD524178 UVZ524178 VFV524178 VPR524178 VZN524178 WJJ524178 WTF524178 G589714 GT589714 QP589714 AAL589714 AKH589714 AUD589714 BDZ589714 BNV589714 BXR589714 CHN589714 CRJ589714 DBF589714 DLB589714 DUX589714 EET589714 EOP589714 EYL589714 FIH589714 FSD589714 GBZ589714 GLV589714 GVR589714 HFN589714 HPJ589714 HZF589714 IJB589714 ISX589714 JCT589714 JMP589714 JWL589714 KGH589714 KQD589714 KZZ589714 LJV589714 LTR589714 MDN589714 MNJ589714 MXF589714 NHB589714 NQX589714 OAT589714 OKP589714 OUL589714 PEH589714 POD589714 PXZ589714 QHV589714 QRR589714 RBN589714 RLJ589714 RVF589714 SFB589714 SOX589714 SYT589714 TIP589714 TSL589714 UCH589714 UMD589714 UVZ589714 VFV589714 VPR589714 VZN589714 WJJ589714 WTF589714 G655250 GT655250 QP655250 AAL655250 AKH655250 AUD655250 BDZ655250 BNV655250 BXR655250 CHN655250 CRJ655250 DBF655250 DLB655250 DUX655250 EET655250 EOP655250 EYL655250 FIH655250 FSD655250 GBZ655250 GLV655250 GVR655250 HFN655250 HPJ655250 HZF655250 IJB655250 ISX655250 JCT655250 JMP655250 JWL655250 KGH655250 KQD655250 KZZ655250 LJV655250 LTR655250 MDN655250 MNJ655250 MXF655250 NHB655250 NQX655250 OAT655250 OKP655250 OUL655250 PEH655250 POD655250 PXZ655250 QHV655250 QRR655250 RBN655250 RLJ655250 RVF655250 SFB655250 SOX655250 SYT655250 TIP655250 TSL655250 UCH655250 UMD655250 UVZ655250 VFV655250 VPR655250 VZN655250 WJJ655250 WTF655250 G720786 GT720786 QP720786 AAL720786 AKH720786 AUD720786 BDZ720786 BNV720786 BXR720786 CHN720786 CRJ720786 DBF720786 DLB720786 DUX720786 EET720786 EOP720786 EYL720786 FIH720786 FSD720786 GBZ720786 GLV720786 GVR720786 HFN720786 HPJ720786 HZF720786 IJB720786 ISX720786 JCT720786 JMP720786 JWL720786 KGH720786 KQD720786 KZZ720786 LJV720786 LTR720786 MDN720786 MNJ720786 MXF720786 NHB720786 NQX720786 OAT720786 OKP720786 OUL720786 PEH720786 POD720786 PXZ720786 QHV720786 QRR720786 RBN720786 RLJ720786 RVF720786 SFB720786 SOX720786 SYT720786 TIP720786 TSL720786 UCH720786 UMD720786 UVZ720786 VFV720786 VPR720786 VZN720786 WJJ720786 WTF720786 G786322 GT786322 QP786322 AAL786322 AKH786322 AUD786322 BDZ786322 BNV786322 BXR786322 CHN786322 CRJ786322 DBF786322 DLB786322 DUX786322 EET786322 EOP786322 EYL786322 FIH786322 FSD786322 GBZ786322 GLV786322 GVR786322 HFN786322 HPJ786322 HZF786322 IJB786322 ISX786322 JCT786322 JMP786322 JWL786322 KGH786322 KQD786322 KZZ786322 LJV786322 LTR786322 MDN786322 MNJ786322 MXF786322 NHB786322 NQX786322 OAT786322 OKP786322 OUL786322 PEH786322 POD786322 PXZ786322 QHV786322 QRR786322 RBN786322 RLJ786322 RVF786322 SFB786322 SOX786322 SYT786322 TIP786322 TSL786322 UCH786322 UMD786322 UVZ786322 VFV786322 VPR786322 VZN786322 WJJ786322 WTF786322 G851858 GT851858 QP851858 AAL851858 AKH851858 AUD851858 BDZ851858 BNV851858 BXR851858 CHN851858 CRJ851858 DBF851858 DLB851858 DUX851858 EET851858 EOP851858 EYL851858 FIH851858 FSD851858 GBZ851858 GLV851858 GVR851858 HFN851858 HPJ851858 HZF851858 IJB851858 ISX851858 JCT851858 JMP851858 JWL851858 KGH851858 KQD851858 KZZ851858 LJV851858 LTR851858 MDN851858 MNJ851858 MXF851858 NHB851858 NQX851858 OAT851858 OKP851858 OUL851858 PEH851858 POD851858 PXZ851858 QHV851858 QRR851858 RBN851858 RLJ851858 RVF851858 SFB851858 SOX851858 SYT851858 TIP851858 TSL851858 UCH851858 UMD851858 UVZ851858 VFV851858 VPR851858 VZN851858 WJJ851858 WTF851858 G917394 GT917394 QP917394 AAL917394 AKH917394 AUD917394 BDZ917394 BNV917394 BXR917394 CHN917394 CRJ917394 DBF917394 DLB917394 DUX917394 EET917394 EOP917394 EYL917394 FIH917394 FSD917394 GBZ917394 GLV917394 GVR917394 HFN917394 HPJ917394 HZF917394 IJB917394 ISX917394 JCT917394 JMP917394 JWL917394 KGH917394 KQD917394 KZZ917394 LJV917394 LTR917394 MDN917394 MNJ917394 MXF917394 NHB917394 NQX917394 OAT917394 OKP917394 OUL917394 PEH917394 POD917394 PXZ917394 QHV917394 QRR917394 RBN917394 RLJ917394 RVF917394 SFB917394 SOX917394 SYT917394 TIP917394 TSL917394 UCH917394 UMD917394 UVZ917394 VFV917394 VPR917394 VZN917394 WJJ917394 WTF917394 G982930 GT982930 QP982930 AAL982930 AKH982930 AUD982930 BDZ982930 BNV982930 BXR982930 CHN982930 CRJ982930 DBF982930 DLB982930 DUX982930 EET982930 EOP982930 EYL982930 FIH982930 FSD982930 GBZ982930 GLV982930 GVR982930 HFN982930 HPJ982930 HZF982930 IJB982930 ISX982930 JCT982930 JMP982930 JWL982930 KGH982930 KQD982930 KZZ982930 LJV982930 LTR982930 MDN982930 MNJ982930 MXF982930 NHB982930 NQX982930 OAT982930 OKP982930 OUL982930 PEH982930 POD982930 PXZ982930 QHV982930 QRR982930 RBN982930 RLJ982930 RVF982930 SFB982930 SOX982930 SYT982930 TIP982930 TSL982930 UCH982930 UMD982930 UVZ982930 VFV982930 VPR982930 VZN982930 WJJ982930 WTF982930">
      <formula1>prix</formula1>
    </dataValidation>
    <dataValidation type="list" allowBlank="1" showInputMessage="1" showErrorMessage="1" sqref="J65421:J65425 GV65421:GV65425 QR65421:QR65425 AAN65421:AAN65425 AKJ65421:AKJ65425 AUF65421:AUF65425 BEB65421:BEB65425 BNX65421:BNX65425 BXT65421:BXT65425 CHP65421:CHP65425 CRL65421:CRL65425 DBH65421:DBH65425 DLD65421:DLD65425 DUZ65421:DUZ65425 EEV65421:EEV65425 EOR65421:EOR65425 EYN65421:EYN65425 FIJ65421:FIJ65425 FSF65421:FSF65425 GCB65421:GCB65425 GLX65421:GLX65425 GVT65421:GVT65425 HFP65421:HFP65425 HPL65421:HPL65425 HZH65421:HZH65425 IJD65421:IJD65425 ISZ65421:ISZ65425 JCV65421:JCV65425 JMR65421:JMR65425 JWN65421:JWN65425 KGJ65421:KGJ65425 KQF65421:KQF65425 LAB65421:LAB65425 LJX65421:LJX65425 LTT65421:LTT65425 MDP65421:MDP65425 MNL65421:MNL65425 MXH65421:MXH65425 NHD65421:NHD65425 NQZ65421:NQZ65425 OAV65421:OAV65425 OKR65421:OKR65425 OUN65421:OUN65425 PEJ65421:PEJ65425 POF65421:POF65425 PYB65421:PYB65425 QHX65421:QHX65425 QRT65421:QRT65425 RBP65421:RBP65425 RLL65421:RLL65425 RVH65421:RVH65425 SFD65421:SFD65425 SOZ65421:SOZ65425 SYV65421:SYV65425 TIR65421:TIR65425 TSN65421:TSN65425 UCJ65421:UCJ65425 UMF65421:UMF65425 UWB65421:UWB65425 VFX65421:VFX65425 VPT65421:VPT65425 VZP65421:VZP65425 WJL65421:WJL65425 WTH65421:WTH65425 J130957:J130961 GV130957:GV130961 QR130957:QR130961 AAN130957:AAN130961 AKJ130957:AKJ130961 AUF130957:AUF130961 BEB130957:BEB130961 BNX130957:BNX130961 BXT130957:BXT130961 CHP130957:CHP130961 CRL130957:CRL130961 DBH130957:DBH130961 DLD130957:DLD130961 DUZ130957:DUZ130961 EEV130957:EEV130961 EOR130957:EOR130961 EYN130957:EYN130961 FIJ130957:FIJ130961 FSF130957:FSF130961 GCB130957:GCB130961 GLX130957:GLX130961 GVT130957:GVT130961 HFP130957:HFP130961 HPL130957:HPL130961 HZH130957:HZH130961 IJD130957:IJD130961 ISZ130957:ISZ130961 JCV130957:JCV130961 JMR130957:JMR130961 JWN130957:JWN130961 KGJ130957:KGJ130961 KQF130957:KQF130961 LAB130957:LAB130961 LJX130957:LJX130961 LTT130957:LTT130961 MDP130957:MDP130961 MNL130957:MNL130961 MXH130957:MXH130961 NHD130957:NHD130961 NQZ130957:NQZ130961 OAV130957:OAV130961 OKR130957:OKR130961 OUN130957:OUN130961 PEJ130957:PEJ130961 POF130957:POF130961 PYB130957:PYB130961 QHX130957:QHX130961 QRT130957:QRT130961 RBP130957:RBP130961 RLL130957:RLL130961 RVH130957:RVH130961 SFD130957:SFD130961 SOZ130957:SOZ130961 SYV130957:SYV130961 TIR130957:TIR130961 TSN130957:TSN130961 UCJ130957:UCJ130961 UMF130957:UMF130961 UWB130957:UWB130961 VFX130957:VFX130961 VPT130957:VPT130961 VZP130957:VZP130961 WJL130957:WJL130961 WTH130957:WTH130961 J196493:J196497 GV196493:GV196497 QR196493:QR196497 AAN196493:AAN196497 AKJ196493:AKJ196497 AUF196493:AUF196497 BEB196493:BEB196497 BNX196493:BNX196497 BXT196493:BXT196497 CHP196493:CHP196497 CRL196493:CRL196497 DBH196493:DBH196497 DLD196493:DLD196497 DUZ196493:DUZ196497 EEV196493:EEV196497 EOR196493:EOR196497 EYN196493:EYN196497 FIJ196493:FIJ196497 FSF196493:FSF196497 GCB196493:GCB196497 GLX196493:GLX196497 GVT196493:GVT196497 HFP196493:HFP196497 HPL196493:HPL196497 HZH196493:HZH196497 IJD196493:IJD196497 ISZ196493:ISZ196497 JCV196493:JCV196497 JMR196493:JMR196497 JWN196493:JWN196497 KGJ196493:KGJ196497 KQF196493:KQF196497 LAB196493:LAB196497 LJX196493:LJX196497 LTT196493:LTT196497 MDP196493:MDP196497 MNL196493:MNL196497 MXH196493:MXH196497 NHD196493:NHD196497 NQZ196493:NQZ196497 OAV196493:OAV196497 OKR196493:OKR196497 OUN196493:OUN196497 PEJ196493:PEJ196497 POF196493:POF196497 PYB196493:PYB196497 QHX196493:QHX196497 QRT196493:QRT196497 RBP196493:RBP196497 RLL196493:RLL196497 RVH196493:RVH196497 SFD196493:SFD196497 SOZ196493:SOZ196497 SYV196493:SYV196497 TIR196493:TIR196497 TSN196493:TSN196497 UCJ196493:UCJ196497 UMF196493:UMF196497 UWB196493:UWB196497 VFX196493:VFX196497 VPT196493:VPT196497 VZP196493:VZP196497 WJL196493:WJL196497 WTH196493:WTH196497 J262029:J262033 GV262029:GV262033 QR262029:QR262033 AAN262029:AAN262033 AKJ262029:AKJ262033 AUF262029:AUF262033 BEB262029:BEB262033 BNX262029:BNX262033 BXT262029:BXT262033 CHP262029:CHP262033 CRL262029:CRL262033 DBH262029:DBH262033 DLD262029:DLD262033 DUZ262029:DUZ262033 EEV262029:EEV262033 EOR262029:EOR262033 EYN262029:EYN262033 FIJ262029:FIJ262033 FSF262029:FSF262033 GCB262029:GCB262033 GLX262029:GLX262033 GVT262029:GVT262033 HFP262029:HFP262033 HPL262029:HPL262033 HZH262029:HZH262033 IJD262029:IJD262033 ISZ262029:ISZ262033 JCV262029:JCV262033 JMR262029:JMR262033 JWN262029:JWN262033 KGJ262029:KGJ262033 KQF262029:KQF262033 LAB262029:LAB262033 LJX262029:LJX262033 LTT262029:LTT262033 MDP262029:MDP262033 MNL262029:MNL262033 MXH262029:MXH262033 NHD262029:NHD262033 NQZ262029:NQZ262033 OAV262029:OAV262033 OKR262029:OKR262033 OUN262029:OUN262033 PEJ262029:PEJ262033 POF262029:POF262033 PYB262029:PYB262033 QHX262029:QHX262033 QRT262029:QRT262033 RBP262029:RBP262033 RLL262029:RLL262033 RVH262029:RVH262033 SFD262029:SFD262033 SOZ262029:SOZ262033 SYV262029:SYV262033 TIR262029:TIR262033 TSN262029:TSN262033 UCJ262029:UCJ262033 UMF262029:UMF262033 UWB262029:UWB262033 VFX262029:VFX262033 VPT262029:VPT262033 VZP262029:VZP262033 WJL262029:WJL262033 WTH262029:WTH262033 J327565:J327569 GV327565:GV327569 QR327565:QR327569 AAN327565:AAN327569 AKJ327565:AKJ327569 AUF327565:AUF327569 BEB327565:BEB327569 BNX327565:BNX327569 BXT327565:BXT327569 CHP327565:CHP327569 CRL327565:CRL327569 DBH327565:DBH327569 DLD327565:DLD327569 DUZ327565:DUZ327569 EEV327565:EEV327569 EOR327565:EOR327569 EYN327565:EYN327569 FIJ327565:FIJ327569 FSF327565:FSF327569 GCB327565:GCB327569 GLX327565:GLX327569 GVT327565:GVT327569 HFP327565:HFP327569 HPL327565:HPL327569 HZH327565:HZH327569 IJD327565:IJD327569 ISZ327565:ISZ327569 JCV327565:JCV327569 JMR327565:JMR327569 JWN327565:JWN327569 KGJ327565:KGJ327569 KQF327565:KQF327569 LAB327565:LAB327569 LJX327565:LJX327569 LTT327565:LTT327569 MDP327565:MDP327569 MNL327565:MNL327569 MXH327565:MXH327569 NHD327565:NHD327569 NQZ327565:NQZ327569 OAV327565:OAV327569 OKR327565:OKR327569 OUN327565:OUN327569 PEJ327565:PEJ327569 POF327565:POF327569 PYB327565:PYB327569 QHX327565:QHX327569 QRT327565:QRT327569 RBP327565:RBP327569 RLL327565:RLL327569 RVH327565:RVH327569 SFD327565:SFD327569 SOZ327565:SOZ327569 SYV327565:SYV327569 TIR327565:TIR327569 TSN327565:TSN327569 UCJ327565:UCJ327569 UMF327565:UMF327569 UWB327565:UWB327569 VFX327565:VFX327569 VPT327565:VPT327569 VZP327565:VZP327569 WJL327565:WJL327569 WTH327565:WTH327569 J393101:J393105 GV393101:GV393105 QR393101:QR393105 AAN393101:AAN393105 AKJ393101:AKJ393105 AUF393101:AUF393105 BEB393101:BEB393105 BNX393101:BNX393105 BXT393101:BXT393105 CHP393101:CHP393105 CRL393101:CRL393105 DBH393101:DBH393105 DLD393101:DLD393105 DUZ393101:DUZ393105 EEV393101:EEV393105 EOR393101:EOR393105 EYN393101:EYN393105 FIJ393101:FIJ393105 FSF393101:FSF393105 GCB393101:GCB393105 GLX393101:GLX393105 GVT393101:GVT393105 HFP393101:HFP393105 HPL393101:HPL393105 HZH393101:HZH393105 IJD393101:IJD393105 ISZ393101:ISZ393105 JCV393101:JCV393105 JMR393101:JMR393105 JWN393101:JWN393105 KGJ393101:KGJ393105 KQF393101:KQF393105 LAB393101:LAB393105 LJX393101:LJX393105 LTT393101:LTT393105 MDP393101:MDP393105 MNL393101:MNL393105 MXH393101:MXH393105 NHD393101:NHD393105 NQZ393101:NQZ393105 OAV393101:OAV393105 OKR393101:OKR393105 OUN393101:OUN393105 PEJ393101:PEJ393105 POF393101:POF393105 PYB393101:PYB393105 QHX393101:QHX393105 QRT393101:QRT393105 RBP393101:RBP393105 RLL393101:RLL393105 RVH393101:RVH393105 SFD393101:SFD393105 SOZ393101:SOZ393105 SYV393101:SYV393105 TIR393101:TIR393105 TSN393101:TSN393105 UCJ393101:UCJ393105 UMF393101:UMF393105 UWB393101:UWB393105 VFX393101:VFX393105 VPT393101:VPT393105 VZP393101:VZP393105 WJL393101:WJL393105 WTH393101:WTH393105 J458637:J458641 GV458637:GV458641 QR458637:QR458641 AAN458637:AAN458641 AKJ458637:AKJ458641 AUF458637:AUF458641 BEB458637:BEB458641 BNX458637:BNX458641 BXT458637:BXT458641 CHP458637:CHP458641 CRL458637:CRL458641 DBH458637:DBH458641 DLD458637:DLD458641 DUZ458637:DUZ458641 EEV458637:EEV458641 EOR458637:EOR458641 EYN458637:EYN458641 FIJ458637:FIJ458641 FSF458637:FSF458641 GCB458637:GCB458641 GLX458637:GLX458641 GVT458637:GVT458641 HFP458637:HFP458641 HPL458637:HPL458641 HZH458637:HZH458641 IJD458637:IJD458641 ISZ458637:ISZ458641 JCV458637:JCV458641 JMR458637:JMR458641 JWN458637:JWN458641 KGJ458637:KGJ458641 KQF458637:KQF458641 LAB458637:LAB458641 LJX458637:LJX458641 LTT458637:LTT458641 MDP458637:MDP458641 MNL458637:MNL458641 MXH458637:MXH458641 NHD458637:NHD458641 NQZ458637:NQZ458641 OAV458637:OAV458641 OKR458637:OKR458641 OUN458637:OUN458641 PEJ458637:PEJ458641 POF458637:POF458641 PYB458637:PYB458641 QHX458637:QHX458641 QRT458637:QRT458641 RBP458637:RBP458641 RLL458637:RLL458641 RVH458637:RVH458641 SFD458637:SFD458641 SOZ458637:SOZ458641 SYV458637:SYV458641 TIR458637:TIR458641 TSN458637:TSN458641 UCJ458637:UCJ458641 UMF458637:UMF458641 UWB458637:UWB458641 VFX458637:VFX458641 VPT458637:VPT458641 VZP458637:VZP458641 WJL458637:WJL458641 WTH458637:WTH458641 J524173:J524177 GV524173:GV524177 QR524173:QR524177 AAN524173:AAN524177 AKJ524173:AKJ524177 AUF524173:AUF524177 BEB524173:BEB524177 BNX524173:BNX524177 BXT524173:BXT524177 CHP524173:CHP524177 CRL524173:CRL524177 DBH524173:DBH524177 DLD524173:DLD524177 DUZ524173:DUZ524177 EEV524173:EEV524177 EOR524173:EOR524177 EYN524173:EYN524177 FIJ524173:FIJ524177 FSF524173:FSF524177 GCB524173:GCB524177 GLX524173:GLX524177 GVT524173:GVT524177 HFP524173:HFP524177 HPL524173:HPL524177 HZH524173:HZH524177 IJD524173:IJD524177 ISZ524173:ISZ524177 JCV524173:JCV524177 JMR524173:JMR524177 JWN524173:JWN524177 KGJ524173:KGJ524177 KQF524173:KQF524177 LAB524173:LAB524177 LJX524173:LJX524177 LTT524173:LTT524177 MDP524173:MDP524177 MNL524173:MNL524177 MXH524173:MXH524177 NHD524173:NHD524177 NQZ524173:NQZ524177 OAV524173:OAV524177 OKR524173:OKR524177 OUN524173:OUN524177 PEJ524173:PEJ524177 POF524173:POF524177 PYB524173:PYB524177 QHX524173:QHX524177 QRT524173:QRT524177 RBP524173:RBP524177 RLL524173:RLL524177 RVH524173:RVH524177 SFD524173:SFD524177 SOZ524173:SOZ524177 SYV524173:SYV524177 TIR524173:TIR524177 TSN524173:TSN524177 UCJ524173:UCJ524177 UMF524173:UMF524177 UWB524173:UWB524177 VFX524173:VFX524177 VPT524173:VPT524177 VZP524173:VZP524177 WJL524173:WJL524177 WTH524173:WTH524177 J589709:J589713 GV589709:GV589713 QR589709:QR589713 AAN589709:AAN589713 AKJ589709:AKJ589713 AUF589709:AUF589713 BEB589709:BEB589713 BNX589709:BNX589713 BXT589709:BXT589713 CHP589709:CHP589713 CRL589709:CRL589713 DBH589709:DBH589713 DLD589709:DLD589713 DUZ589709:DUZ589713 EEV589709:EEV589713 EOR589709:EOR589713 EYN589709:EYN589713 FIJ589709:FIJ589713 FSF589709:FSF589713 GCB589709:GCB589713 GLX589709:GLX589713 GVT589709:GVT589713 HFP589709:HFP589713 HPL589709:HPL589713 HZH589709:HZH589713 IJD589709:IJD589713 ISZ589709:ISZ589713 JCV589709:JCV589713 JMR589709:JMR589713 JWN589709:JWN589713 KGJ589709:KGJ589713 KQF589709:KQF589713 LAB589709:LAB589713 LJX589709:LJX589713 LTT589709:LTT589713 MDP589709:MDP589713 MNL589709:MNL589713 MXH589709:MXH589713 NHD589709:NHD589713 NQZ589709:NQZ589713 OAV589709:OAV589713 OKR589709:OKR589713 OUN589709:OUN589713 PEJ589709:PEJ589713 POF589709:POF589713 PYB589709:PYB589713 QHX589709:QHX589713 QRT589709:QRT589713 RBP589709:RBP589713 RLL589709:RLL589713 RVH589709:RVH589713 SFD589709:SFD589713 SOZ589709:SOZ589713 SYV589709:SYV589713 TIR589709:TIR589713 TSN589709:TSN589713 UCJ589709:UCJ589713 UMF589709:UMF589713 UWB589709:UWB589713 VFX589709:VFX589713 VPT589709:VPT589713 VZP589709:VZP589713 WJL589709:WJL589713 WTH589709:WTH589713 J655245:J655249 GV655245:GV655249 QR655245:QR655249 AAN655245:AAN655249 AKJ655245:AKJ655249 AUF655245:AUF655249 BEB655245:BEB655249 BNX655245:BNX655249 BXT655245:BXT655249 CHP655245:CHP655249 CRL655245:CRL655249 DBH655245:DBH655249 DLD655245:DLD655249 DUZ655245:DUZ655249 EEV655245:EEV655249 EOR655245:EOR655249 EYN655245:EYN655249 FIJ655245:FIJ655249 FSF655245:FSF655249 GCB655245:GCB655249 GLX655245:GLX655249 GVT655245:GVT655249 HFP655245:HFP655249 HPL655245:HPL655249 HZH655245:HZH655249 IJD655245:IJD655249 ISZ655245:ISZ655249 JCV655245:JCV655249 JMR655245:JMR655249 JWN655245:JWN655249 KGJ655245:KGJ655249 KQF655245:KQF655249 LAB655245:LAB655249 LJX655245:LJX655249 LTT655245:LTT655249 MDP655245:MDP655249 MNL655245:MNL655249 MXH655245:MXH655249 NHD655245:NHD655249 NQZ655245:NQZ655249 OAV655245:OAV655249 OKR655245:OKR655249 OUN655245:OUN655249 PEJ655245:PEJ655249 POF655245:POF655249 PYB655245:PYB655249 QHX655245:QHX655249 QRT655245:QRT655249 RBP655245:RBP655249 RLL655245:RLL655249 RVH655245:RVH655249 SFD655245:SFD655249 SOZ655245:SOZ655249 SYV655245:SYV655249 TIR655245:TIR655249 TSN655245:TSN655249 UCJ655245:UCJ655249 UMF655245:UMF655249 UWB655245:UWB655249 VFX655245:VFX655249 VPT655245:VPT655249 VZP655245:VZP655249 WJL655245:WJL655249 WTH655245:WTH655249 J720781:J720785 GV720781:GV720785 QR720781:QR720785 AAN720781:AAN720785 AKJ720781:AKJ720785 AUF720781:AUF720785 BEB720781:BEB720785 BNX720781:BNX720785 BXT720781:BXT720785 CHP720781:CHP720785 CRL720781:CRL720785 DBH720781:DBH720785 DLD720781:DLD720785 DUZ720781:DUZ720785 EEV720781:EEV720785 EOR720781:EOR720785 EYN720781:EYN720785 FIJ720781:FIJ720785 FSF720781:FSF720785 GCB720781:GCB720785 GLX720781:GLX720785 GVT720781:GVT720785 HFP720781:HFP720785 HPL720781:HPL720785 HZH720781:HZH720785 IJD720781:IJD720785 ISZ720781:ISZ720785 JCV720781:JCV720785 JMR720781:JMR720785 JWN720781:JWN720785 KGJ720781:KGJ720785 KQF720781:KQF720785 LAB720781:LAB720785 LJX720781:LJX720785 LTT720781:LTT720785 MDP720781:MDP720785 MNL720781:MNL720785 MXH720781:MXH720785 NHD720781:NHD720785 NQZ720781:NQZ720785 OAV720781:OAV720785 OKR720781:OKR720785 OUN720781:OUN720785 PEJ720781:PEJ720785 POF720781:POF720785 PYB720781:PYB720785 QHX720781:QHX720785 QRT720781:QRT720785 RBP720781:RBP720785 RLL720781:RLL720785 RVH720781:RVH720785 SFD720781:SFD720785 SOZ720781:SOZ720785 SYV720781:SYV720785 TIR720781:TIR720785 TSN720781:TSN720785 UCJ720781:UCJ720785 UMF720781:UMF720785 UWB720781:UWB720785 VFX720781:VFX720785 VPT720781:VPT720785 VZP720781:VZP720785 WJL720781:WJL720785 WTH720781:WTH720785 J786317:J786321 GV786317:GV786321 QR786317:QR786321 AAN786317:AAN786321 AKJ786317:AKJ786321 AUF786317:AUF786321 BEB786317:BEB786321 BNX786317:BNX786321 BXT786317:BXT786321 CHP786317:CHP786321 CRL786317:CRL786321 DBH786317:DBH786321 DLD786317:DLD786321 DUZ786317:DUZ786321 EEV786317:EEV786321 EOR786317:EOR786321 EYN786317:EYN786321 FIJ786317:FIJ786321 FSF786317:FSF786321 GCB786317:GCB786321 GLX786317:GLX786321 GVT786317:GVT786321 HFP786317:HFP786321 HPL786317:HPL786321 HZH786317:HZH786321 IJD786317:IJD786321 ISZ786317:ISZ786321 JCV786317:JCV786321 JMR786317:JMR786321 JWN786317:JWN786321 KGJ786317:KGJ786321 KQF786317:KQF786321 LAB786317:LAB786321 LJX786317:LJX786321 LTT786317:LTT786321 MDP786317:MDP786321 MNL786317:MNL786321 MXH786317:MXH786321 NHD786317:NHD786321 NQZ786317:NQZ786321 OAV786317:OAV786321 OKR786317:OKR786321 OUN786317:OUN786321 PEJ786317:PEJ786321 POF786317:POF786321 PYB786317:PYB786321 QHX786317:QHX786321 QRT786317:QRT786321 RBP786317:RBP786321 RLL786317:RLL786321 RVH786317:RVH786321 SFD786317:SFD786321 SOZ786317:SOZ786321 SYV786317:SYV786321 TIR786317:TIR786321 TSN786317:TSN786321 UCJ786317:UCJ786321 UMF786317:UMF786321 UWB786317:UWB786321 VFX786317:VFX786321 VPT786317:VPT786321 VZP786317:VZP786321 WJL786317:WJL786321 WTH786317:WTH786321 J851853:J851857 GV851853:GV851857 QR851853:QR851857 AAN851853:AAN851857 AKJ851853:AKJ851857 AUF851853:AUF851857 BEB851853:BEB851857 BNX851853:BNX851857 BXT851853:BXT851857 CHP851853:CHP851857 CRL851853:CRL851857 DBH851853:DBH851857 DLD851853:DLD851857 DUZ851853:DUZ851857 EEV851853:EEV851857 EOR851853:EOR851857 EYN851853:EYN851857 FIJ851853:FIJ851857 FSF851853:FSF851857 GCB851853:GCB851857 GLX851853:GLX851857 GVT851853:GVT851857 HFP851853:HFP851857 HPL851853:HPL851857 HZH851853:HZH851857 IJD851853:IJD851857 ISZ851853:ISZ851857 JCV851853:JCV851857 JMR851853:JMR851857 JWN851853:JWN851857 KGJ851853:KGJ851857 KQF851853:KQF851857 LAB851853:LAB851857 LJX851853:LJX851857 LTT851853:LTT851857 MDP851853:MDP851857 MNL851853:MNL851857 MXH851853:MXH851857 NHD851853:NHD851857 NQZ851853:NQZ851857 OAV851853:OAV851857 OKR851853:OKR851857 OUN851853:OUN851857 PEJ851853:PEJ851857 POF851853:POF851857 PYB851853:PYB851857 QHX851853:QHX851857 QRT851853:QRT851857 RBP851853:RBP851857 RLL851853:RLL851857 RVH851853:RVH851857 SFD851853:SFD851857 SOZ851853:SOZ851857 SYV851853:SYV851857 TIR851853:TIR851857 TSN851853:TSN851857 UCJ851853:UCJ851857 UMF851853:UMF851857 UWB851853:UWB851857 VFX851853:VFX851857 VPT851853:VPT851857 VZP851853:VZP851857 WJL851853:WJL851857 WTH851853:WTH851857 J917389:J917393 GV917389:GV917393 QR917389:QR917393 AAN917389:AAN917393 AKJ917389:AKJ917393 AUF917389:AUF917393 BEB917389:BEB917393 BNX917389:BNX917393 BXT917389:BXT917393 CHP917389:CHP917393 CRL917389:CRL917393 DBH917389:DBH917393 DLD917389:DLD917393 DUZ917389:DUZ917393 EEV917389:EEV917393 EOR917389:EOR917393 EYN917389:EYN917393 FIJ917389:FIJ917393 FSF917389:FSF917393 GCB917389:GCB917393 GLX917389:GLX917393 GVT917389:GVT917393 HFP917389:HFP917393 HPL917389:HPL917393 HZH917389:HZH917393 IJD917389:IJD917393 ISZ917389:ISZ917393 JCV917389:JCV917393 JMR917389:JMR917393 JWN917389:JWN917393 KGJ917389:KGJ917393 KQF917389:KQF917393 LAB917389:LAB917393 LJX917389:LJX917393 LTT917389:LTT917393 MDP917389:MDP917393 MNL917389:MNL917393 MXH917389:MXH917393 NHD917389:NHD917393 NQZ917389:NQZ917393 OAV917389:OAV917393 OKR917389:OKR917393 OUN917389:OUN917393 PEJ917389:PEJ917393 POF917389:POF917393 PYB917389:PYB917393 QHX917389:QHX917393 QRT917389:QRT917393 RBP917389:RBP917393 RLL917389:RLL917393 RVH917389:RVH917393 SFD917389:SFD917393 SOZ917389:SOZ917393 SYV917389:SYV917393 TIR917389:TIR917393 TSN917389:TSN917393 UCJ917389:UCJ917393 UMF917389:UMF917393 UWB917389:UWB917393 VFX917389:VFX917393 VPT917389:VPT917393 VZP917389:VZP917393 WJL917389:WJL917393 WTH917389:WTH917393 J982925:J982929 GV982925:GV982929 QR982925:QR982929 AAN982925:AAN982929 AKJ982925:AKJ982929 AUF982925:AUF982929 BEB982925:BEB982929 BNX982925:BNX982929 BXT982925:BXT982929 CHP982925:CHP982929 CRL982925:CRL982929 DBH982925:DBH982929 DLD982925:DLD982929 DUZ982925:DUZ982929 EEV982925:EEV982929 EOR982925:EOR982929 EYN982925:EYN982929 FIJ982925:FIJ982929 FSF982925:FSF982929 GCB982925:GCB982929 GLX982925:GLX982929 GVT982925:GVT982929 HFP982925:HFP982929 HPL982925:HPL982929 HZH982925:HZH982929 IJD982925:IJD982929 ISZ982925:ISZ982929 JCV982925:JCV982929 JMR982925:JMR982929 JWN982925:JWN982929 KGJ982925:KGJ982929 KQF982925:KQF982929 LAB982925:LAB982929 LJX982925:LJX982929 LTT982925:LTT982929 MDP982925:MDP982929 MNL982925:MNL982929 MXH982925:MXH982929 NHD982925:NHD982929 NQZ982925:NQZ982929 OAV982925:OAV982929 OKR982925:OKR982929 OUN982925:OUN982929 PEJ982925:PEJ982929 POF982925:POF982929 PYB982925:PYB982929 QHX982925:QHX982929 QRT982925:QRT982929 RBP982925:RBP982929 RLL982925:RLL982929 RVH982925:RVH982929 SFD982925:SFD982929 SOZ982925:SOZ982929 SYV982925:SYV982929 TIR982925:TIR982929 TSN982925:TSN982929 UCJ982925:UCJ982929 UMF982925:UMF982929 UWB982925:UWB982929 VFX982925:VFX982929 VPT982925:VPT982929 VZP982925:VZP982929 WJL982925:WJL982929 WTH982925:WTH982929 WRU12 WHY12 VYC12 VOG12 VEK12 UUO12 UKS12 UAW12 TRA12 THE12 SXI12 SNM12 SDQ12 RTU12 RJY12 RAC12 QQG12 QGK12 PWO12 PMS12 PCW12 OTA12 OJE12 NZI12 NPM12 NFQ12 MVU12 MLY12 MCC12 LSG12 LIK12 KYO12 KOS12 KEW12 JVA12 JLE12 JBI12 IRM12 IHQ12 HXU12 HNY12 HEC12 GUG12 GKK12 GAO12 FQS12 FGW12 EXA12 ENE12 EDI12 DTM12 DJQ12 CZU12 CPY12 CGC12 BWG12 BMK12 BCO12 ASS12 AIW12 ZA12 PE12 FI12 WIG13:WIG23 VYK13:VYK23 VOO13:VOO23 VES13:VES23 UUW13:UUW23 ULA13:ULA23 UBE13:UBE23 TRI13:TRI23 THM13:THM23 SXQ13:SXQ23 SNU13:SNU23 SDY13:SDY23 RUC13:RUC23 RKG13:RKG23 RAK13:RAK23 QQO13:QQO23 QGS13:QGS23 PWW13:PWW23 PNA13:PNA23 PDE13:PDE23 OTI13:OTI23 OJM13:OJM23 NZQ13:NZQ23 NPU13:NPU23 NFY13:NFY23 MWC13:MWC23 MMG13:MMG23 MCK13:MCK23 LSO13:LSO23 LIS13:LIS23 KYW13:KYW23 KPA13:KPA23 KFE13:KFE23 JVI13:JVI23 JLM13:JLM23 JBQ13:JBQ23 IRU13:IRU23 IHY13:IHY23 HYC13:HYC23 HOG13:HOG23 HEK13:HEK23 GUO13:GUO23 GKS13:GKS23 GAW13:GAW23 FRA13:FRA23 FHE13:FHE23 EXI13:EXI23 ENM13:ENM23 EDQ13:EDQ23 DTU13:DTU23 DJY13:DJY23 DAC13:DAC23 CQG13:CQG23 CGK13:CGK23 BWO13:BWO23 BMS13:BMS23 BCW13:BCW23 ATA13:ATA23 AJE13:AJE23 ZI13:ZI23 PM13:PM23 FQ13:FQ23 WSC13:WSC23">
      <formula1>duree</formula1>
    </dataValidation>
    <dataValidation type="list" allowBlank="1" showInputMessage="1" showErrorMessage="1" sqref="B12:F23">
      <formula1>$F$2:$F$3</formula1>
    </dataValidation>
    <dataValidation type="list" allowBlank="1" showInputMessage="1" showErrorMessage="1" sqref="L12:M23">
      <formula1>$F$2:$F$3</formula1>
    </dataValidation>
  </dataValidations>
  <pageMargins left="0.7" right="0.7" top="0.75" bottom="0.75" header="0.3" footer="0.3"/>
  <pageSetup paperSize="9" orientation="portrait" verticalDpi="36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données!$G$2:$G$3</xm:f>
          </x14:formula1>
          <xm:sqref>H12:J23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C17"/>
  <sheetViews>
    <sheetView workbookViewId="0">
      <selection activeCell="A28" sqref="A28"/>
    </sheetView>
  </sheetViews>
  <sheetFormatPr baseColWidth="10" defaultColWidth="11.42578125" defaultRowHeight="15" x14ac:dyDescent="0.25"/>
  <cols>
    <col min="1" max="1" width="53.7109375" style="2" customWidth="1"/>
    <col min="2" max="2" width="37.28515625" style="2" customWidth="1"/>
    <col min="3" max="3" width="42.140625" style="2" customWidth="1"/>
    <col min="4" max="16384" width="11.42578125" style="2"/>
  </cols>
  <sheetData>
    <row r="1" spans="1:3" ht="15.75" thickBot="1" x14ac:dyDescent="0.3">
      <c r="A1" s="76" t="s">
        <v>70</v>
      </c>
      <c r="B1" s="76" t="s">
        <v>71</v>
      </c>
      <c r="C1" s="77" t="s">
        <v>18</v>
      </c>
    </row>
    <row r="2" spans="1:3" ht="45" x14ac:dyDescent="0.25">
      <c r="A2" s="118" t="s">
        <v>66</v>
      </c>
      <c r="B2" s="119" t="s">
        <v>67</v>
      </c>
      <c r="C2" s="120" t="s">
        <v>72</v>
      </c>
    </row>
    <row r="3" spans="1:3" ht="45" x14ac:dyDescent="0.25">
      <c r="A3" s="121"/>
      <c r="B3" s="74" t="s">
        <v>68</v>
      </c>
      <c r="C3" s="122" t="s">
        <v>73</v>
      </c>
    </row>
    <row r="4" spans="1:3" ht="105" x14ac:dyDescent="0.25">
      <c r="A4" s="121"/>
      <c r="B4" s="75" t="s">
        <v>82</v>
      </c>
      <c r="C4" s="123" t="s">
        <v>76</v>
      </c>
    </row>
    <row r="5" spans="1:3" ht="30" x14ac:dyDescent="0.25">
      <c r="A5" s="124" t="s">
        <v>69</v>
      </c>
      <c r="B5" s="89" t="s">
        <v>83</v>
      </c>
      <c r="C5" s="125" t="s">
        <v>74</v>
      </c>
    </row>
    <row r="6" spans="1:3" ht="90" x14ac:dyDescent="0.25">
      <c r="A6" s="124"/>
      <c r="B6" s="89" t="s">
        <v>78</v>
      </c>
      <c r="C6" s="125" t="s">
        <v>75</v>
      </c>
    </row>
    <row r="7" spans="1:3" ht="45" x14ac:dyDescent="0.25">
      <c r="A7" s="126" t="s">
        <v>77</v>
      </c>
      <c r="B7" s="107" t="s">
        <v>84</v>
      </c>
      <c r="C7" s="78" t="s">
        <v>90</v>
      </c>
    </row>
    <row r="8" spans="1:3" ht="75" x14ac:dyDescent="0.25">
      <c r="A8" s="126"/>
      <c r="B8" s="108" t="s">
        <v>85</v>
      </c>
      <c r="C8" s="79" t="s">
        <v>91</v>
      </c>
    </row>
    <row r="9" spans="1:3" ht="60" x14ac:dyDescent="0.25">
      <c r="A9" s="126"/>
      <c r="B9" s="108" t="s">
        <v>86</v>
      </c>
      <c r="C9" s="79" t="s">
        <v>92</v>
      </c>
    </row>
    <row r="10" spans="1:3" ht="45" x14ac:dyDescent="0.25">
      <c r="A10" s="126"/>
      <c r="B10" s="108" t="s">
        <v>106</v>
      </c>
      <c r="C10" s="79" t="s">
        <v>107</v>
      </c>
    </row>
    <row r="11" spans="1:3" ht="45" x14ac:dyDescent="0.25">
      <c r="A11" s="127" t="s">
        <v>16</v>
      </c>
      <c r="B11" s="86" t="s">
        <v>81</v>
      </c>
      <c r="C11" s="80" t="s">
        <v>93</v>
      </c>
    </row>
    <row r="12" spans="1:3" ht="30" x14ac:dyDescent="0.25">
      <c r="A12" s="127"/>
      <c r="B12" s="85" t="s">
        <v>88</v>
      </c>
      <c r="C12" s="80" t="s">
        <v>94</v>
      </c>
    </row>
    <row r="13" spans="1:3" ht="30" x14ac:dyDescent="0.25">
      <c r="A13" s="127"/>
      <c r="B13" s="86" t="s">
        <v>89</v>
      </c>
      <c r="C13" s="128" t="s">
        <v>95</v>
      </c>
    </row>
    <row r="14" spans="1:3" ht="45" x14ac:dyDescent="0.25">
      <c r="A14" s="129" t="s">
        <v>79</v>
      </c>
      <c r="B14" s="129" t="s">
        <v>79</v>
      </c>
      <c r="C14" s="73" t="s">
        <v>112</v>
      </c>
    </row>
    <row r="15" spans="1:3" ht="30" x14ac:dyDescent="0.25">
      <c r="A15" s="134" t="s">
        <v>9</v>
      </c>
      <c r="B15" s="134" t="s">
        <v>9</v>
      </c>
      <c r="C15" s="73" t="s">
        <v>113</v>
      </c>
    </row>
    <row r="16" spans="1:3" x14ac:dyDescent="0.25">
      <c r="A16" s="134" t="s">
        <v>80</v>
      </c>
      <c r="B16" s="134" t="s">
        <v>80</v>
      </c>
      <c r="C16" s="73" t="s">
        <v>114</v>
      </c>
    </row>
    <row r="17" spans="1:3" ht="15.75" thickBot="1" x14ac:dyDescent="0.3">
      <c r="A17" s="135" t="s">
        <v>10</v>
      </c>
      <c r="B17" s="135" t="s">
        <v>10</v>
      </c>
      <c r="C17" s="130" t="s">
        <v>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election activeCell="D2" sqref="D2"/>
    </sheetView>
  </sheetViews>
  <sheetFormatPr baseColWidth="10" defaultRowHeight="15" x14ac:dyDescent="0.25"/>
  <cols>
    <col min="1" max="1" width="17.42578125" customWidth="1"/>
    <col min="2" max="2" width="19.85546875" customWidth="1"/>
    <col min="3" max="3" width="19.28515625" customWidth="1"/>
    <col min="4" max="4" width="20.5703125" customWidth="1"/>
    <col min="8" max="8" width="18.28515625" customWidth="1"/>
  </cols>
  <sheetData>
    <row r="1" spans="1:8" ht="90" x14ac:dyDescent="0.25">
      <c r="A1" s="88" t="s">
        <v>66</v>
      </c>
      <c r="B1" s="90" t="s">
        <v>69</v>
      </c>
      <c r="C1" s="103" t="s">
        <v>77</v>
      </c>
      <c r="D1" s="104" t="s">
        <v>16</v>
      </c>
      <c r="E1" s="105" t="s">
        <v>79</v>
      </c>
      <c r="F1" s="106" t="s">
        <v>9</v>
      </c>
      <c r="G1" s="106" t="s">
        <v>80</v>
      </c>
      <c r="H1" s="106" t="s">
        <v>10</v>
      </c>
    </row>
    <row r="2" spans="1:8" ht="105" x14ac:dyDescent="0.25">
      <c r="A2" s="74" t="s">
        <v>67</v>
      </c>
      <c r="B2" s="89" t="s">
        <v>83</v>
      </c>
      <c r="C2" s="107" t="s">
        <v>84</v>
      </c>
      <c r="D2" s="86" t="s">
        <v>81</v>
      </c>
      <c r="E2" s="105" t="s">
        <v>79</v>
      </c>
      <c r="F2" s="106" t="s">
        <v>9</v>
      </c>
      <c r="G2" s="106" t="s">
        <v>80</v>
      </c>
      <c r="H2" s="106" t="s">
        <v>10</v>
      </c>
    </row>
    <row r="3" spans="1:8" ht="90" x14ac:dyDescent="0.25">
      <c r="A3" s="74" t="s">
        <v>68</v>
      </c>
      <c r="B3" s="89" t="s">
        <v>78</v>
      </c>
      <c r="C3" s="108" t="s">
        <v>85</v>
      </c>
      <c r="D3" s="85" t="s">
        <v>88</v>
      </c>
      <c r="E3" s="109"/>
      <c r="F3" s="109"/>
      <c r="G3" s="109"/>
      <c r="H3" s="109"/>
    </row>
    <row r="4" spans="1:8" ht="105" x14ac:dyDescent="0.25">
      <c r="A4" s="75" t="s">
        <v>82</v>
      </c>
      <c r="B4" s="109"/>
      <c r="C4" s="108" t="s">
        <v>86</v>
      </c>
      <c r="D4" s="86" t="s">
        <v>100</v>
      </c>
      <c r="E4" s="109"/>
      <c r="F4" s="109"/>
      <c r="G4" s="109"/>
      <c r="H4" s="109"/>
    </row>
    <row r="5" spans="1:8" ht="105" x14ac:dyDescent="0.25">
      <c r="A5" s="109"/>
      <c r="B5" s="109"/>
      <c r="C5" s="108" t="s">
        <v>87</v>
      </c>
      <c r="D5" s="109"/>
      <c r="E5" s="109"/>
      <c r="F5" s="109"/>
      <c r="G5" s="109"/>
      <c r="H5" s="109"/>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I29"/>
  <sheetViews>
    <sheetView topLeftCell="C1" workbookViewId="0">
      <selection activeCell="F8" sqref="F8"/>
    </sheetView>
  </sheetViews>
  <sheetFormatPr baseColWidth="10" defaultRowHeight="15" x14ac:dyDescent="0.25"/>
  <cols>
    <col min="1" max="1" width="29.85546875" customWidth="1"/>
    <col min="2" max="2" width="32.85546875" customWidth="1"/>
    <col min="3" max="3" width="65.42578125" customWidth="1"/>
    <col min="4" max="4" width="18.85546875" customWidth="1"/>
    <col min="5" max="6" width="20.5703125" customWidth="1"/>
    <col min="7" max="7" width="14" customWidth="1"/>
    <col min="8" max="8" width="17.85546875" customWidth="1"/>
  </cols>
  <sheetData>
    <row r="1" spans="1:9" ht="78.75" customHeight="1" thickBot="1" x14ac:dyDescent="0.3">
      <c r="A1" s="133" t="s">
        <v>101</v>
      </c>
      <c r="B1" s="148" t="s">
        <v>102</v>
      </c>
      <c r="C1" s="33" t="s">
        <v>5</v>
      </c>
      <c r="D1" s="145" t="s">
        <v>131</v>
      </c>
      <c r="E1" s="145" t="s">
        <v>132</v>
      </c>
      <c r="F1" s="145" t="s">
        <v>133</v>
      </c>
      <c r="G1" s="33" t="s">
        <v>45</v>
      </c>
      <c r="H1" s="33" t="s">
        <v>42</v>
      </c>
      <c r="I1" s="1"/>
    </row>
    <row r="2" spans="1:9" ht="30" x14ac:dyDescent="0.25">
      <c r="A2" s="131" t="s">
        <v>66</v>
      </c>
      <c r="B2" s="132" t="s">
        <v>67</v>
      </c>
      <c r="C2" s="112" t="s">
        <v>121</v>
      </c>
      <c r="D2" s="146">
        <v>0.25</v>
      </c>
      <c r="E2" s="32">
        <f>D2</f>
        <v>0.25</v>
      </c>
      <c r="F2" s="32">
        <f>D2*0.5</f>
        <v>0.125</v>
      </c>
      <c r="G2" s="31" t="s">
        <v>53</v>
      </c>
      <c r="H2" s="31" t="s">
        <v>37</v>
      </c>
    </row>
    <row r="3" spans="1:9" ht="45.75" thickBot="1" x14ac:dyDescent="0.3">
      <c r="A3" s="111"/>
      <c r="B3" s="110" t="s">
        <v>68</v>
      </c>
      <c r="C3" s="113" t="s">
        <v>122</v>
      </c>
      <c r="D3" s="147">
        <v>0.43</v>
      </c>
      <c r="E3" s="32">
        <f t="shared" ref="E3:E14" si="0">D3</f>
        <v>0.43</v>
      </c>
      <c r="F3" s="32">
        <f t="shared" ref="F3:F14" si="1">D3*0.5</f>
        <v>0.215</v>
      </c>
      <c r="G3" s="30" t="s">
        <v>54</v>
      </c>
      <c r="H3" s="29" t="s">
        <v>38</v>
      </c>
    </row>
    <row r="4" spans="1:9" ht="30" x14ac:dyDescent="0.25">
      <c r="A4" s="111"/>
      <c r="B4" s="114" t="s">
        <v>82</v>
      </c>
      <c r="C4" s="113" t="s">
        <v>6</v>
      </c>
      <c r="D4" s="147">
        <v>0.21</v>
      </c>
      <c r="E4" s="32">
        <f t="shared" si="0"/>
        <v>0.21</v>
      </c>
      <c r="F4" s="32">
        <f t="shared" si="1"/>
        <v>0.105</v>
      </c>
      <c r="G4" s="28"/>
      <c r="H4" s="29" t="s">
        <v>39</v>
      </c>
    </row>
    <row r="5" spans="1:9" ht="45" x14ac:dyDescent="0.25">
      <c r="A5" s="111" t="s">
        <v>69</v>
      </c>
      <c r="B5" s="110" t="s">
        <v>83</v>
      </c>
      <c r="C5" s="113" t="s">
        <v>123</v>
      </c>
      <c r="D5" s="147">
        <v>0.37</v>
      </c>
      <c r="E5" s="32">
        <f t="shared" si="0"/>
        <v>0.37</v>
      </c>
      <c r="F5" s="32">
        <f t="shared" si="1"/>
        <v>0.185</v>
      </c>
      <c r="G5" s="28"/>
      <c r="H5" s="29" t="s">
        <v>40</v>
      </c>
    </row>
    <row r="6" spans="1:9" ht="45.75" thickBot="1" x14ac:dyDescent="0.3">
      <c r="A6" s="111"/>
      <c r="B6" s="110" t="s">
        <v>78</v>
      </c>
      <c r="C6" s="113" t="s">
        <v>7</v>
      </c>
      <c r="D6" s="147">
        <v>0.11</v>
      </c>
      <c r="E6" s="32">
        <f t="shared" si="0"/>
        <v>0.11</v>
      </c>
      <c r="F6" s="32">
        <f t="shared" si="1"/>
        <v>5.5E-2</v>
      </c>
      <c r="G6" s="28"/>
      <c r="H6" s="30" t="s">
        <v>41</v>
      </c>
    </row>
    <row r="7" spans="1:9" ht="45" x14ac:dyDescent="0.25">
      <c r="A7" s="111" t="s">
        <v>77</v>
      </c>
      <c r="B7" s="111" t="s">
        <v>84</v>
      </c>
      <c r="C7" s="113" t="s">
        <v>124</v>
      </c>
      <c r="D7" s="147">
        <v>0.59</v>
      </c>
      <c r="E7" s="32">
        <f t="shared" si="0"/>
        <v>0.59</v>
      </c>
      <c r="F7" s="32">
        <f t="shared" si="1"/>
        <v>0.29499999999999998</v>
      </c>
      <c r="G7" s="28"/>
      <c r="H7" s="28"/>
    </row>
    <row r="8" spans="1:9" ht="45" x14ac:dyDescent="0.25">
      <c r="A8" s="111"/>
      <c r="B8" s="110" t="s">
        <v>85</v>
      </c>
      <c r="C8" s="113" t="s">
        <v>125</v>
      </c>
      <c r="D8" s="147">
        <v>0.45</v>
      </c>
      <c r="E8" s="32">
        <f t="shared" si="0"/>
        <v>0.45</v>
      </c>
      <c r="F8" s="32">
        <f t="shared" si="1"/>
        <v>0.22500000000000001</v>
      </c>
      <c r="G8" s="28"/>
      <c r="H8" s="28"/>
    </row>
    <row r="9" spans="1:9" ht="60" x14ac:dyDescent="0.25">
      <c r="A9" s="111"/>
      <c r="B9" s="110" t="s">
        <v>86</v>
      </c>
      <c r="C9" s="113" t="s">
        <v>11</v>
      </c>
      <c r="D9" s="147">
        <v>0.42</v>
      </c>
      <c r="E9" s="32">
        <f t="shared" si="0"/>
        <v>0.42</v>
      </c>
      <c r="F9" s="32">
        <f t="shared" si="1"/>
        <v>0.21</v>
      </c>
      <c r="G9" s="28"/>
      <c r="H9" s="28"/>
    </row>
    <row r="10" spans="1:9" ht="60" x14ac:dyDescent="0.25">
      <c r="A10" s="111"/>
      <c r="B10" s="110" t="s">
        <v>87</v>
      </c>
      <c r="C10" s="113" t="s">
        <v>126</v>
      </c>
      <c r="D10" s="147">
        <v>0.42</v>
      </c>
      <c r="E10" s="32">
        <f t="shared" si="0"/>
        <v>0.42</v>
      </c>
      <c r="F10" s="32">
        <f t="shared" si="1"/>
        <v>0.21</v>
      </c>
      <c r="G10" s="28"/>
      <c r="H10" s="28"/>
    </row>
    <row r="11" spans="1:9" ht="30" x14ac:dyDescent="0.25">
      <c r="A11" s="111" t="s">
        <v>16</v>
      </c>
      <c r="B11" s="110" t="s">
        <v>81</v>
      </c>
      <c r="C11" s="113" t="s">
        <v>127</v>
      </c>
      <c r="D11" s="147">
        <v>0.34</v>
      </c>
      <c r="E11" s="32">
        <f t="shared" si="0"/>
        <v>0.34</v>
      </c>
      <c r="F11" s="32">
        <f t="shared" si="1"/>
        <v>0.17</v>
      </c>
      <c r="G11" s="28"/>
      <c r="H11" s="28"/>
    </row>
    <row r="12" spans="1:9" ht="30" x14ac:dyDescent="0.25">
      <c r="A12" s="111"/>
      <c r="B12" s="111" t="s">
        <v>88</v>
      </c>
      <c r="C12" s="113" t="s">
        <v>128</v>
      </c>
      <c r="D12" s="147">
        <v>0.2</v>
      </c>
      <c r="E12" s="32">
        <f t="shared" si="0"/>
        <v>0.2</v>
      </c>
      <c r="F12" s="32">
        <f t="shared" si="1"/>
        <v>0.1</v>
      </c>
      <c r="G12" s="28"/>
      <c r="H12" s="28"/>
    </row>
    <row r="13" spans="1:9" ht="45" x14ac:dyDescent="0.25">
      <c r="A13" s="111"/>
      <c r="B13" s="110" t="s">
        <v>100</v>
      </c>
      <c r="C13" s="113" t="s">
        <v>129</v>
      </c>
      <c r="D13" s="147">
        <v>0.35</v>
      </c>
      <c r="E13" s="32">
        <f t="shared" si="0"/>
        <v>0.35</v>
      </c>
      <c r="F13" s="32">
        <f t="shared" si="1"/>
        <v>0.17499999999999999</v>
      </c>
      <c r="G13" s="28"/>
      <c r="H13" s="28"/>
    </row>
    <row r="14" spans="1:9" x14ac:dyDescent="0.25">
      <c r="A14" s="111" t="s">
        <v>79</v>
      </c>
      <c r="B14" s="111" t="s">
        <v>79</v>
      </c>
      <c r="C14" s="113" t="s">
        <v>12</v>
      </c>
      <c r="D14" s="147">
        <v>0.27</v>
      </c>
      <c r="E14" s="32">
        <f t="shared" si="0"/>
        <v>0.27</v>
      </c>
      <c r="F14" s="32">
        <f t="shared" si="1"/>
        <v>0.13500000000000001</v>
      </c>
      <c r="G14" s="28"/>
      <c r="H14" s="28"/>
    </row>
    <row r="15" spans="1:9" x14ac:dyDescent="0.25">
      <c r="A15" s="110" t="s">
        <v>108</v>
      </c>
      <c r="B15" s="110" t="s">
        <v>108</v>
      </c>
      <c r="C15" s="142" t="s">
        <v>8</v>
      </c>
      <c r="D15" s="149"/>
      <c r="E15" s="150">
        <v>1</v>
      </c>
      <c r="F15" s="150">
        <v>1</v>
      </c>
      <c r="G15" s="28"/>
      <c r="H15" s="28"/>
    </row>
    <row r="16" spans="1:9" x14ac:dyDescent="0.25">
      <c r="A16" s="110" t="s">
        <v>80</v>
      </c>
      <c r="B16" s="110" t="s">
        <v>80</v>
      </c>
      <c r="C16" s="143"/>
      <c r="D16" s="143"/>
      <c r="E16" s="140"/>
      <c r="F16" s="140"/>
      <c r="G16" s="28"/>
      <c r="H16" s="28"/>
    </row>
    <row r="17" spans="1:8" x14ac:dyDescent="0.25">
      <c r="A17" s="110" t="s">
        <v>10</v>
      </c>
      <c r="B17" s="110" t="s">
        <v>10</v>
      </c>
      <c r="C17" s="139"/>
      <c r="D17" s="139"/>
      <c r="E17" s="140"/>
      <c r="F17" s="140"/>
      <c r="G17" s="28"/>
      <c r="H17" s="28"/>
    </row>
    <row r="18" spans="1:8" x14ac:dyDescent="0.25">
      <c r="C18" s="72" t="s">
        <v>120</v>
      </c>
      <c r="D18" s="144"/>
      <c r="E18" s="140"/>
      <c r="F18" s="140"/>
      <c r="G18" s="139"/>
      <c r="H18" s="28"/>
    </row>
    <row r="19" spans="1:8" x14ac:dyDescent="0.25">
      <c r="C19" s="139"/>
      <c r="D19" s="139"/>
      <c r="E19" s="140"/>
      <c r="F19" s="140"/>
      <c r="G19" s="139"/>
      <c r="H19" s="28"/>
    </row>
    <row r="20" spans="1:8" x14ac:dyDescent="0.25">
      <c r="C20" s="139"/>
      <c r="D20" s="139"/>
      <c r="E20" s="140"/>
      <c r="F20" s="140"/>
      <c r="G20" s="139"/>
      <c r="H20" s="28"/>
    </row>
    <row r="21" spans="1:8" x14ac:dyDescent="0.25">
      <c r="C21" s="139"/>
      <c r="D21" s="139"/>
      <c r="E21" s="140"/>
      <c r="F21" s="140"/>
      <c r="G21" s="139"/>
      <c r="H21" s="28"/>
    </row>
    <row r="22" spans="1:8" x14ac:dyDescent="0.25">
      <c r="C22" s="139"/>
      <c r="D22" s="139"/>
      <c r="E22" s="140"/>
      <c r="F22" s="140"/>
      <c r="G22" s="139"/>
      <c r="H22" s="28"/>
    </row>
    <row r="23" spans="1:8" x14ac:dyDescent="0.25">
      <c r="C23" s="139"/>
      <c r="D23" s="139"/>
      <c r="E23" s="140"/>
      <c r="F23" s="140"/>
      <c r="G23" s="139"/>
      <c r="H23" s="28"/>
    </row>
    <row r="24" spans="1:8" x14ac:dyDescent="0.25">
      <c r="C24" s="139"/>
      <c r="D24" s="139"/>
      <c r="E24" s="140"/>
      <c r="F24" s="140"/>
      <c r="G24" s="139"/>
      <c r="H24" s="28"/>
    </row>
    <row r="25" spans="1:8" x14ac:dyDescent="0.25">
      <c r="C25" s="141"/>
      <c r="D25" s="141"/>
      <c r="E25" s="140"/>
      <c r="F25" s="140"/>
      <c r="G25" s="139"/>
      <c r="H25" s="28"/>
    </row>
    <row r="29" spans="1:8" s="37" customFormat="1" x14ac:dyDescent="0.25"/>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6600"/>
  </sheetPr>
  <dimension ref="A1:D35"/>
  <sheetViews>
    <sheetView workbookViewId="0">
      <selection activeCell="C36" sqref="C36"/>
    </sheetView>
  </sheetViews>
  <sheetFormatPr baseColWidth="10" defaultRowHeight="15" x14ac:dyDescent="0.25"/>
  <cols>
    <col min="1" max="1" width="56.28515625" customWidth="1"/>
    <col min="2" max="4" width="36.85546875" customWidth="1"/>
  </cols>
  <sheetData>
    <row r="1" spans="1:4" s="37" customFormat="1" ht="15.75" thickBot="1" x14ac:dyDescent="0.3">
      <c r="A1" s="44" t="s">
        <v>48</v>
      </c>
      <c r="B1" s="45" t="s">
        <v>1</v>
      </c>
      <c r="C1" s="45" t="s">
        <v>46</v>
      </c>
      <c r="D1" s="46" t="s">
        <v>47</v>
      </c>
    </row>
    <row r="2" spans="1:4" s="37" customFormat="1" x14ac:dyDescent="0.25">
      <c r="A2" s="41" t="s">
        <v>0</v>
      </c>
      <c r="B2" s="42"/>
      <c r="C2" s="42"/>
      <c r="D2" s="43"/>
    </row>
    <row r="3" spans="1:4" x14ac:dyDescent="0.25">
      <c r="A3" s="132" t="s">
        <v>67</v>
      </c>
      <c r="B3" s="23">
        <f>SUMIF(Fournisseurs!$C$12:$C$52,données!B2,Fournisseurs!$D$12:$D$52)</f>
        <v>0</v>
      </c>
      <c r="C3" s="23">
        <f>SUMIF('Aire d''approvisionnement'!$B$13:$B$53,données!B2,'Aire d''approvisionnement'!$E$13:$E$53)</f>
        <v>0</v>
      </c>
      <c r="D3" s="15" t="str">
        <f t="shared" ref="D3:D18" si="0">IF(B3=C3,"ok","faux")</f>
        <v>ok</v>
      </c>
    </row>
    <row r="4" spans="1:4" ht="30" x14ac:dyDescent="0.25">
      <c r="A4" s="110" t="s">
        <v>68</v>
      </c>
      <c r="B4" s="23">
        <f>SUMIF(Fournisseurs!$C$12:$C$52,données!B3,Fournisseurs!$D$12:$D$52)</f>
        <v>0</v>
      </c>
      <c r="C4" s="23">
        <f>SUMIF('Aire d''approvisionnement'!$B$13:$B$53,données!B3,'Aire d''approvisionnement'!$E$13:$E$53)</f>
        <v>0</v>
      </c>
      <c r="D4" s="15" t="str">
        <f t="shared" si="0"/>
        <v>ok</v>
      </c>
    </row>
    <row r="5" spans="1:4" x14ac:dyDescent="0.25">
      <c r="A5" s="114" t="s">
        <v>82</v>
      </c>
      <c r="B5" s="23">
        <f>SUMIF(Fournisseurs!$C$12:$C$52,données!B4,Fournisseurs!$D$12:$D$52)</f>
        <v>0</v>
      </c>
      <c r="C5" s="23">
        <f>SUMIF('Aire d''approvisionnement'!$B$13:$B$53,données!B4,'Aire d''approvisionnement'!$E$13:$E$53)</f>
        <v>0</v>
      </c>
      <c r="D5" s="15" t="str">
        <f t="shared" si="0"/>
        <v>ok</v>
      </c>
    </row>
    <row r="6" spans="1:4" x14ac:dyDescent="0.25">
      <c r="A6" s="110" t="s">
        <v>83</v>
      </c>
      <c r="B6" s="23">
        <f>SUMIF(Fournisseurs!$C$12:$C$52,données!B5,Fournisseurs!$D$12:$D$52)</f>
        <v>0</v>
      </c>
      <c r="C6" s="23">
        <f>SUMIF('Aire d''approvisionnement'!$B$13:$B$53,données!B5,'Aire d''approvisionnement'!$E$13:$E$53)</f>
        <v>0</v>
      </c>
      <c r="D6" s="15" t="str">
        <f t="shared" si="0"/>
        <v>ok</v>
      </c>
    </row>
    <row r="7" spans="1:4" ht="30" x14ac:dyDescent="0.25">
      <c r="A7" s="110" t="s">
        <v>78</v>
      </c>
      <c r="B7" s="23">
        <f>SUMIF(Fournisseurs!$C$12:$C$52,données!B6,Fournisseurs!$D$12:$D$52)</f>
        <v>0</v>
      </c>
      <c r="C7" s="23">
        <f>SUMIF('Aire d''approvisionnement'!$B$13:$B$53,données!B6,'Aire d''approvisionnement'!$E$13:$E$53)</f>
        <v>0</v>
      </c>
      <c r="D7" s="15" t="str">
        <f t="shared" si="0"/>
        <v>ok</v>
      </c>
    </row>
    <row r="8" spans="1:4" ht="30" x14ac:dyDescent="0.25">
      <c r="A8" s="111" t="s">
        <v>84</v>
      </c>
      <c r="B8" s="23">
        <f>SUMIF(Fournisseurs!$C$12:$C$52,données!B7,Fournisseurs!$D$12:$D$52)</f>
        <v>0</v>
      </c>
      <c r="C8" s="23">
        <f>SUMIF('Aire d''approvisionnement'!$B$13:$B$53,données!B7,'Aire d''approvisionnement'!$E$13:$E$53)</f>
        <v>0</v>
      </c>
      <c r="D8" s="15" t="str">
        <f t="shared" si="0"/>
        <v>ok</v>
      </c>
    </row>
    <row r="9" spans="1:4" ht="30" x14ac:dyDescent="0.25">
      <c r="A9" s="110" t="s">
        <v>85</v>
      </c>
      <c r="B9" s="23">
        <f>SUMIF(Fournisseurs!$C$12:$C$52,données!B8,Fournisseurs!$D$12:$D$52)</f>
        <v>0</v>
      </c>
      <c r="C9" s="23">
        <f>SUMIF('Aire d''approvisionnement'!$B$13:$B$53,données!B8,'Aire d''approvisionnement'!$E$13:$E$53)</f>
        <v>0</v>
      </c>
      <c r="D9" s="15" t="str">
        <f t="shared" si="0"/>
        <v>ok</v>
      </c>
    </row>
    <row r="10" spans="1:4" ht="30" x14ac:dyDescent="0.25">
      <c r="A10" s="110" t="s">
        <v>86</v>
      </c>
      <c r="B10" s="23">
        <f>SUMIF(Fournisseurs!$C$12:$C$52,données!B9,Fournisseurs!$D$12:$D$52)</f>
        <v>0</v>
      </c>
      <c r="C10" s="23">
        <f>SUMIF('Aire d''approvisionnement'!$B$13:$B$53,données!B9,'Aire d''approvisionnement'!$E$13:$E$53)</f>
        <v>0</v>
      </c>
      <c r="D10" s="15" t="str">
        <f t="shared" si="0"/>
        <v>ok</v>
      </c>
    </row>
    <row r="11" spans="1:4" ht="30" x14ac:dyDescent="0.25">
      <c r="A11" s="110" t="s">
        <v>87</v>
      </c>
      <c r="B11" s="23">
        <f>SUMIF(Fournisseurs!$C$12:$C$52,données!B10,Fournisseurs!$D$12:$D$52)</f>
        <v>0</v>
      </c>
      <c r="C11" s="23">
        <f>SUMIF('Aire d''approvisionnement'!$B$13:$B$53,données!B10,'Aire d''approvisionnement'!$E$13:$E$53)</f>
        <v>0</v>
      </c>
      <c r="D11" s="15" t="str">
        <f t="shared" si="0"/>
        <v>ok</v>
      </c>
    </row>
    <row r="12" spans="1:4" x14ac:dyDescent="0.25">
      <c r="A12" s="110" t="s">
        <v>81</v>
      </c>
      <c r="B12" s="23">
        <f>SUMIF(Fournisseurs!$C$12:$C$52,données!B11,Fournisseurs!$D$12:$D$52)</f>
        <v>0</v>
      </c>
      <c r="C12" s="23">
        <f>SUMIF('Aire d''approvisionnement'!$B$13:$B$53,données!B11,'Aire d''approvisionnement'!$E$13:$E$53)</f>
        <v>0</v>
      </c>
      <c r="D12" s="15" t="str">
        <f t="shared" si="0"/>
        <v>ok</v>
      </c>
    </row>
    <row r="13" spans="1:4" x14ac:dyDescent="0.25">
      <c r="A13" s="111" t="s">
        <v>88</v>
      </c>
      <c r="B13" s="23">
        <f>SUMIF(Fournisseurs!$C$12:$C$52,données!B12,Fournisseurs!$D$12:$D$52)</f>
        <v>0</v>
      </c>
      <c r="C13" s="23">
        <f>SUMIF('Aire d''approvisionnement'!$B$13:$B$53,données!B12,'Aire d''approvisionnement'!$E$13:$E$53)</f>
        <v>0</v>
      </c>
      <c r="D13" s="15" t="str">
        <f t="shared" si="0"/>
        <v>ok</v>
      </c>
    </row>
    <row r="14" spans="1:4" ht="30" x14ac:dyDescent="0.25">
      <c r="A14" s="110" t="s">
        <v>89</v>
      </c>
      <c r="B14" s="23">
        <f>SUMIF(Fournisseurs!$C$12:$C$52,données!B13,Fournisseurs!$D$12:$D$52)</f>
        <v>0</v>
      </c>
      <c r="C14" s="23">
        <f>SUMIF('Aire d''approvisionnement'!$B$13:$B$53,données!B13,'Aire d''approvisionnement'!$E$13:$E$53)</f>
        <v>0</v>
      </c>
      <c r="D14" s="15" t="str">
        <f t="shared" si="0"/>
        <v>ok</v>
      </c>
    </row>
    <row r="15" spans="1:4" x14ac:dyDescent="0.25">
      <c r="A15" s="111" t="s">
        <v>79</v>
      </c>
      <c r="B15" s="23">
        <f>SUMIF(Fournisseurs!$C$12:$C$52,données!B14,Fournisseurs!$D$12:$D$52)</f>
        <v>0</v>
      </c>
      <c r="C15" s="23">
        <f>SUMIF('Aire d''approvisionnement'!$B$13:$B$53,données!B14,'Aire d''approvisionnement'!$E$13:$E$53)</f>
        <v>0</v>
      </c>
      <c r="D15" s="15" t="str">
        <f t="shared" si="0"/>
        <v>ok</v>
      </c>
    </row>
    <row r="16" spans="1:4" x14ac:dyDescent="0.25">
      <c r="A16" s="110" t="s">
        <v>9</v>
      </c>
      <c r="B16" s="23">
        <f>SUMIF(Fournisseurs!$C$12:$C$52,données!B15,Fournisseurs!$D$12:$D$52)</f>
        <v>0</v>
      </c>
      <c r="C16" s="23">
        <f>SUMIF('Aire d''approvisionnement'!$B$13:$B$53,données!B15,'Aire d''approvisionnement'!$E$13:$E$53)</f>
        <v>0</v>
      </c>
      <c r="D16" s="15" t="str">
        <f t="shared" si="0"/>
        <v>ok</v>
      </c>
    </row>
    <row r="17" spans="1:4" x14ac:dyDescent="0.25">
      <c r="A17" s="110" t="s">
        <v>80</v>
      </c>
      <c r="B17" s="23">
        <f>SUMIF(Fournisseurs!$C$12:$C$52,données!B16,Fournisseurs!$D$12:$D$52)</f>
        <v>0</v>
      </c>
      <c r="C17" s="23">
        <f>SUMIF('Aire d''approvisionnement'!$B$13:$B$53,données!B16,'Aire d''approvisionnement'!$E$13:$E$53)</f>
        <v>0</v>
      </c>
      <c r="D17" s="15" t="str">
        <f t="shared" si="0"/>
        <v>ok</v>
      </c>
    </row>
    <row r="18" spans="1:4" x14ac:dyDescent="0.25">
      <c r="A18" s="110" t="s">
        <v>10</v>
      </c>
      <c r="B18" s="23">
        <f>SUMIF(Fournisseurs!$C$12:$C$52,données!B17,Fournisseurs!$D$12:$D$52)</f>
        <v>0</v>
      </c>
      <c r="C18" s="23">
        <f>SUMIF('Aire d''approvisionnement'!$B$13:$B$53,données!B17,'Aire d''approvisionnement'!$E$13:$E$53)</f>
        <v>0</v>
      </c>
      <c r="D18" s="15" t="str">
        <f t="shared" si="0"/>
        <v>ok</v>
      </c>
    </row>
    <row r="19" spans="1:4" x14ac:dyDescent="0.25">
      <c r="A19" s="39" t="s">
        <v>3</v>
      </c>
      <c r="B19" s="38"/>
      <c r="C19" s="38"/>
      <c r="D19" s="40"/>
    </row>
    <row r="20" spans="1:4" x14ac:dyDescent="0.25">
      <c r="A20" s="132" t="s">
        <v>67</v>
      </c>
      <c r="B20" s="23">
        <f>SUMIF(Fournisseurs!$C$12:$C$52,données!B2,Fournisseurs!$I$12:$I$52)</f>
        <v>0</v>
      </c>
      <c r="C20" s="23">
        <f>SUMIF('Aire d''approvisionnement'!$B$13:$B$53,données!B2,'Aire d''approvisionnement'!$J$13:$J$53)</f>
        <v>0</v>
      </c>
      <c r="D20" s="15" t="str">
        <f t="shared" ref="D20:D35" si="1">IF(B20=C20,"ok","faux")</f>
        <v>ok</v>
      </c>
    </row>
    <row r="21" spans="1:4" ht="30" x14ac:dyDescent="0.25">
      <c r="A21" s="110" t="s">
        <v>109</v>
      </c>
      <c r="B21" s="23">
        <f>SUMIF(Fournisseurs!$C$12:$C$52,données!B3,Fournisseurs!$I$12:$I$52)</f>
        <v>0</v>
      </c>
      <c r="C21" s="23">
        <f>SUMIF('Aire d''approvisionnement'!$B$13:$B$53,données!B3,'Aire d''approvisionnement'!$J$13:$J$53)</f>
        <v>0</v>
      </c>
      <c r="D21" s="15" t="str">
        <f t="shared" si="1"/>
        <v>ok</v>
      </c>
    </row>
    <row r="22" spans="1:4" x14ac:dyDescent="0.25">
      <c r="A22" s="114" t="s">
        <v>82</v>
      </c>
      <c r="B22" s="23">
        <f>SUMIF(Fournisseurs!$C$12:$C$52,données!B4,Fournisseurs!$I$12:$I$52)</f>
        <v>0</v>
      </c>
      <c r="C22" s="23">
        <f>SUMIF('Aire d''approvisionnement'!$B$13:$B$53,données!B4,'Aire d''approvisionnement'!$J$13:$J$53)</f>
        <v>0</v>
      </c>
      <c r="D22" s="15" t="str">
        <f t="shared" si="1"/>
        <v>ok</v>
      </c>
    </row>
    <row r="23" spans="1:4" x14ac:dyDescent="0.25">
      <c r="A23" s="110" t="s">
        <v>83</v>
      </c>
      <c r="B23" s="23">
        <f>SUMIF(Fournisseurs!$C$12:$C$52,données!B5,Fournisseurs!$I$12:$I$52)</f>
        <v>0</v>
      </c>
      <c r="C23" s="23">
        <f>SUMIF('Aire d''approvisionnement'!$B$13:$B$53,données!B5,'Aire d''approvisionnement'!$J$13:$J$53)</f>
        <v>0</v>
      </c>
      <c r="D23" s="15" t="str">
        <f t="shared" si="1"/>
        <v>ok</v>
      </c>
    </row>
    <row r="24" spans="1:4" ht="30" x14ac:dyDescent="0.25">
      <c r="A24" s="110" t="s">
        <v>78</v>
      </c>
      <c r="B24" s="23">
        <f>SUMIF(Fournisseurs!$C$12:$C$52,données!B6,Fournisseurs!$I$12:$I$52)</f>
        <v>0</v>
      </c>
      <c r="C24" s="23">
        <f>SUMIF('Aire d''approvisionnement'!$B$13:$B$53,données!B6,'Aire d''approvisionnement'!$J$13:$J$53)</f>
        <v>0</v>
      </c>
      <c r="D24" s="15" t="str">
        <f t="shared" si="1"/>
        <v>ok</v>
      </c>
    </row>
    <row r="25" spans="1:4" ht="30" x14ac:dyDescent="0.25">
      <c r="A25" s="111" t="s">
        <v>84</v>
      </c>
      <c r="B25" s="23">
        <f>SUMIF(Fournisseurs!$C$12:$C$52,données!B7,Fournisseurs!$I$12:$I$52)</f>
        <v>0</v>
      </c>
      <c r="C25" s="23">
        <f>SUMIF('Aire d''approvisionnement'!$B$13:$B$53,données!B7,'Aire d''approvisionnement'!$J$13:$J$53)</f>
        <v>0</v>
      </c>
      <c r="D25" s="15" t="str">
        <f t="shared" si="1"/>
        <v>ok</v>
      </c>
    </row>
    <row r="26" spans="1:4" ht="30" x14ac:dyDescent="0.25">
      <c r="A26" s="110" t="s">
        <v>85</v>
      </c>
      <c r="B26" s="23">
        <f>SUMIF(Fournisseurs!$C$12:$C$52,données!B8,Fournisseurs!$I$12:$I$52)</f>
        <v>0</v>
      </c>
      <c r="C26" s="23">
        <f>SUMIF('Aire d''approvisionnement'!$B$13:$B$53,données!B8,'Aire d''approvisionnement'!$J$13:$J$53)</f>
        <v>0</v>
      </c>
      <c r="D26" s="15" t="str">
        <f t="shared" si="1"/>
        <v>ok</v>
      </c>
    </row>
    <row r="27" spans="1:4" ht="30" x14ac:dyDescent="0.25">
      <c r="A27" s="110" t="s">
        <v>110</v>
      </c>
      <c r="B27" s="23">
        <f>SUMIF(Fournisseurs!$C$12:$C$52,données!B9,Fournisseurs!$I$12:$I$52)</f>
        <v>0</v>
      </c>
      <c r="C27" s="23">
        <f>SUMIF('Aire d''approvisionnement'!$B$13:$B$53,données!B9,'Aire d''approvisionnement'!$J$13:$J$53)</f>
        <v>0</v>
      </c>
      <c r="D27" s="15" t="str">
        <f t="shared" si="1"/>
        <v>ok</v>
      </c>
    </row>
    <row r="28" spans="1:4" ht="30" x14ac:dyDescent="0.25">
      <c r="A28" s="110" t="s">
        <v>111</v>
      </c>
      <c r="B28" s="23">
        <f>SUMIF(Fournisseurs!$C$12:$C$52,données!B10,Fournisseurs!$I$12:$I$52)</f>
        <v>0</v>
      </c>
      <c r="C28" s="23">
        <f>SUMIF('Aire d''approvisionnement'!$B$13:$B$53,données!B10,'Aire d''approvisionnement'!$J$13:$J$53)</f>
        <v>0</v>
      </c>
      <c r="D28" s="15" t="str">
        <f t="shared" si="1"/>
        <v>ok</v>
      </c>
    </row>
    <row r="29" spans="1:4" x14ac:dyDescent="0.25">
      <c r="A29" s="110" t="s">
        <v>81</v>
      </c>
      <c r="B29" s="23">
        <f>SUMIF(Fournisseurs!$C$12:$C$52,données!B11,Fournisseurs!$I$12:$I$52)</f>
        <v>0</v>
      </c>
      <c r="C29" s="23">
        <f>SUMIF('Aire d''approvisionnement'!$B$13:$B$53,données!B11,'Aire d''approvisionnement'!$J$13:$J$53)</f>
        <v>0</v>
      </c>
      <c r="D29" s="15" t="str">
        <f t="shared" si="1"/>
        <v>ok</v>
      </c>
    </row>
    <row r="30" spans="1:4" x14ac:dyDescent="0.25">
      <c r="A30" s="111" t="s">
        <v>88</v>
      </c>
      <c r="B30" s="23">
        <f>SUMIF(Fournisseurs!$C$12:$C$52,données!B12,Fournisseurs!$I$12:$I$52)</f>
        <v>0</v>
      </c>
      <c r="C30" s="23">
        <f>SUMIF('Aire d''approvisionnement'!$B$13:$B$53,données!B12,'Aire d''approvisionnement'!$J$13:$J$53)</f>
        <v>0</v>
      </c>
      <c r="D30" s="15" t="str">
        <f t="shared" si="1"/>
        <v>ok</v>
      </c>
    </row>
    <row r="31" spans="1:4" ht="30" x14ac:dyDescent="0.25">
      <c r="A31" s="110" t="s">
        <v>89</v>
      </c>
      <c r="B31" s="23">
        <f>SUMIF(Fournisseurs!$C$12:$C$52,données!B13,Fournisseurs!$I$12:$I$52)</f>
        <v>0</v>
      </c>
      <c r="C31" s="23">
        <f>SUMIF('Aire d''approvisionnement'!$B$13:$B$53,données!B13,'Aire d''approvisionnement'!$J$13:$J$53)</f>
        <v>0</v>
      </c>
      <c r="D31" s="15" t="str">
        <f t="shared" si="1"/>
        <v>ok</v>
      </c>
    </row>
    <row r="32" spans="1:4" x14ac:dyDescent="0.25">
      <c r="A32" s="111" t="s">
        <v>79</v>
      </c>
      <c r="B32" s="23">
        <f>SUMIF(Fournisseurs!$C$12:$C$52,données!B14,Fournisseurs!$I$12:$I$52)</f>
        <v>0</v>
      </c>
      <c r="C32" s="23">
        <f>SUMIF('Aire d''approvisionnement'!$B$13:$B$53,données!B14,'Aire d''approvisionnement'!$J$13:$J$53)</f>
        <v>0</v>
      </c>
      <c r="D32" s="15" t="str">
        <f t="shared" si="1"/>
        <v>ok</v>
      </c>
    </row>
    <row r="33" spans="1:4" x14ac:dyDescent="0.25">
      <c r="A33" s="110" t="s">
        <v>108</v>
      </c>
      <c r="B33" s="23">
        <f>SUMIF(Fournisseurs!$C$12:$C$52,données!B15,Fournisseurs!$I$12:$I$52)</f>
        <v>0</v>
      </c>
      <c r="C33" s="23">
        <f>SUMIF('Aire d''approvisionnement'!$B$13:$B$53,données!B15,'Aire d''approvisionnement'!$J$13:$J$53)</f>
        <v>0</v>
      </c>
      <c r="D33" s="15" t="str">
        <f t="shared" si="1"/>
        <v>ok</v>
      </c>
    </row>
    <row r="34" spans="1:4" x14ac:dyDescent="0.25">
      <c r="A34" s="110" t="s">
        <v>80</v>
      </c>
      <c r="B34" s="23">
        <f>SUMIF(Fournisseurs!$C$12:$C$52,données!B16,Fournisseurs!$I$12:$I$52)</f>
        <v>0</v>
      </c>
      <c r="C34" s="23">
        <f>SUMIF('Aire d''approvisionnement'!$B$13:$B$53,données!B16,'Aire d''approvisionnement'!$J$13:$J$53)</f>
        <v>0</v>
      </c>
      <c r="D34" s="15" t="str">
        <f t="shared" si="1"/>
        <v>ok</v>
      </c>
    </row>
    <row r="35" spans="1:4" x14ac:dyDescent="0.25">
      <c r="A35" s="110" t="s">
        <v>10</v>
      </c>
      <c r="B35" s="23">
        <f>SUMIF(Fournisseurs!$C$12:$C$52,données!B17,Fournisseurs!$I$12:$I$52)</f>
        <v>0</v>
      </c>
      <c r="C35" s="23">
        <f>SUMIF('Aire d''approvisionnement'!$B$13:$B$53,données!B17,'Aire d''approvisionnement'!$J$13:$J$53)</f>
        <v>0</v>
      </c>
      <c r="D35" s="15" t="str">
        <f t="shared" si="1"/>
        <v>ok</v>
      </c>
    </row>
  </sheetData>
  <conditionalFormatting sqref="D3:D35">
    <cfRule type="containsText" dxfId="5" priority="1" operator="containsText" text="faux">
      <formula>NOT(ISERROR(SEARCH("faux",D3)))</formula>
    </cfRule>
    <cfRule type="containsText" dxfId="4" priority="2" operator="containsText" text="ok">
      <formula>NOT(ISERROR(SEARCH("ok",D3)))</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3" operator="containsText" text="OK" id="{B35D35A6-0880-46FD-BD83-E018EE846E18}">
            <xm:f>NOT(ISERROR(SEARCH("OK",données!#REF!)))</xm:f>
            <x14:dxf>
              <font>
                <color rgb="FF006100"/>
              </font>
              <fill>
                <patternFill>
                  <bgColor rgb="FFC6EFCE"/>
                </patternFill>
              </fill>
            </x14:dxf>
          </x14:cfRule>
          <x14:cfRule type="containsText" priority="14" operator="containsText" text="Faux" id="{516E30EE-C9F8-4E32-AC5C-8FF1A8AAECA8}">
            <xm:f>NOT(ISERROR(SEARCH("Faux",données!#REF!)))</xm:f>
            <x14:dxf>
              <font>
                <color rgb="FF9C0006"/>
              </font>
              <fill>
                <patternFill>
                  <bgColor rgb="FFFFC7CE"/>
                </patternFill>
              </fill>
            </x14:dxf>
          </x14:cfRule>
          <xm:sqref>D3:D12 D20:D35</xm:sqref>
        </x14:conditionalFormatting>
        <x14:conditionalFormatting xmlns:xm="http://schemas.microsoft.com/office/excel/2006/main">
          <x14:cfRule type="containsText" priority="17" operator="containsText" text="OK" id="{B35D35A6-0880-46FD-BD83-E018EE846E18}">
            <xm:f>NOT(ISERROR(SEARCH("OK",données!#REF!)))</xm:f>
            <x14:dxf>
              <font>
                <color rgb="FF006100"/>
              </font>
              <fill>
                <patternFill>
                  <bgColor rgb="FFC6EFCE"/>
                </patternFill>
              </fill>
            </x14:dxf>
          </x14:cfRule>
          <x14:cfRule type="containsText" priority="18" operator="containsText" text="Faux" id="{516E30EE-C9F8-4E32-AC5C-8FF1A8AAECA8}">
            <xm:f>NOT(ISERROR(SEARCH("Faux",données!#REF!)))</xm:f>
            <x14:dxf>
              <font>
                <color rgb="FF9C0006"/>
              </font>
              <fill>
                <patternFill>
                  <bgColor rgb="FFFFC7CE"/>
                </patternFill>
              </fill>
            </x14:dxf>
          </x14:cfRule>
          <xm:sqref>D13:D19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vt:i4>
      </vt:variant>
    </vt:vector>
  </HeadingPairs>
  <TitlesOfParts>
    <vt:vector size="8" baseType="lpstr">
      <vt:lpstr>Aire d'approvisionnement</vt:lpstr>
      <vt:lpstr>Fournisseurs</vt:lpstr>
      <vt:lpstr>Engagement Fournisseur</vt:lpstr>
      <vt:lpstr>Nature combustibles</vt:lpstr>
      <vt:lpstr>Listes</vt:lpstr>
      <vt:lpstr>données</vt:lpstr>
      <vt:lpstr>Vérification</vt:lpstr>
      <vt:lpstr>choix2</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GAUTHIER Alice</dc:creator>
  <cp:lastModifiedBy>HENRY Laurianne</cp:lastModifiedBy>
  <cp:lastPrinted>2014-08-25T13:53:18Z</cp:lastPrinted>
  <dcterms:created xsi:type="dcterms:W3CDTF">2014-02-05T10:03:27Z</dcterms:created>
  <dcterms:modified xsi:type="dcterms:W3CDTF">2021-11-26T15:30:51Z</dcterms:modified>
</cp:coreProperties>
</file>