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drawings/drawing6.xml" ContentType="application/vnd.openxmlformats-officedocument.drawing+xml"/>
  <Override PartName="/xl/ctrlProps/ctrlProp5.xml" ContentType="application/vnd.ms-excel.controlproperties+xml"/>
  <Override PartName="/xl/ctrlProps/ctrlProp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codeName="ThisWorkbook" defaultThemeVersion="124226"/>
  <mc:AlternateContent xmlns:mc="http://schemas.openxmlformats.org/markup-compatibility/2006">
    <mc:Choice Requires="x15">
      <x15ac:absPath xmlns:x15ac="http://schemas.microsoft.com/office/spreadsheetml/2010/11/ac" url="Z:\PROJETS\DEC_Partages\DEC_DRs_AAP RECYCLAGE\ECi_ORMAT\2. Annexe volet technique et financier\Relève 2 et 3\"/>
    </mc:Choice>
  </mc:AlternateContent>
  <xr:revisionPtr revIDLastSave="0" documentId="13_ncr:1_{AB6391CD-00AB-4BA9-9F94-5ACEC15EAA5D}" xr6:coauthVersionLast="47" xr6:coauthVersionMax="47" xr10:uidLastSave="{00000000-0000-0000-0000-000000000000}"/>
  <bookViews>
    <workbookView xWindow="-75" yWindow="-16320" windowWidth="29040" windowHeight="15840" tabRatio="711" firstSheet="1" activeTab="3" xr2:uid="{00000000-000D-0000-FFFF-FFFF00000000}"/>
  </bookViews>
  <sheets>
    <sheet name="modèle" sheetId="1" state="hidden" r:id="rId1"/>
    <sheet name="LISEZ-MOI" sheetId="15" r:id="rId2"/>
    <sheet name="Listes" sheetId="18" state="hidden" r:id="rId3"/>
    <sheet name="A- Projet" sheetId="13" r:id="rId4"/>
    <sheet name="B- Volet financier" sheetId="6" r:id="rId5"/>
    <sheet name="C- Plan de financement" sheetId="9" r:id="rId6"/>
    <sheet name="D-_Déclaration_Santé_financière" sheetId="16" r:id="rId7"/>
    <sheet name="E-Minimis" sheetId="17" r:id="rId8"/>
  </sheets>
  <externalReferences>
    <externalReference r:id="rId9"/>
    <externalReference r:id="rId10"/>
  </externalReferences>
  <definedNames>
    <definedName name="axe_1_">'B- Volet financier'!$A$14</definedName>
    <definedName name="axe_21_">'B- Volet financier'!#REF!</definedName>
    <definedName name="axe_22_">'B- Volet financier'!#REF!</definedName>
    <definedName name="Bois">Listes!$E$10:$E$13</definedName>
    <definedName name="Debouche_Bois">Listes!$E$53:$E$54</definedName>
    <definedName name="Debouche_MetauxBatteries">Listes!$D$53:$D$59</definedName>
    <definedName name="Debouche_Papier_Carton">Listes!$F$53:$F$56</definedName>
    <definedName name="Debouche_Plastiques">Listes!$B$53:$B$72</definedName>
    <definedName name="Debouche_Textiles">Listes!$C$53:$C$55</definedName>
    <definedName name="Debouche_Verre_AutreBat">Listes!$G$53:$G$56</definedName>
    <definedName name="DECLARATION_DES_AIDES_DE_MINIMIS">'E-Minimis'!$A$2</definedName>
    <definedName name="list_Autre">#REF!</definedName>
    <definedName name="list_BTP">#REF!</definedName>
    <definedName name="list_elec">#REF!</definedName>
    <definedName name="list_emballage">#REF!</definedName>
    <definedName name="list_industrie">#REF!</definedName>
    <definedName name="list_Mobilier">#REF!</definedName>
    <definedName name="list_secteur">#REF!</definedName>
    <definedName name="list_transport">#REF!</definedName>
    <definedName name="list_valeur">#REF!</definedName>
    <definedName name="localisation">'[1]Déf. des données'!$A$17:$A$20</definedName>
    <definedName name="Materiau_Bois">Listes!$E$21:$E$22</definedName>
    <definedName name="Materiau_MetauxBatteries">Listes!$D$21:$D$28</definedName>
    <definedName name="Materiau_Papier_Carton">Listes!$F$21:$F$22</definedName>
    <definedName name="Materiau_Plastiques">Listes!$B$21:$B$24</definedName>
    <definedName name="Materiau_Textiles">Listes!$C$21:$C$24</definedName>
    <definedName name="Materiau_Verre_AutreBat">Listes!$G$21:$G$25</definedName>
    <definedName name="nature_activite">'[1]Déf. des données'!$A$24:$A$25</definedName>
    <definedName name="Projet_Bois">Listes!$E$10:$E$13</definedName>
    <definedName name="Projet_MétauxBatteries">Listes!$D$10:$D$13</definedName>
    <definedName name="Projet_Papier_Carton">Listes!$F$10:$F$13</definedName>
    <definedName name="Projet_Plastiques">Listes!$B$10:$B$18</definedName>
    <definedName name="Projet_Textiles">Listes!$C$10:$C$12</definedName>
    <definedName name="Projet_Verre_AutreBat">Listes!$G$10:$G$13</definedName>
    <definedName name="Provenance_Bois">Listes!$E$31:$E$32</definedName>
    <definedName name="Provenance_MetauxBatteries">Listes!$D$31:$D$37</definedName>
    <definedName name="Provenance_Papier_Carton">Listes!$F$31:$F$32</definedName>
    <definedName name="Provenance_Plastiques">Listes!$B$31:$B$49</definedName>
    <definedName name="Provenance_Textiles">Listes!$C$31:$C$36</definedName>
    <definedName name="Provenance_Verre_AutreBat">Listes!$G$31:$G$33</definedName>
    <definedName name="supportjuridique">'[2]partenaire1-Coord'!$AO$1:$AO$2</definedName>
    <definedName name="taille_ent">'[1]Déf. des données'!$A$29:$A$31</definedName>
    <definedName name="typerèglement">'[2]partenaire1-Coord'!$AT$1:$AT$4</definedName>
    <definedName name="_xlnm.Print_Area" localSheetId="6">'D-_Déclaration_Santé_financière'!$A$52:$F$71</definedName>
    <definedName name="_xlnm.Print_Area" localSheetId="7">'E-Minimis'!$A$1:$F$25</definedName>
    <definedName name="ZoneListe">#REF!</definedName>
  </definedNames>
  <calcPr calcId="191029"/>
  <customWorkbookViews>
    <customWorkbookView name="BOUCHEREAU Jean-Marie - Affichage personnalisé" guid="{5B1C6BB7-DF21-4D14-9EBA-69D2DED2516B}" mergeInterval="0" personalView="1" maximized="1" xWindow="-9" yWindow="-9" windowWidth="1384" windowHeight="738" activeSheetId="6"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20" i="9" l="1"/>
  <c r="C13" i="13"/>
  <c r="L17" i="13"/>
  <c r="I17" i="13"/>
  <c r="F17" i="13"/>
  <c r="F20" i="17"/>
  <c r="E20" i="17"/>
  <c r="E46" i="16"/>
  <c r="E48" i="16" s="1"/>
  <c r="D46" i="16"/>
  <c r="D48" i="16" s="1"/>
  <c r="E33" i="16"/>
  <c r="E34" i="16" s="1"/>
  <c r="D33" i="16"/>
  <c r="D34" i="16" s="1"/>
  <c r="D26" i="16"/>
  <c r="E24" i="16"/>
  <c r="D24" i="16"/>
  <c r="D50" i="16" l="1"/>
  <c r="B11" i="9" l="1"/>
  <c r="E35" i="6"/>
  <c r="C11" i="9" s="1"/>
  <c r="D11" i="9" s="1"/>
  <c r="E41" i="6" l="1"/>
  <c r="E40" i="6" l="1"/>
  <c r="A9" i="9" l="1"/>
  <c r="C37" i="9"/>
  <c r="B19" i="9" l="1"/>
  <c r="B18" i="9"/>
  <c r="B17" i="9"/>
  <c r="B16" i="9"/>
  <c r="B15" i="9"/>
  <c r="B14" i="9"/>
  <c r="B13" i="9"/>
  <c r="B12" i="9"/>
  <c r="B10" i="9"/>
  <c r="B9" i="9"/>
  <c r="B8" i="9"/>
  <c r="E77" i="6" l="1"/>
  <c r="C19" i="9" s="1"/>
  <c r="D19" i="9" s="1"/>
  <c r="E31" i="6"/>
  <c r="C10" i="9" s="1"/>
  <c r="D10" i="9" s="1"/>
  <c r="E27" i="6"/>
  <c r="C9" i="9" s="1"/>
  <c r="E39" i="6"/>
  <c r="D9" i="9" l="1"/>
  <c r="E71" i="6"/>
  <c r="C17" i="9" s="1"/>
  <c r="D17" i="9" s="1"/>
  <c r="E63" i="6"/>
  <c r="C15" i="9" s="1"/>
  <c r="D15" i="9" s="1"/>
  <c r="E75" i="6"/>
  <c r="C18" i="9" s="1"/>
  <c r="D18" i="9" s="1"/>
  <c r="E54" i="6"/>
  <c r="C13" i="9" s="1"/>
  <c r="D13" i="9" s="1"/>
  <c r="E43" i="6"/>
  <c r="C12" i="9" s="1"/>
  <c r="E59" i="6"/>
  <c r="C14" i="9" s="1"/>
  <c r="D14" i="9" s="1"/>
  <c r="E67" i="6"/>
  <c r="C16" i="9" s="1"/>
  <c r="D16" i="9" s="1"/>
  <c r="C20" i="9" l="1"/>
  <c r="D12" i="9"/>
  <c r="E15" i="6"/>
  <c r="A20" i="9" l="1"/>
  <c r="C28" i="9"/>
  <c r="C33" i="9" s="1"/>
  <c r="E8" i="9"/>
  <c r="I37" i="1"/>
  <c r="B18" i="1"/>
  <c r="O17" i="1"/>
  <c r="E18" i="1" s="1"/>
  <c r="E10" i="1"/>
  <c r="B10" i="1"/>
  <c r="A23" i="9" l="1"/>
  <c r="C41" i="9" s="1"/>
  <c r="C42" i="9" s="1"/>
  <c r="D42" i="9" s="1"/>
  <c r="K18" i="1"/>
  <c r="K22" i="1" s="1"/>
  <c r="K10" i="1"/>
  <c r="K14" i="1" s="1"/>
  <c r="B25" i="1" s="1"/>
  <c r="C34" i="1" l="1"/>
  <c r="C38" i="1" s="1"/>
  <c r="K3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JARRY Agathe</author>
    <author>MASSON Samuel</author>
  </authors>
  <commentList>
    <comment ref="C6" authorId="0" shapeId="0" xr:uid="{96EF16EE-A9F7-4FA4-9D93-FC6C58999960}">
      <text>
        <r>
          <rPr>
            <b/>
            <sz val="9"/>
            <color indexed="81"/>
            <rFont val="Tahoma"/>
            <charset val="1"/>
          </rPr>
          <t>A compléter uniquement si projet multipartenaire</t>
        </r>
        <r>
          <rPr>
            <sz val="9"/>
            <color indexed="81"/>
            <rFont val="Tahoma"/>
            <charset val="1"/>
          </rPr>
          <t xml:space="preserve">
</t>
        </r>
      </text>
    </comment>
    <comment ref="C7" authorId="0" shapeId="0" xr:uid="{559B9ACB-470E-4E04-A8B6-86109038E3DA}">
      <text>
        <r>
          <rPr>
            <b/>
            <sz val="9"/>
            <color indexed="81"/>
            <rFont val="Tahoma"/>
            <family val="2"/>
          </rPr>
          <t>Modifier la taille et la localisation avec les choix de la liste correspondant à votre entreprise</t>
        </r>
      </text>
    </comment>
    <comment ref="A22" authorId="1" shapeId="0" xr:uid="{00000000-0006-0000-0400-000001000000}">
      <text>
        <r>
          <rPr>
            <sz val="9"/>
            <color indexed="81"/>
            <rFont val="Tahoma"/>
            <family val="2"/>
          </rPr>
          <t>Uniquement matériel totalement amorti sur la durée du projet, sinon à passer en dotation pour amortissements en dépenses de fonctionnement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JARRY Agathe</author>
    <author>MASSON Samuel</author>
  </authors>
  <commentList>
    <comment ref="C6" authorId="0" shapeId="0" xr:uid="{344960D5-A618-4FFA-8710-09F1339310E0}">
      <text>
        <r>
          <rPr>
            <sz val="9"/>
            <color indexed="81"/>
            <rFont val="Tahoma"/>
            <family val="2"/>
          </rPr>
          <t>préciser seulement si projet multipartenaire</t>
        </r>
      </text>
    </comment>
    <comment ref="C23" authorId="1" shapeId="0" xr:uid="{00000000-0006-0000-0500-000001000000}">
      <text>
        <r>
          <rPr>
            <sz val="9"/>
            <color indexed="81"/>
            <rFont val="Tahoma"/>
            <family val="2"/>
          </rPr>
          <t xml:space="preserve">
</t>
        </r>
        <r>
          <rPr>
            <b/>
            <sz val="11"/>
            <color indexed="81"/>
            <rFont val="Tahoma"/>
            <family val="2"/>
          </rPr>
          <t>A compléter</t>
        </r>
      </text>
    </comment>
  </commentList>
</comments>
</file>

<file path=xl/sharedStrings.xml><?xml version="1.0" encoding="utf-8"?>
<sst xmlns="http://schemas.openxmlformats.org/spreadsheetml/2006/main" count="523" uniqueCount="396">
  <si>
    <t>ANNEXE FINANCIERE (annexe 2)</t>
  </si>
  <si>
    <r>
      <t>A LA</t>
    </r>
    <r>
      <rPr>
        <b/>
        <sz val="12"/>
        <color theme="1"/>
        <rFont val="Arial"/>
        <family val="2"/>
      </rPr>
      <t xml:space="preserve"> </t>
    </r>
    <r>
      <rPr>
        <b/>
        <sz val="10"/>
        <color theme="1"/>
        <rFont val="Arial"/>
        <family val="2"/>
      </rPr>
      <t>CONVENTION DE FINANCEMENT N°</t>
    </r>
  </si>
  <si>
    <t>Objet de l’opération :</t>
  </si>
  <si>
    <t xml:space="preserve">1 – Montant de l’aide </t>
  </si>
  <si>
    <t>Conformément à la méthode de calcul fonds Chaleur 2014, le total des aides publiques pour cette opération</t>
  </si>
  <si>
    <t>est basée sur un forfait, sur 20 ans et calculé comme suit :</t>
  </si>
  <si>
    <r>
      <rPr>
        <b/>
        <sz val="10"/>
        <color theme="1"/>
        <rFont val="Arial"/>
        <family val="2"/>
      </rPr>
      <t>1.1 - Pour la biomasse</t>
    </r>
    <r>
      <rPr>
        <sz val="10"/>
        <color theme="1"/>
        <rFont val="Arial"/>
        <family val="2"/>
      </rPr>
      <t>, un forfait établi selon la méthode fonds chaleur 2014 à</t>
    </r>
  </si>
  <si>
    <t xml:space="preserve"> par unité de Tep EnR </t>
  </si>
  <si>
    <t xml:space="preserve"> prévisionnelle sur 20 ans soit, pour une production de</t>
  </si>
  <si>
    <t xml:space="preserve">Tep : </t>
  </si>
  <si>
    <t>X</t>
  </si>
  <si>
    <t>Tep</t>
  </si>
  <si>
    <t>ans</t>
  </si>
  <si>
    <t xml:space="preserve">soit </t>
  </si>
  <si>
    <t xml:space="preserve">Compte tenu des autres financements publics attendus par le bénéficiaire pour cette installation, </t>
  </si>
  <si>
    <t>soit</t>
  </si>
  <si>
    <t xml:space="preserve">pour l'installation biomasse,  l'aide apportée par l'ADEME, selon ses disponibilités budgétaires,  </t>
  </si>
  <si>
    <t xml:space="preserve">est une subvention d'un montant maximum de  </t>
  </si>
  <si>
    <r>
      <rPr>
        <b/>
        <sz val="10"/>
        <color theme="1"/>
        <rFont val="Arial"/>
        <family val="2"/>
      </rPr>
      <t>1.2 - Pour le réseau</t>
    </r>
    <r>
      <rPr>
        <sz val="10"/>
        <color theme="1"/>
        <rFont val="Arial"/>
        <family val="2"/>
      </rPr>
      <t>, un forfait établi selon la méthode fonds chaleur 2014 à</t>
    </r>
  </si>
  <si>
    <t xml:space="preserve"> par unité de Tep </t>
  </si>
  <si>
    <t>EnR prévisionnelle transportée, sur 20 ans soit, soit pour une installation de</t>
  </si>
  <si>
    <t>Tep :</t>
  </si>
  <si>
    <t xml:space="preserve">Tep </t>
  </si>
  <si>
    <t xml:space="preserve">pour le réseau,  l'aide apportée par l'ADEME  , selon ses disponibilités budgétaires,  est une  </t>
  </si>
  <si>
    <t xml:space="preserve">subvention d'un montant maximum de : </t>
  </si>
  <si>
    <t xml:space="preserve">L'aide totale accordée par l'ADEME pour ce projet (biomasse + réseau) est d'un montant maximum  de </t>
  </si>
  <si>
    <t>de</t>
  </si>
  <si>
    <r>
      <t xml:space="preserve">L’opération relève du secteur </t>
    </r>
    <r>
      <rPr>
        <b/>
        <sz val="10"/>
        <color theme="1"/>
        <rFont val="Arial"/>
        <family val="2"/>
      </rPr>
      <t>concurrentiel.</t>
    </r>
  </si>
  <si>
    <t>2-  Modalités de versement de l’aide</t>
  </si>
  <si>
    <t>L’aide ainsi accordée sera versée selon les modalités suivantes :</t>
  </si>
  <si>
    <t>Taux</t>
  </si>
  <si>
    <t>Faits générateurs</t>
  </si>
  <si>
    <t>Une avance, soit :</t>
  </si>
  <si>
    <t xml:space="preserve"> dans les conditions fixées à l'article 6.3 des Règles générales de l'ADEME</t>
  </si>
  <si>
    <t>Un versement intermédiaire :</t>
  </si>
  <si>
    <t>A la réception de l’installation, sur fourniture du rapport d’avancement prévu en annexe technique (annexe 1).</t>
  </si>
  <si>
    <r>
      <t xml:space="preserve">Ce versement intermédiaire </t>
    </r>
    <r>
      <rPr>
        <sz val="9"/>
        <color theme="1"/>
        <rFont val="Arial"/>
        <family val="2"/>
      </rPr>
      <t>de</t>
    </r>
  </si>
  <si>
    <t>duquel sera déduit le montant de l'avance consentie de</t>
  </si>
  <si>
    <t xml:space="preserve">, sera d’un montant de : </t>
  </si>
  <si>
    <t>Le solde :</t>
  </si>
  <si>
    <r>
      <t xml:space="preserve">Versé sur fourniture du rapport final tel que décrit dans l’annexe technique (annexe 1) et du bilan de l’opération dont un modèle est en point 5 ci-dessous.
</t>
    </r>
    <r>
      <rPr>
        <u/>
        <sz val="10"/>
        <color theme="1"/>
        <rFont val="Arial"/>
        <family val="2"/>
      </rPr>
      <t xml:space="preserve">
Calcul du montant versé pour le solde</t>
    </r>
    <r>
      <rPr>
        <sz val="10"/>
        <color theme="1"/>
        <rFont val="Arial"/>
        <family val="2"/>
      </rPr>
      <t xml:space="preserve"> :
20% de l'aide accordée au titre de l'installation biomasse et au prorata du nombre de Tep EnR réellement produit au cours de la première année de fonctionnement de l’installation par rapport à l’engagement initial du bénéficiaire indiqué en annexe technique (annexe1)
</t>
    </r>
    <r>
      <rPr>
        <sz val="16"/>
        <color theme="1"/>
        <rFont val="Arial"/>
        <family val="2"/>
      </rPr>
      <t>+</t>
    </r>
    <r>
      <rPr>
        <sz val="10"/>
        <color theme="1"/>
        <rFont val="Arial"/>
        <family val="2"/>
      </rPr>
      <t xml:space="preserve">
20% de l'aide accordée au titre du réseau</t>
    </r>
  </si>
  <si>
    <t xml:space="preserve">3 – Règles de cumul </t>
  </si>
  <si>
    <t>Le bénéficiaire s'engage à ne pas dépasser, pour l'opération concernée, le cumul des aides publiques autorisé par les textes communautaires.</t>
  </si>
  <si>
    <t>Le bénéficiaire s'engage à ne pas cumuler l'aide accordée par l'ADEME avec les Certificats d’Economie d’Energie, le crédit d’impôt et les projets domestiques. Si le bénéficiaire opte pour l'une de ces solutions, il devra alors en informer l'ADEME par écrit.</t>
  </si>
  <si>
    <t>4 – Autres dispositions</t>
  </si>
  <si>
    <t>L’ADEME reste libre de solliciter, outre les éléments visés dans le tableau ci-dessus, la production par le bénéficiaire de pièces de toute nature (comptables, financières, techniques, juridiques, etc.) en rapport direct avec l’exécution de la présente convention, Cette possibilité peut être mise en œuvre dès la signature de la présente convention pour se terminer trois ans après la fin de l’opération.</t>
  </si>
  <si>
    <t>5 -  Modèle de bilan financier de l’opération*</t>
  </si>
  <si>
    <t>* la remise de ce bilan financier est obligatoire et présente les dépenses avec la même décomposition que dans la demande d'aide.</t>
  </si>
  <si>
    <t>Bilan financier de l'opération *</t>
  </si>
  <si>
    <t>DEPENSES (pour information)</t>
  </si>
  <si>
    <t>(les factures sont à conserver par le bénéficiaire)</t>
  </si>
  <si>
    <t>Nature de la dépense par poste</t>
  </si>
  <si>
    <t xml:space="preserve">Dates Factures </t>
  </si>
  <si>
    <t>Montant HT en €</t>
  </si>
  <si>
    <r>
      <t>Montant HTR</t>
    </r>
    <r>
      <rPr>
        <sz val="10"/>
        <color rgb="FF000000"/>
        <rFont val="Arial"/>
        <family val="2"/>
      </rPr>
      <t>**</t>
    </r>
    <r>
      <rPr>
        <b/>
        <sz val="10"/>
        <color rgb="FF000000"/>
        <rFont val="Arial"/>
        <family val="2"/>
      </rPr>
      <t xml:space="preserve"> en €</t>
    </r>
  </si>
  <si>
    <t>Pour la partie biomasse :</t>
  </si>
  <si>
    <t xml:space="preserve">Détailler le nom du fournisseur </t>
  </si>
  <si>
    <t>Pour la partie réseau :</t>
  </si>
  <si>
    <t>Coût total de l’opération  €</t>
  </si>
  <si>
    <t>**Le montant HTR (hors taxes récupérables) est le montant de TVA réellement supporté par le bénéficiaire (par exemple le montant TTC si le bénéficiaire ne récupère pas du tout la TVA).</t>
  </si>
  <si>
    <t>Recettes : Financements externes de l’opération</t>
  </si>
  <si>
    <t>Aides contractuellement accordées</t>
  </si>
  <si>
    <t>Montant en €</t>
  </si>
  <si>
    <t>ADEME (Fonds Chaleur)</t>
  </si>
  <si>
    <t>XXX</t>
  </si>
  <si>
    <t>Total financements publics</t>
  </si>
  <si>
    <t>Autres financements</t>
  </si>
  <si>
    <t>TOTAL</t>
  </si>
  <si>
    <t>Je soussigné,</t>
  </si>
  <si>
    <t xml:space="preserve">représentant légal ou dûment habilité de </t>
  </si>
  <si>
    <t>Fait à :</t>
  </si>
  <si>
    <t>Le :</t>
  </si>
  <si>
    <t xml:space="preserve">certifie que ma structure : </t>
  </si>
  <si>
    <t>Pour une structure répondant à la définition d'entreprise en difficulté, précisez :</t>
  </si>
  <si>
    <t xml:space="preserve">Si micro ou petite entreprise, précisez : </t>
  </si>
  <si>
    <t xml:space="preserve">L'ensemble des dépenses prévisionnelles nécessaires à l'opération doivent être présentées dans ce tableau afin de permettre à l'ADEME d'identifier les dépenses éligibles au calcul de l'aide potentielle. </t>
  </si>
  <si>
    <t xml:space="preserve">Dépenses </t>
  </si>
  <si>
    <t>Acquisition, crédit-bail ou location</t>
  </si>
  <si>
    <t>Si location, 
durée (en mois)</t>
  </si>
  <si>
    <t>Ordinateur (…)</t>
  </si>
  <si>
    <t>Choisir une valeur</t>
  </si>
  <si>
    <t>Autres dépenses à préciser</t>
  </si>
  <si>
    <t>Equipements/investissements : Matériel informatique</t>
  </si>
  <si>
    <t>Logiciels</t>
  </si>
  <si>
    <t>Equipements/investissements : Logiciels et brevets</t>
  </si>
  <si>
    <t>Dépenses directes de personnel</t>
  </si>
  <si>
    <t>Fonctionnement : Prestations extérieures - autres dépenses de sous-traitance (études / honoraires…)</t>
  </si>
  <si>
    <t>Formation</t>
  </si>
  <si>
    <t>Communication</t>
  </si>
  <si>
    <t>Frais de mission (…)</t>
  </si>
  <si>
    <t>Personnel extérieur</t>
  </si>
  <si>
    <t>Fonctionnement : Personnel extérieur (intérimaires)</t>
  </si>
  <si>
    <t>Fournitures (…)</t>
  </si>
  <si>
    <t>Fonctionnement : Autres dépenses (documentation / reproduction / fluides / énergies / petites fournitures …)</t>
  </si>
  <si>
    <t>Informations générales :</t>
  </si>
  <si>
    <t>Sommaire des thèmes</t>
  </si>
  <si>
    <t>Dépenses directes de personnel (salaires chargés non environnés)</t>
  </si>
  <si>
    <t>Poste de dépenses : fonctionnement</t>
  </si>
  <si>
    <t xml:space="preserve">Taille de l'entreprise :    </t>
  </si>
  <si>
    <t xml:space="preserve">Localisation :    </t>
  </si>
  <si>
    <t>Si besoin, insérer des lignes ci-dessus</t>
  </si>
  <si>
    <t>Diagnostic de …</t>
  </si>
  <si>
    <t>Accompagnement pour …</t>
  </si>
  <si>
    <t>Amortissement de …</t>
  </si>
  <si>
    <t>Fonctionnement : Dotation aux amortissements</t>
  </si>
  <si>
    <t>Les notions de coût total et de dépenses éligibles sont définies à l'article 11.1 des règles générales. Elles sont présentées HTR : hors TVA récupérable auprès du Trésor Public.</t>
  </si>
  <si>
    <t>Lien vers les règles générales de l'ADEME</t>
  </si>
  <si>
    <t>Coût lié à la certification de contrôle des dépenses</t>
  </si>
  <si>
    <t>Fonctionnement : Certification des dépenses</t>
  </si>
  <si>
    <t>Synthèse des coûts et aides prévisionnelles demandées à l'ADEME</t>
  </si>
  <si>
    <t>TOTAL DES DEPENSES LIEES AUX ETUDES</t>
  </si>
  <si>
    <t>COÛTS</t>
  </si>
  <si>
    <t xml:space="preserve">Aide demandée à l'ADEME :    </t>
  </si>
  <si>
    <t>Montant maximum de l'aide ADEME avant analyse</t>
  </si>
  <si>
    <t>Plan de financement</t>
  </si>
  <si>
    <t>Financeurs</t>
  </si>
  <si>
    <t>Aides publiques</t>
  </si>
  <si>
    <t>ADEME</t>
  </si>
  <si>
    <t>Autre</t>
  </si>
  <si>
    <t>Sous-total Aides publiques</t>
  </si>
  <si>
    <t>Aides privées</t>
  </si>
  <si>
    <t>Sous-total Aides privées</t>
  </si>
  <si>
    <t>Auto-financement</t>
  </si>
  <si>
    <t>Autofinancement</t>
  </si>
  <si>
    <t>Prêt</t>
  </si>
  <si>
    <t>Sous-total Autofinancement</t>
  </si>
  <si>
    <t>Certificats d'Economies d'Energie (CEE)</t>
  </si>
  <si>
    <t>Montants escomptés</t>
  </si>
  <si>
    <t>Agrofourniture</t>
  </si>
  <si>
    <t>Autres</t>
  </si>
  <si>
    <t>Région</t>
  </si>
  <si>
    <t>BPI</t>
  </si>
  <si>
    <r>
      <t xml:space="preserve">1/ Vous devez indiquer dans ce fichier - </t>
    </r>
    <r>
      <rPr>
        <b/>
        <sz val="10"/>
        <color theme="1"/>
        <rFont val="Arial"/>
        <family val="2"/>
      </rPr>
      <t>ligne par ligne - chaque poste de dépense</t>
    </r>
    <r>
      <rPr>
        <sz val="10"/>
        <color theme="1"/>
        <rFont val="Arial"/>
        <family val="2"/>
      </rPr>
      <t>. 
2/ En fin de dépôt sur la plateforme ADEME : vous devrez recopier chacun des</t>
    </r>
    <r>
      <rPr>
        <b/>
        <sz val="10"/>
        <color theme="1"/>
        <rFont val="Arial"/>
        <family val="2"/>
      </rPr>
      <t xml:space="preserve"> totaux de catégories de dépenses</t>
    </r>
    <r>
      <rPr>
        <sz val="10"/>
        <color theme="1"/>
        <rFont val="Arial"/>
        <family val="2"/>
      </rPr>
      <t xml:space="preserve"> (ex : Equipements/investissements : Matériel informatique) dans l'onglet "Dépenses prévisionnelles" de la plateforme web de l'ADEME
3/ Lors du dépôt : vous devrez également </t>
    </r>
    <r>
      <rPr>
        <b/>
        <sz val="10"/>
        <color theme="1"/>
        <rFont val="Arial"/>
        <family val="2"/>
      </rPr>
      <t>déposer ce fichier complété</t>
    </r>
    <r>
      <rPr>
        <sz val="10"/>
        <color theme="1"/>
        <rFont val="Arial"/>
        <family val="2"/>
      </rPr>
      <t xml:space="preserve">, dans l'onglet "Ajout de documents" </t>
    </r>
  </si>
  <si>
    <t>Coût en € HTR</t>
  </si>
  <si>
    <t>Coût en €</t>
  </si>
  <si>
    <t>B- VOLET FINANCIER
ORPLAST</t>
  </si>
  <si>
    <t>Raison sociale de l'entreprise :</t>
  </si>
  <si>
    <t>Grande</t>
  </si>
  <si>
    <t>Nombre de jours</t>
  </si>
  <si>
    <t>Coût journalier chargé</t>
  </si>
  <si>
    <t>C- SYNTHESE DES COÛTS ET
PLAN DE FINANCEMENT</t>
  </si>
  <si>
    <t>Métropole</t>
  </si>
  <si>
    <t xml:space="preserve">D- L'entreprise est-elle en difficulté au regard de la réglementation européenne ? </t>
  </si>
  <si>
    <t>L’étude de diagnostic permet un état des lieux approfondi à caractère technique et/ou organisationnel de la situation avec une étude critique et comparative des différentes solutions envisageables.</t>
  </si>
  <si>
    <t>L'étude/conseil permet d’accompagner le maître d’ouvrage dans la réalisation de projets et notamment la détermination de sa faisabilité.</t>
  </si>
  <si>
    <t>Catégorie de personnel</t>
  </si>
  <si>
    <t>Comment compléter le fichier ?</t>
  </si>
  <si>
    <t>Les cellules que vous devez compléter sont sur un fonds bleu clair comme suit :</t>
  </si>
  <si>
    <t>Catégorie de dépenses  à reporter &gt;&gt;</t>
  </si>
  <si>
    <t>Equipements/investissements : Autre (à préciser ci-dessus)</t>
  </si>
  <si>
    <t>Fonctionnement : Frais internes de déplacements / Missions / Réceptions</t>
  </si>
  <si>
    <t>Aide écoorganismes</t>
  </si>
  <si>
    <t>AXE 1 : DIAGNOSTICS, ETUDES DE FAISABILITE, ESSAIS</t>
  </si>
  <si>
    <t>1) VÉRIFICATION DES RATIOS FINANCIERS</t>
  </si>
  <si>
    <t>Liasse fiscale</t>
  </si>
  <si>
    <t>Exercice N</t>
  </si>
  <si>
    <t>Exercice N-1</t>
  </si>
  <si>
    <t>Capital social ou individuel</t>
  </si>
  <si>
    <t>DA</t>
  </si>
  <si>
    <t>Primes d'émission</t>
  </si>
  <si>
    <t>DB</t>
  </si>
  <si>
    <t>Ecarts de réévaluation</t>
  </si>
  <si>
    <t>DC</t>
  </si>
  <si>
    <t>Réserve légale</t>
  </si>
  <si>
    <t>DD</t>
  </si>
  <si>
    <t>Réserves statutaires ou contractuelles</t>
  </si>
  <si>
    <t>DE</t>
  </si>
  <si>
    <t>Réserves règlementées</t>
  </si>
  <si>
    <t>DF</t>
  </si>
  <si>
    <t>Autres réserves</t>
  </si>
  <si>
    <t>DG</t>
  </si>
  <si>
    <t>Report à nouveau</t>
  </si>
  <si>
    <t>DH</t>
  </si>
  <si>
    <t>Résultat de l'exercice</t>
  </si>
  <si>
    <t>DI</t>
  </si>
  <si>
    <t>Subventions d'investissement</t>
  </si>
  <si>
    <t>DJ</t>
  </si>
  <si>
    <t>Provisions règlementées</t>
  </si>
  <si>
    <t>DK</t>
  </si>
  <si>
    <t>CAPITAUX PROPRES</t>
  </si>
  <si>
    <t>DL</t>
  </si>
  <si>
    <t>Vérification du critère A :</t>
  </si>
  <si>
    <t xml:space="preserve">Emprunts obligataires convertibles </t>
  </si>
  <si>
    <t>DS</t>
  </si>
  <si>
    <t>Autres emprunts obligataires</t>
  </si>
  <si>
    <t>DT</t>
  </si>
  <si>
    <t>Emprunts et dettes auprès établissements de crédit</t>
  </si>
  <si>
    <t>DU</t>
  </si>
  <si>
    <t>Emrpunts et dettes financières diverses</t>
  </si>
  <si>
    <t>DV</t>
  </si>
  <si>
    <t>EMPRUNTS A LA CLOTURE</t>
  </si>
  <si>
    <t>Ratio Emprunts/capitaux propres</t>
  </si>
  <si>
    <t>Chiffre d'affaires</t>
  </si>
  <si>
    <t>FL</t>
  </si>
  <si>
    <t xml:space="preserve">Achats de marchandises </t>
  </si>
  <si>
    <t>FS</t>
  </si>
  <si>
    <t xml:space="preserve">Variation de stock (marchandises) </t>
  </si>
  <si>
    <t>FT</t>
  </si>
  <si>
    <t>Achats de matières premières et autres</t>
  </si>
  <si>
    <t>FU</t>
  </si>
  <si>
    <t>Variation de stock (matières premières et approvisionnements)</t>
  </si>
  <si>
    <t>FV</t>
  </si>
  <si>
    <t>Autres achats et charges externes</t>
  </si>
  <si>
    <t>FW</t>
  </si>
  <si>
    <t>Salaires et traitements</t>
  </si>
  <si>
    <t>FY</t>
  </si>
  <si>
    <t>Charges sociales</t>
  </si>
  <si>
    <t>FZ</t>
  </si>
  <si>
    <t>Autres charges</t>
  </si>
  <si>
    <t>GE</t>
  </si>
  <si>
    <t>EBITDA (non retraité)</t>
  </si>
  <si>
    <t>Intérêts et charges assimilés</t>
  </si>
  <si>
    <t>GR</t>
  </si>
  <si>
    <t>Couverture des intérêts par l'EBITDA</t>
  </si>
  <si>
    <t>Vérification du critère E :</t>
  </si>
  <si>
    <t>2) DÉCLARATION SUR LA SANTÉ FINANCIÈRE</t>
  </si>
  <si>
    <r>
      <rPr>
        <b/>
        <sz val="11"/>
        <color theme="1"/>
        <rFont val="Arial"/>
        <family val="2"/>
      </rPr>
      <t>n'est pas</t>
    </r>
    <r>
      <rPr>
        <sz val="11"/>
        <color theme="1"/>
        <rFont val="Arial"/>
        <family val="2"/>
      </rPr>
      <t xml:space="preserve"> une</t>
    </r>
    <r>
      <rPr>
        <u/>
        <sz val="11"/>
        <color theme="1"/>
        <rFont val="Arial"/>
        <family val="2"/>
      </rPr>
      <t xml:space="preserve"> entreprise en difficulté</t>
    </r>
    <r>
      <rPr>
        <sz val="11"/>
        <color theme="1"/>
        <rFont val="Arial"/>
        <family val="2"/>
      </rPr>
      <t xml:space="preserve"> au sens de la réglementation communautaire (voir encadré)</t>
    </r>
  </si>
  <si>
    <r>
      <t>est une entreprise devenue en difficulté au sens de la réglementation communautaire</t>
    </r>
    <r>
      <rPr>
        <u/>
        <sz val="11"/>
        <color theme="1"/>
        <rFont val="Arial"/>
        <family val="2"/>
      </rPr>
      <t xml:space="preserve"> après le 30/06/2021 :</t>
    </r>
  </si>
  <si>
    <r>
      <t xml:space="preserve">est devenue en difficulté </t>
    </r>
    <r>
      <rPr>
        <b/>
        <sz val="11"/>
        <color theme="1"/>
        <rFont val="Arial"/>
        <family val="2"/>
      </rPr>
      <t>avant le 31/12/2021</t>
    </r>
    <r>
      <rPr>
        <sz val="11"/>
        <color theme="1"/>
        <rFont val="Arial"/>
        <family val="2"/>
      </rPr>
      <t xml:space="preserve"> et ne fait pas l'objet d'une procédure collective d'insolvabilité en vertu du droit national (sauvegarde, redressement ou liquidation judiciaires) ET n'a pas bénéficié d'une aide au sauvetage ou d'une aide à la restructuration</t>
    </r>
  </si>
  <si>
    <r>
      <t xml:space="preserve">La notion d'entreprise en difficulté est définie à l'article 2, point 18, du règlement (UE) n°651/2014 de la Commission du 17 juin 2014 déclarant certaines catégories d'aides compatibles avec le marché intérieur en application des articles 107 et 108 du traité (JO L 187 du 26/06/2014). 
</t>
    </r>
    <r>
      <rPr>
        <i/>
        <sz val="10"/>
        <color theme="1"/>
        <rFont val="Arial"/>
        <family val="2"/>
      </rPr>
      <t>«entreprise en difficulté»: une entreprise remplissant au moins une des conditions suivantes:
a) s'il s'agit d'une société à responsabilité limitée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 son capital social souscrit a disparu en raison des pertes accumulées. Tel est le cas lorsque la déduction des pertes accumulées des réserves (et de tous les autres éléments généralement considérés comme relevant des fonds propres de la société) conduit à un montant cumulé négatif qui excède la moitié du capital social souscrit. Aux fins de la présente disposition, on entend par «société à responsabilité limitée» notamment les types d'entreprises mentionnés à l'annexe I de la directive 2013/34/UE du Parlement européen et du Conseil (37) et le «capital social» comprend, le cas échéant, les primes d'émission,
b) s'il s'agit d'une société dont certains associés au moins ont une responsabilité illimitée pour les dettes de la société (autre qu'une PME en existence depuis moins de trois ans ou, aux fins de l'admissibilité au bénéfice des aides au financement des risques, une PME exerçant ses activités depuis moins de sept ans après sa première vente commerciale et qui peut bénéficier d'investissements en faveur du financement des risques au terme du contrôle préalable effectué par l'intermédiaire financier sélectionné), lorsque plus de la moitié des fonds propres, tels qu'ils sont inscrits dans les comptes de la société, a disparu en raison des pertes accumulées. Aux fins de la présente disposition, on entend par «société dont certains associés au moins ont une responsabilité illimitée pour les dettes de la société» en particulier les types de sociétés mentionnés à l'annexe II de la directive 2013/34/UE,
c) lorsque l'entreprise fait l'objet d'une procédure collective d'insolvabilité ou remplit, selon le droit national qui lui est applicable, les conditions de soumission à une procédure collective d'insolvabilité à la demande de ses créanciers,
d) lorsque l'entreprise a bénéficié d'une aide au sauvetage et n'a pas encore remboursé le prêt ou mis fin à la garantie, ou a bénéficié d'une aide à la restructuration et est toujours soumise à un plan de restructuration,
e) dans le cas d'une entreprise autre qu'une PME, lorsque depuis les deux exercices précédents:
1) le ratio emprunts/capitaux propres de l'entreprise est supérieur à 7,5; et
2) le ratio de couverture des intérêts de l'entreprise, calculé sur la base de l'EBITDA, est inférieur à 1,0;</t>
    </r>
  </si>
  <si>
    <t>DECLARATION DES AIDES DE MINIMIS</t>
  </si>
  <si>
    <r>
      <rPr>
        <b/>
        <sz val="12"/>
        <color theme="1"/>
        <rFont val="Calibri"/>
        <family val="2"/>
        <scheme val="minor"/>
      </rPr>
      <t>entreprise unique</t>
    </r>
    <r>
      <rPr>
        <sz val="12"/>
        <color theme="1"/>
        <rFont val="Calibri"/>
        <family val="2"/>
        <scheme val="minor"/>
      </rPr>
      <t xml:space="preserve"> au sens de la définition figurant à l'article 2.2 du règlement (UE) n°1407/2013 de la Commission du 18 décembre 2013 relatif à l'application des articles 107 et 108 sur le fonctionnement de l'Union européenne aux aides de minimis (1), certifie :</t>
    </r>
  </si>
  <si>
    <t>n'avoir reçu aucune aide de minimis durant les trois derniers exercices fiscaux, dont celui en cours à la date de la présente déclaration.</t>
  </si>
  <si>
    <t xml:space="preserve">avoir reçu ou demandé durant les trois derniers exercices fiscaux, dont celui en cours à la date de la présente attestation, </t>
  </si>
  <si>
    <t>les aide de minimis suivantes :</t>
  </si>
  <si>
    <r>
      <rPr>
        <b/>
        <sz val="11"/>
        <color theme="1"/>
        <rFont val="Calibri"/>
        <family val="2"/>
        <scheme val="minor"/>
      </rPr>
      <t>Consignes pour le remplissage :</t>
    </r>
    <r>
      <rPr>
        <sz val="11"/>
        <color theme="1"/>
        <rFont val="Calibri"/>
        <family val="2"/>
        <scheme val="minor"/>
      </rPr>
      <t xml:space="preserve">
Lister dans le tableau l'ensemble des aides dites « de minimis », tous domaines confondus ayant fait l’objet d’un versement à l’entreprise, au sens de la notion européenne d'entreprise unique, au cours des 3 derniers exercices fiscaux dont l'exercice en cours ou les aides demandées pouvant faire l’objet d’un versement sous 3 ans.</t>
    </r>
  </si>
  <si>
    <t>Date d'octroi 
ou de demande</t>
  </si>
  <si>
    <t xml:space="preserve">Organisme  </t>
  </si>
  <si>
    <t>Base juridique de minimis</t>
  </si>
  <si>
    <t>Montant sollicité</t>
  </si>
  <si>
    <t>Montant obtenu</t>
  </si>
  <si>
    <t xml:space="preserve">Le terme de minimis désigne une aide publique à une entreprise versée sur la base d'un règlement de minimis en dehors de tout régime d'aide notifié à la Commission européenne ou en dehors de tout régime-cadre exempté. Les aides de minimis sont qualifiées et leur base juridique est indiquée comme telles dans la décision d’attribution de l’aide. 
L’ADEME doit obtenir de l'entreprise unique concernée, avant l'octroi de l'aide, une déclaration relative à toutes les aides de minimis qu'elle a reçues ou demandées au cours des 3 derniers exercices fiscaux dont l'exercice fiscal en cours. 
Au sens de la réglementation européenne, toutes les entités contrôlées en droit ou en fait par la même entité doivent être considérées comme constituant une entreprise unique.  </t>
  </si>
  <si>
    <t xml:space="preserve">(1) Consulter la référence : http://data.europa.eu/eli/reg/2013/1407/oj </t>
  </si>
  <si>
    <t>Règlement (UE) n°1407/2013 de la Commission du 18/12/2013</t>
  </si>
  <si>
    <t xml:space="preserve"> relatif à l'application des articles 107 et 108 du TFUE aux aides de minimis (de minimis général)</t>
  </si>
  <si>
    <t>Règlement (UE) n°360/2012 de la Commission du 25/04/2012</t>
  </si>
  <si>
    <t>relatif à l'application des articles 107 et 108 du TFUE aux aides de minimis accordées à des entreprises fournissant des SIEG (de minimis SIEG)</t>
  </si>
  <si>
    <t>Règlement (UE) n°1408/2013 modifié de la Commission du 18/12/2013</t>
  </si>
  <si>
    <t>relatif à l'application des articles 107 et 108 du TFUE aux aides de minimis dans le secteur de l'agriculture (de minimis agricole)</t>
  </si>
  <si>
    <t>Règlement (UE) n°717/2014 de la Commission du 27/06/2014</t>
  </si>
  <si>
    <t>relatif à l'application des articles 107 et 108 du TFUE aux aides de minimis dans le secteur de la pêche et de l'aquaculture</t>
  </si>
  <si>
    <t>Fonctionnement : Prestations extérieures - Formation /  Animation</t>
  </si>
  <si>
    <t>La déclaration dans la partie 2 de cet onglet doit être complétée, imprimée, signée par le représentant légal puis scannée et jointe dans le dossier</t>
  </si>
  <si>
    <t>Thématique</t>
  </si>
  <si>
    <t>Plastiques</t>
  </si>
  <si>
    <t>Projet_Plastiques</t>
  </si>
  <si>
    <t>Materiau_Plastiques</t>
  </si>
  <si>
    <t>Provenance_Plastiques</t>
  </si>
  <si>
    <t>Debouche_Plastiques</t>
  </si>
  <si>
    <t>Textiles</t>
  </si>
  <si>
    <t>Projet_Textiles</t>
  </si>
  <si>
    <t>Materiau_Textiles</t>
  </si>
  <si>
    <t>Provenance_Textiles</t>
  </si>
  <si>
    <t>Debouche_Textiles</t>
  </si>
  <si>
    <t>Métaux et batteries</t>
  </si>
  <si>
    <t>Projet_MétauxBatteries</t>
  </si>
  <si>
    <t>Materiau_MetauxBatteries</t>
  </si>
  <si>
    <t>Provenance_MetauxBatteries</t>
  </si>
  <si>
    <t>Debouche_MetauxBatteries</t>
  </si>
  <si>
    <t>Bois</t>
  </si>
  <si>
    <t>Projet_Bois</t>
  </si>
  <si>
    <t>Materiau_Bois</t>
  </si>
  <si>
    <t>Provenance_Bois</t>
  </si>
  <si>
    <t>Debouche_Bois</t>
  </si>
  <si>
    <t>Papier - carton</t>
  </si>
  <si>
    <t>Projet_Papier_Carton</t>
  </si>
  <si>
    <t>Materiau_Papier_Carton</t>
  </si>
  <si>
    <t>Provenance_Papier_Carton</t>
  </si>
  <si>
    <t>Debouche_Papier_Carton</t>
  </si>
  <si>
    <t>Verre et autres matériaux du bâtiment</t>
  </si>
  <si>
    <t>Projet_Verre_AutreBat</t>
  </si>
  <si>
    <t>Materiau_Verre_AutreBat</t>
  </si>
  <si>
    <t>Provenance_Verre_AutreBat</t>
  </si>
  <si>
    <t>Debouche_Verre_AutreBat</t>
  </si>
  <si>
    <t>Objectif ciblé</t>
  </si>
  <si>
    <t>Type de projet</t>
  </si>
  <si>
    <t>Création d'activité</t>
  </si>
  <si>
    <t>Préparation / surtri / contôle qualité du déchet</t>
  </si>
  <si>
    <t>Augmentation d'activité / capacité</t>
  </si>
  <si>
    <t>Production de MPR (régénération / recyclage)</t>
  </si>
  <si>
    <t>Amélioration de la qualité</t>
  </si>
  <si>
    <t>Incorporation de MPR dans un produit</t>
  </si>
  <si>
    <t>Amélioration de la performance</t>
  </si>
  <si>
    <t>Reconditionnement batteries</t>
  </si>
  <si>
    <t>Remanufacturing batteries</t>
  </si>
  <si>
    <t>Sous-type de Matière / materiau du déchet  majoritaire dans les flux</t>
  </si>
  <si>
    <t>Thermoplastique</t>
  </si>
  <si>
    <t>Fibre majoritairement synthétique</t>
  </si>
  <si>
    <t>Batteries lithium</t>
  </si>
  <si>
    <t>NC</t>
  </si>
  <si>
    <t>Verre</t>
  </si>
  <si>
    <t>Thermodurcissable</t>
  </si>
  <si>
    <t>Fibre non synthétique ou mélange</t>
  </si>
  <si>
    <t>Autres batteries</t>
  </si>
  <si>
    <t>Laines minérales</t>
  </si>
  <si>
    <t xml:space="preserve">Composite </t>
  </si>
  <si>
    <t>Métaux aimants permanents</t>
  </si>
  <si>
    <t>Plâtre</t>
  </si>
  <si>
    <t>Elastomère</t>
  </si>
  <si>
    <t>terres rares hors aimants </t>
  </si>
  <si>
    <t>Dérivés ciment / béton</t>
  </si>
  <si>
    <t>Ferreux et alliages ferreux</t>
  </si>
  <si>
    <t xml:space="preserve">Autres </t>
  </si>
  <si>
    <t>Aluminium, cuivre et leurs alliages</t>
  </si>
  <si>
    <t>Métaux précieux</t>
  </si>
  <si>
    <t>Provenance déchet</t>
  </si>
  <si>
    <t>Vêtement et linge ménager</t>
  </si>
  <si>
    <t>Bâtiment</t>
  </si>
  <si>
    <t>Ameublement ou décoration</t>
  </si>
  <si>
    <t>Vêtement et linge professionnel</t>
  </si>
  <si>
    <t>Emballages</t>
  </si>
  <si>
    <t xml:space="preserve">Emballages </t>
  </si>
  <si>
    <t>Bâteau</t>
  </si>
  <si>
    <t>Ameublement</t>
  </si>
  <si>
    <t>Transports</t>
  </si>
  <si>
    <t>Bâtiment (PMCB)</t>
  </si>
  <si>
    <t>Textile technique</t>
  </si>
  <si>
    <t>Energies renouvelables</t>
  </si>
  <si>
    <t>NSP/NC (incorporation seule)</t>
  </si>
  <si>
    <t>Outils bricolage et jardinage</t>
  </si>
  <si>
    <t>Bâtiment (moquette permanente)</t>
  </si>
  <si>
    <t>EEE divers</t>
  </si>
  <si>
    <t>Équipements électriques et électroniques (DEEE)</t>
  </si>
  <si>
    <t>Piles et accumulateurs divers</t>
  </si>
  <si>
    <t>Emballages industriels &amp; commerciaux (DEIC)</t>
  </si>
  <si>
    <t>Emballages ménagers</t>
  </si>
  <si>
    <t>Emballages de la restauration</t>
  </si>
  <si>
    <t>Jouets</t>
  </si>
  <si>
    <t>Produits du sports et loisirs</t>
  </si>
  <si>
    <t>Pneumatiques</t>
  </si>
  <si>
    <t>Textiles (TLC)</t>
  </si>
  <si>
    <t>Textiles sanitaires</t>
  </si>
  <si>
    <t>VHU</t>
  </si>
  <si>
    <t>Vaisselles collectives ou individuelles</t>
  </si>
  <si>
    <t xml:space="preserve">Fournitures de bureaux </t>
  </si>
  <si>
    <t>Autres ou multiple</t>
  </si>
  <si>
    <t>Post-production tous secteurs confondus (hors chute interne)</t>
  </si>
  <si>
    <t>Type de débouché de la MPR</t>
  </si>
  <si>
    <t xml:space="preserve">Produits semi-finis pour l'industrie </t>
  </si>
  <si>
    <t>Fil</t>
  </si>
  <si>
    <t>Panneaux</t>
  </si>
  <si>
    <t>Papier</t>
  </si>
  <si>
    <t>Compounds pour l'industrie</t>
  </si>
  <si>
    <t>Isolant</t>
  </si>
  <si>
    <t>Isolant / ouate</t>
  </si>
  <si>
    <t>NC (prépa/surtri seul)</t>
  </si>
  <si>
    <t>NSP/NC (prépa/surtri seul)</t>
  </si>
  <si>
    <t>Emballages industriels &amp; commerciaux (EIC)</t>
  </si>
  <si>
    <t>Secteur automobile / transport</t>
  </si>
  <si>
    <t>THEMATIQUE</t>
  </si>
  <si>
    <t>Sous-type de matériau</t>
  </si>
  <si>
    <t>NOM DU PROJET</t>
  </si>
  <si>
    <t>zone de texte</t>
  </si>
  <si>
    <t>Type d'études</t>
  </si>
  <si>
    <t>Diagnostic</t>
  </si>
  <si>
    <t>Etudes d'opportunité</t>
  </si>
  <si>
    <t>Etude de faisabilité</t>
  </si>
  <si>
    <t>Autre étude</t>
  </si>
  <si>
    <t>Essais paramètres et machines</t>
  </si>
  <si>
    <t>Essais caractérisation matière</t>
  </si>
  <si>
    <t>Essais utilisation MPR</t>
  </si>
  <si>
    <t>Essais augmentation MPR</t>
  </si>
  <si>
    <t>Autres essais</t>
  </si>
  <si>
    <t>Provenance majoritaire du déchet traité ou à l'origine de la MPR utiliséée (si connue)</t>
  </si>
  <si>
    <t>Débouché majoritaire de la MPRsi connu ou du produit l'utilisant</t>
  </si>
  <si>
    <t xml:space="preserve">Durée du diagnostic, de l'étude ou des essais (en nombre de mois) </t>
  </si>
  <si>
    <t xml:space="preserve">Date prévisionnelle du début du diagnostic, de l'étude ou des essais (en nombre de mois) </t>
  </si>
  <si>
    <t>Augmentation taux d'incorporation MPR</t>
  </si>
  <si>
    <t>1ère incorporation MPR</t>
  </si>
  <si>
    <t>1ère incorporation MPR + chutes internes</t>
  </si>
  <si>
    <t>Augmentation taux d'incorporation MPR + chutes internes</t>
  </si>
  <si>
    <r>
      <rPr>
        <b/>
        <sz val="11"/>
        <color rgb="FFC00000"/>
        <rFont val="Calibri"/>
        <family val="2"/>
        <scheme val="minor"/>
      </rPr>
      <t xml:space="preserve">Le projet vise à réaliser :
</t>
    </r>
    <r>
      <rPr>
        <sz val="11"/>
        <color rgb="FFC00000"/>
        <rFont val="Calibri"/>
        <family val="2"/>
        <scheme val="minor"/>
      </rPr>
      <t xml:space="preserve"> </t>
    </r>
    <r>
      <rPr>
        <i/>
        <sz val="11"/>
        <color theme="1"/>
        <rFont val="Calibri"/>
        <family val="2"/>
        <scheme val="minor"/>
      </rPr>
      <t>(si plusieurs diagnotics, études ou essais sont visés par le projet, vous pouvez remplir jusqu'à 3 cases dans les 3 cases bleu suivantes)</t>
    </r>
  </si>
  <si>
    <t>Description synthétique des diagnostics, études, ou essais, si nécessaire description synthétique du projet ciblé par ces derniers (non confidentielle) :</t>
  </si>
  <si>
    <t>A- Descriptif technique des diagnostics, études et / ou essais</t>
  </si>
  <si>
    <r>
      <t>Etapes visées par le projet  d'investissement éventuel ciblé par le diagnostic, les études de faisabilité, les essais</t>
    </r>
    <r>
      <rPr>
        <i/>
        <sz val="11"/>
        <color rgb="FF000000"/>
        <rFont val="Calibri"/>
        <family val="2"/>
      </rPr>
      <t xml:space="preserve"> (si plusieurs étapes concernées, possibilité d'indiquer jusqu'à 3 étapes dans les 3 cases bleues suivantes)</t>
    </r>
  </si>
  <si>
    <t>Objectif principal du projet d'investissement ciblé par le diagnostic, les études de faisabilité, les essais :</t>
  </si>
  <si>
    <r>
      <t xml:space="preserve">Si connu, évaluation du nombre de tonnes par an préparées/sutriés/contrôlées, régénérées ou incorporées, hors chutes </t>
    </r>
    <r>
      <rPr>
        <b/>
        <u/>
        <sz val="11"/>
        <color theme="1"/>
        <rFont val="Calibri"/>
        <family val="2"/>
        <scheme val="minor"/>
      </rPr>
      <t>internes</t>
    </r>
  </si>
  <si>
    <r>
      <t xml:space="preserve">Si connu, évaluation du Nombre de tonnes par an de </t>
    </r>
    <r>
      <rPr>
        <b/>
        <u/>
        <sz val="11"/>
        <color theme="1"/>
        <rFont val="Calibri"/>
        <family val="2"/>
        <scheme val="minor"/>
      </rPr>
      <t>chutes internes</t>
    </r>
    <r>
      <rPr>
        <b/>
        <sz val="11"/>
        <color theme="1"/>
        <rFont val="Calibri"/>
        <family val="2"/>
        <scheme val="minor"/>
      </rPr>
      <t xml:space="preserve"> préparées/sutriés/contrôlées, régénérées ou incorporées</t>
    </r>
  </si>
  <si>
    <t>Si connue, date espérée de début du projet d'investissement</t>
  </si>
  <si>
    <t xml:space="preserve">Si ce projet d'investissement fait l'objet d'une décision après diagnostic, études ou essais : </t>
  </si>
  <si>
    <t>Certification volontaire</t>
  </si>
  <si>
    <t>Raison sociale de l'entreprise  pilote</t>
  </si>
  <si>
    <t>Projet Mono / multi-partenaire</t>
  </si>
  <si>
    <t>Nombre prévisionnel de diagnostics :</t>
  </si>
  <si>
    <t>Nombre prévisionnel d'accompagnements de projet :</t>
  </si>
  <si>
    <t>Poste de dépenses : équipements / Investissements  (en particulier pour les essais)</t>
  </si>
  <si>
    <t>Descriptif des diagnostics, études ou essais</t>
  </si>
  <si>
    <r>
      <t>est une entreprise devenue en difficulté au sens de la réglementation communautaire</t>
    </r>
    <r>
      <rPr>
        <b/>
        <sz val="11"/>
        <color theme="1"/>
        <rFont val="Arial"/>
        <family val="2"/>
      </rPr>
      <t xml:space="preserve"> </t>
    </r>
    <r>
      <rPr>
        <u/>
        <sz val="11"/>
        <color theme="1"/>
        <rFont val="Arial"/>
        <family val="2"/>
      </rPr>
      <t>entre le 01/01/2020 et le 30/06/2021</t>
    </r>
  </si>
  <si>
    <t xml:space="preserve">Tous les onglets A, B, C,D et E comportent des cellules à compléter. </t>
  </si>
  <si>
    <t>Descriptif du projet potentiel visé par la phase études / essais</t>
  </si>
  <si>
    <t>Si votre projet est un projet multipartenaire, conserver un seul onglet "A" en mettant le nom de l'entreprise pilote ou cheffe de file. Puis dupliquez les onglet B, C, D, E pour chaque partenaire. Chaque partenaire remplit ses onglets B, C, D, E</t>
  </si>
  <si>
    <t>La Déclaration de Santé Financière et la Déclaration d'Aides de Minimis sont à imprimer, faire signer par le représentant légal de l'entreprise, et scanner pour ajout au dossier (ou PDF avec outil de signature électronique)</t>
  </si>
  <si>
    <t>NOTICE de l'annexe 4  de l'Appel à projets "ORMAT" - Axe 1 Diagnostics / études / essais</t>
  </si>
  <si>
    <t>En cas de difficulté de compréhension ou de remplissage, veuillez contacter votre référent en DR -voir Annexe en fin de Cahier des Charges de l'Appel à Projets</t>
  </si>
  <si>
    <t>Mail  du point de contact financeur</t>
  </si>
  <si>
    <t>Merci de renommer ce fichier en remplaçant "Thème Matériau" et "Nom Projet" par la thématique et le nom effectifs de votre projet dans la dénomination du fichier.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</si>
</sst>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6" formatCode="#,##0\ &quot;€&quot;;[Red]\-#,##0\ &quot;€&quot;"/>
    <numFmt numFmtId="7" formatCode="#,##0.00\ &quot;€&quot;;\-#,##0.00\ &quot;€&quot;"/>
    <numFmt numFmtId="8" formatCode="#,##0.00\ &quot;€&quot;;[Red]\-#,##0.00\ &quot;€&quot;"/>
    <numFmt numFmtId="44" formatCode="_-* #,##0.00\ &quot;€&quot;_-;\-* #,##0.00\ &quot;€&quot;_-;_-* &quot;-&quot;??\ &quot;€&quot;_-;_-@_-"/>
    <numFmt numFmtId="43" formatCode="_-* #,##0.00_-;\-* #,##0.00_-;_-* &quot;-&quot;??_-;_-@_-"/>
    <numFmt numFmtId="164" formatCode="_-* #,##0.00\ _€_-;\-* #,##0.00\ _€_-;_-* &quot;-&quot;??\ _€_-;_-@_-"/>
    <numFmt numFmtId="165" formatCode="0.0"/>
    <numFmt numFmtId="166" formatCode="#,##0_ ;[Red]\-#,##0\ "/>
    <numFmt numFmtId="167" formatCode="_-* #,##0.00\ [$€-40C]_-;\-* #,##0.00\ [$€-40C]_-;_-* &quot;-&quot;??\ [$€-40C]_-;_-@_-"/>
    <numFmt numFmtId="168" formatCode="#,##0.0_ ;\-#,##0.0\ "/>
    <numFmt numFmtId="169" formatCode="#,##0.00\ &quot;€&quot;"/>
    <numFmt numFmtId="170" formatCode="#,##0.0_ ;[Red]\-#,##0.0\ "/>
    <numFmt numFmtId="171" formatCode="0.0%"/>
    <numFmt numFmtId="172" formatCode="#,##0.0&quot; t/an&quot;"/>
    <numFmt numFmtId="173" formatCode="_-* #,##0_-;\-* #,##0_-;_-* &quot;-&quot;??_-;_-@_-"/>
    <numFmt numFmtId="174" formatCode="_-* #,##0\ &quot;€&quot;_-;\-* #,##0\ &quot;€&quot;_-;_-* &quot;-&quot;??\ &quot;€&quot;_-;_-@_-"/>
    <numFmt numFmtId="175" formatCode="&quot; &quot;* #,##0.00&quot; &quot;;&quot;-&quot;* #,##0.00&quot; &quot;;&quot; &quot;* &quot;-&quot;#&quot; &quot;;&quot; &quot;@&quot; &quot;"/>
    <numFmt numFmtId="176" formatCode="#,##0&quot; &quot;;&quot;-&quot;#,##0&quot; &quot;"/>
    <numFmt numFmtId="177" formatCode="#,##0.00&quot; &quot;;&quot;-&quot;#,##0.00&quot; &quot;"/>
    <numFmt numFmtId="178" formatCode="[$-F800]dddd\,\ mmmm\ dd\,\ yyyy"/>
  </numFmts>
  <fonts count="83" x14ac:knownFonts="1">
    <font>
      <sz val="11"/>
      <color theme="1"/>
      <name val="Calibri"/>
      <family val="2"/>
      <scheme val="minor"/>
    </font>
    <font>
      <b/>
      <sz val="12"/>
      <color theme="1"/>
      <name val="Arial"/>
      <family val="2"/>
    </font>
    <font>
      <b/>
      <sz val="10"/>
      <color theme="1"/>
      <name val="Arial"/>
      <family val="2"/>
    </font>
    <font>
      <sz val="10"/>
      <color theme="1"/>
      <name val="Arial"/>
      <family val="2"/>
    </font>
    <font>
      <b/>
      <u/>
      <sz val="11"/>
      <color theme="1"/>
      <name val="Arial"/>
      <family val="2"/>
    </font>
    <font>
      <sz val="11"/>
      <color theme="1"/>
      <name val="Arial"/>
      <family val="2"/>
    </font>
    <font>
      <sz val="10"/>
      <name val="Arial"/>
      <family val="2"/>
    </font>
    <font>
      <b/>
      <sz val="10"/>
      <name val="Arial"/>
      <family val="2"/>
    </font>
    <font>
      <sz val="10"/>
      <color rgb="FFFF0000"/>
      <name val="Arial"/>
      <family val="2"/>
    </font>
    <font>
      <b/>
      <sz val="10"/>
      <color rgb="FFFF0000"/>
      <name val="Arial"/>
      <family val="2"/>
    </font>
    <font>
      <b/>
      <sz val="11"/>
      <color theme="1"/>
      <name val="Arial"/>
      <family val="2"/>
    </font>
    <font>
      <sz val="9"/>
      <color theme="1"/>
      <name val="Arial"/>
      <family val="2"/>
    </font>
    <font>
      <u/>
      <sz val="10"/>
      <color theme="1"/>
      <name val="Arial"/>
      <family val="2"/>
    </font>
    <font>
      <sz val="16"/>
      <color theme="1"/>
      <name val="Arial"/>
      <family val="2"/>
    </font>
    <font>
      <i/>
      <sz val="10"/>
      <color theme="1"/>
      <name val="Arial"/>
      <family val="2"/>
    </font>
    <font>
      <b/>
      <sz val="12"/>
      <color rgb="FF000000"/>
      <name val="Arial"/>
      <family val="2"/>
    </font>
    <font>
      <b/>
      <i/>
      <sz val="10"/>
      <color rgb="FF000000"/>
      <name val="Arial"/>
      <family val="2"/>
    </font>
    <font>
      <b/>
      <sz val="10"/>
      <color rgb="FF000000"/>
      <name val="Arial"/>
      <family val="2"/>
    </font>
    <font>
      <sz val="10"/>
      <color rgb="FF000000"/>
      <name val="Arial"/>
      <family val="2"/>
    </font>
    <font>
      <i/>
      <sz val="9"/>
      <color rgb="FF000000"/>
      <name val="Arial"/>
      <family val="2"/>
    </font>
    <font>
      <b/>
      <i/>
      <sz val="11"/>
      <color theme="1"/>
      <name val="Arial"/>
      <family val="2"/>
    </font>
    <font>
      <b/>
      <i/>
      <sz val="10"/>
      <color theme="1"/>
      <name val="Arial"/>
      <family val="2"/>
    </font>
    <font>
      <sz val="10"/>
      <name val="Arial"/>
      <family val="2"/>
    </font>
    <font>
      <u/>
      <sz val="11"/>
      <color theme="10"/>
      <name val="Calibri"/>
      <family val="2"/>
      <scheme val="minor"/>
    </font>
    <font>
      <sz val="12"/>
      <color theme="1"/>
      <name val="Arial"/>
      <family val="2"/>
    </font>
    <font>
      <u/>
      <sz val="11"/>
      <color theme="10"/>
      <name val="Arial"/>
      <family val="2"/>
    </font>
    <font>
      <u/>
      <sz val="11"/>
      <color theme="1"/>
      <name val="Arial"/>
      <family val="2"/>
    </font>
    <font>
      <sz val="11"/>
      <color theme="1"/>
      <name val="Calibri"/>
      <family val="2"/>
      <scheme val="minor"/>
    </font>
    <font>
      <b/>
      <sz val="11"/>
      <color theme="1"/>
      <name val="Calibri"/>
      <family val="2"/>
      <scheme val="minor"/>
    </font>
    <font>
      <b/>
      <sz val="16"/>
      <color rgb="FFC00000"/>
      <name val="Arial"/>
      <family val="2"/>
    </font>
    <font>
      <b/>
      <sz val="10"/>
      <color theme="0"/>
      <name val="Arial"/>
      <family val="2"/>
    </font>
    <font>
      <b/>
      <sz val="18"/>
      <color theme="0"/>
      <name val="Arial"/>
      <family val="2"/>
    </font>
    <font>
      <sz val="10"/>
      <color theme="4"/>
      <name val="Arial"/>
      <family val="2"/>
    </font>
    <font>
      <sz val="11"/>
      <color rgb="FFFFFFFF"/>
      <name val="Calibri"/>
      <family val="2"/>
      <scheme val="minor"/>
    </font>
    <font>
      <sz val="10"/>
      <color theme="0"/>
      <name val="Arial"/>
      <family val="2"/>
    </font>
    <font>
      <b/>
      <sz val="10"/>
      <color rgb="FFC00000"/>
      <name val="Arial"/>
      <family val="2"/>
    </font>
    <font>
      <b/>
      <sz val="16"/>
      <color theme="0"/>
      <name val="Arial"/>
      <family val="2"/>
    </font>
    <font>
      <sz val="9"/>
      <color indexed="81"/>
      <name val="Tahoma"/>
      <family val="2"/>
    </font>
    <font>
      <i/>
      <sz val="10"/>
      <color theme="0" tint="-0.499984740745262"/>
      <name val="Arial"/>
      <family val="2"/>
    </font>
    <font>
      <u/>
      <sz val="10"/>
      <color theme="10"/>
      <name val="Arial"/>
      <family val="2"/>
    </font>
    <font>
      <sz val="14"/>
      <color theme="1"/>
      <name val="Arial"/>
      <family val="2"/>
    </font>
    <font>
      <b/>
      <sz val="14"/>
      <color theme="1"/>
      <name val="Arial"/>
      <family val="2"/>
    </font>
    <font>
      <sz val="4"/>
      <color theme="0"/>
      <name val="Arial"/>
      <family val="2"/>
    </font>
    <font>
      <sz val="4"/>
      <color theme="1"/>
      <name val="Arial"/>
      <family val="2"/>
    </font>
    <font>
      <b/>
      <sz val="4"/>
      <color rgb="FFC00000"/>
      <name val="Arial"/>
      <family val="2"/>
    </font>
    <font>
      <sz val="4"/>
      <color theme="0" tint="-0.499984740745262"/>
      <name val="Arial"/>
      <family val="2"/>
    </font>
    <font>
      <i/>
      <sz val="11"/>
      <color theme="1"/>
      <name val="Calibri"/>
      <family val="2"/>
      <scheme val="minor"/>
    </font>
    <font>
      <b/>
      <sz val="11"/>
      <color indexed="81"/>
      <name val="Tahoma"/>
      <family val="2"/>
    </font>
    <font>
      <i/>
      <sz val="10"/>
      <name val="Calibri"/>
      <family val="2"/>
      <scheme val="minor"/>
    </font>
    <font>
      <b/>
      <sz val="11"/>
      <name val="Calibri"/>
      <family val="2"/>
      <scheme val="minor"/>
    </font>
    <font>
      <b/>
      <u/>
      <sz val="10"/>
      <color rgb="FF002060"/>
      <name val="Arial"/>
      <family val="2"/>
    </font>
    <font>
      <b/>
      <sz val="11"/>
      <color theme="0"/>
      <name val="Calibri"/>
      <family val="2"/>
      <scheme val="minor"/>
    </font>
    <font>
      <sz val="11"/>
      <color rgb="FFFF0000"/>
      <name val="Calibri"/>
      <family val="2"/>
      <scheme val="minor"/>
    </font>
    <font>
      <b/>
      <sz val="11"/>
      <color rgb="FFFF0000"/>
      <name val="Arial"/>
      <family val="2"/>
    </font>
    <font>
      <sz val="11"/>
      <color rgb="FF000000"/>
      <name val="Calibri"/>
      <family val="2"/>
    </font>
    <font>
      <sz val="11"/>
      <color rgb="FF000000"/>
      <name val="Arial"/>
      <family val="2"/>
    </font>
    <font>
      <b/>
      <sz val="18"/>
      <color rgb="FFFFFFFF"/>
      <name val="Arial"/>
      <family val="2"/>
    </font>
    <font>
      <b/>
      <sz val="11"/>
      <color rgb="FFFFFFFF"/>
      <name val="Arial"/>
      <family val="2"/>
    </font>
    <font>
      <b/>
      <sz val="11"/>
      <color rgb="FF16365C"/>
      <name val="Arial"/>
      <family val="2"/>
    </font>
    <font>
      <b/>
      <sz val="11"/>
      <color rgb="FF92D050"/>
      <name val="Arial"/>
      <family val="2"/>
    </font>
    <font>
      <b/>
      <sz val="20"/>
      <color theme="0"/>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sz val="10"/>
      <color theme="1"/>
      <name val="Calibri"/>
      <family val="2"/>
      <scheme val="minor"/>
    </font>
    <font>
      <b/>
      <sz val="10"/>
      <color theme="1"/>
      <name val="Calibri"/>
      <family val="2"/>
      <scheme val="minor"/>
    </font>
    <font>
      <sz val="8"/>
      <color theme="1"/>
      <name val="Calibri"/>
      <family val="2"/>
      <scheme val="minor"/>
    </font>
    <font>
      <b/>
      <i/>
      <u/>
      <sz val="11"/>
      <color rgb="FFC00000"/>
      <name val="Arial"/>
      <family val="2"/>
    </font>
    <font>
      <b/>
      <sz val="11"/>
      <color theme="0"/>
      <name val="Calibri"/>
      <family val="2"/>
    </font>
    <font>
      <b/>
      <sz val="18"/>
      <color rgb="FFC00000"/>
      <name val="Arial"/>
      <family val="2"/>
    </font>
    <font>
      <b/>
      <sz val="11"/>
      <color rgb="FF000000"/>
      <name val="Calibri"/>
      <family val="2"/>
    </font>
    <font>
      <sz val="11"/>
      <color theme="0" tint="-0.14999847407452621"/>
      <name val="Calibri"/>
      <family val="2"/>
    </font>
    <font>
      <sz val="11"/>
      <color rgb="FFFF0000"/>
      <name val="Calibri"/>
      <family val="2"/>
    </font>
    <font>
      <i/>
      <sz val="11"/>
      <color rgb="FF000000"/>
      <name val="Calibri"/>
      <family val="2"/>
    </font>
    <font>
      <b/>
      <sz val="11"/>
      <color rgb="FFC00000"/>
      <name val="Calibri"/>
      <family val="2"/>
    </font>
    <font>
      <b/>
      <sz val="11"/>
      <color rgb="FFC00000"/>
      <name val="Calibri"/>
      <family val="2"/>
      <scheme val="minor"/>
    </font>
    <font>
      <sz val="11"/>
      <color rgb="FFC00000"/>
      <name val="Calibri"/>
      <family val="2"/>
      <scheme val="minor"/>
    </font>
    <font>
      <b/>
      <u/>
      <sz val="11"/>
      <color theme="1"/>
      <name val="Calibri"/>
      <family val="2"/>
      <scheme val="minor"/>
    </font>
    <font>
      <b/>
      <sz val="11"/>
      <name val="Calibri"/>
      <family val="2"/>
    </font>
    <font>
      <b/>
      <sz val="9"/>
      <color indexed="81"/>
      <name val="Tahoma"/>
      <family val="2"/>
    </font>
    <font>
      <u/>
      <sz val="11"/>
      <color theme="1"/>
      <name val="Calibri"/>
      <family val="2"/>
      <scheme val="minor"/>
    </font>
    <font>
      <sz val="9"/>
      <color indexed="81"/>
      <name val="Tahoma"/>
      <charset val="1"/>
    </font>
    <font>
      <b/>
      <sz val="9"/>
      <color indexed="81"/>
      <name val="Tahoma"/>
      <charset val="1"/>
    </font>
  </fonts>
  <fills count="2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3" tint="0.59999389629810485"/>
        <bgColor theme="4" tint="0.79998168889431442"/>
      </patternFill>
    </fill>
    <fill>
      <patternFill patternType="solid">
        <fgColor rgb="FFC00000"/>
        <bgColor indexed="64"/>
      </patternFill>
    </fill>
    <fill>
      <patternFill patternType="solid">
        <fgColor theme="3" tint="-0.249977111117893"/>
        <bgColor theme="4" tint="0.79998168889431442"/>
      </patternFill>
    </fill>
    <fill>
      <patternFill patternType="solid">
        <fgColor theme="3" tint="0.39997558519241921"/>
        <bgColor theme="4" tint="0.79998168889431442"/>
      </patternFill>
    </fill>
    <fill>
      <patternFill patternType="solid">
        <fgColor rgb="FFFFFFFF"/>
        <bgColor rgb="FFFFFFFF"/>
      </patternFill>
    </fill>
    <fill>
      <patternFill patternType="solid">
        <fgColor rgb="FF16365C"/>
        <bgColor rgb="FF16365C"/>
      </patternFill>
    </fill>
    <fill>
      <patternFill patternType="solid">
        <fgColor rgb="FFD9E1F2"/>
        <bgColor rgb="FFD9E1F2"/>
      </patternFill>
    </fill>
    <fill>
      <patternFill patternType="solid">
        <fgColor rgb="FF92D050"/>
        <bgColor rgb="FF92D050"/>
      </patternFill>
    </fill>
    <fill>
      <patternFill patternType="solid">
        <fgColor theme="5"/>
        <bgColor indexed="64"/>
      </patternFill>
    </fill>
    <fill>
      <patternFill patternType="solid">
        <fgColor theme="0" tint="-0.14999847407452621"/>
        <bgColor theme="4" tint="0.79998168889431442"/>
      </patternFill>
    </fill>
    <fill>
      <patternFill patternType="solid">
        <fgColor theme="0" tint="-0.14999847407452621"/>
        <bgColor rgb="FFFFFFFF"/>
      </patternFill>
    </fill>
    <fill>
      <patternFill patternType="solid">
        <fgColor theme="4" tint="-0.249977111117893"/>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2" tint="-9.9978637043366805E-2"/>
        <bgColor indexed="64"/>
      </patternFill>
    </fill>
    <fill>
      <patternFill patternType="solid">
        <fgColor theme="9" tint="-0.249977111117893"/>
        <bgColor indexed="64"/>
      </patternFill>
    </fill>
    <fill>
      <patternFill patternType="solid">
        <fgColor theme="7" tint="-0.249977111117893"/>
        <bgColor indexed="64"/>
      </patternFill>
    </fill>
    <fill>
      <patternFill patternType="solid">
        <fgColor rgb="FFFF0000"/>
        <bgColor indexed="64"/>
      </patternFill>
    </fill>
    <fill>
      <patternFill patternType="solid">
        <fgColor theme="5" tint="-0.249977111117893"/>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4" tint="0.79998168889431442"/>
        <bgColor rgb="FFD9E1F2"/>
      </patternFill>
    </fill>
  </fills>
  <borders count="6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medium">
        <color indexed="64"/>
      </left>
      <right style="medium">
        <color indexed="64"/>
      </right>
      <top style="medium">
        <color indexed="64"/>
      </top>
      <bottom style="medium">
        <color indexed="64"/>
      </bottom>
      <diagonal/>
    </border>
    <border>
      <left style="hair">
        <color theme="0" tint="-0.499984740745262"/>
      </left>
      <right/>
      <top style="hair">
        <color theme="0" tint="-0.499984740745262"/>
      </top>
      <bottom/>
      <diagonal/>
    </border>
    <border>
      <left/>
      <right style="hair">
        <color theme="0" tint="-0.499984740745262"/>
      </right>
      <top style="hair">
        <color theme="0" tint="-0.499984740745262"/>
      </top>
      <bottom/>
      <diagonal/>
    </border>
    <border>
      <left style="hair">
        <color theme="0" tint="-0.499984740745262"/>
      </left>
      <right/>
      <top/>
      <bottom style="hair">
        <color theme="0" tint="-0.499984740745262"/>
      </bottom>
      <diagonal/>
    </border>
    <border>
      <left/>
      <right style="hair">
        <color theme="0" tint="-0.499984740745262"/>
      </right>
      <top/>
      <bottom style="hair">
        <color theme="0" tint="-0.499984740745262"/>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thin">
        <color rgb="FFC00000"/>
      </left>
      <right/>
      <top style="thin">
        <color rgb="FFC00000"/>
      </top>
      <bottom style="thin">
        <color rgb="FFC00000"/>
      </bottom>
      <diagonal/>
    </border>
    <border>
      <left/>
      <right/>
      <top style="thin">
        <color rgb="FFC00000"/>
      </top>
      <bottom style="thin">
        <color rgb="FFC00000"/>
      </bottom>
      <diagonal/>
    </border>
    <border>
      <left/>
      <right style="medium">
        <color indexed="64"/>
      </right>
      <top style="thin">
        <color rgb="FFC00000"/>
      </top>
      <bottom style="thin">
        <color rgb="FFC00000"/>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auto="1"/>
      </top>
      <bottom style="hair">
        <color auto="1"/>
      </bottom>
      <diagonal/>
    </border>
    <border>
      <left style="thin">
        <color indexed="64"/>
      </left>
      <right style="thin">
        <color indexed="64"/>
      </right>
      <top style="hair">
        <color auto="1"/>
      </top>
      <bottom style="hair">
        <color auto="1"/>
      </bottom>
      <diagonal/>
    </border>
    <border>
      <left style="thin">
        <color indexed="64"/>
      </left>
      <right style="thin">
        <color indexed="64"/>
      </right>
      <top style="hair">
        <color auto="1"/>
      </top>
      <bottom style="thin">
        <color auto="1"/>
      </bottom>
      <diagonal/>
    </border>
    <border>
      <left style="thin">
        <color indexed="64"/>
      </left>
      <right style="thin">
        <color auto="1"/>
      </right>
      <top style="thin">
        <color auto="1"/>
      </top>
      <bottom/>
      <diagonal/>
    </border>
    <border>
      <left style="thin">
        <color indexed="64"/>
      </left>
      <right style="thin">
        <color auto="1"/>
      </right>
      <top/>
      <bottom/>
      <diagonal/>
    </border>
    <border>
      <left/>
      <right/>
      <top/>
      <bottom style="hair">
        <color indexed="64"/>
      </bottom>
      <diagonal/>
    </border>
    <border>
      <left/>
      <right/>
      <top style="hair">
        <color indexed="64"/>
      </top>
      <bottom style="hair">
        <color indexed="64"/>
      </bottom>
      <diagonal/>
    </border>
    <border>
      <left/>
      <right style="hair">
        <color indexed="64"/>
      </right>
      <top style="thin">
        <color rgb="FFC00000"/>
      </top>
      <bottom style="hair">
        <color indexed="64"/>
      </bottom>
      <diagonal/>
    </border>
    <border>
      <left/>
      <right/>
      <top style="thin">
        <color rgb="FFC00000"/>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style="thin">
        <color rgb="FFC00000"/>
      </bottom>
      <diagonal/>
    </border>
    <border>
      <left/>
      <right/>
      <top style="hair">
        <color indexed="64"/>
      </top>
      <bottom style="thin">
        <color rgb="FFC00000"/>
      </bottom>
      <diagonal/>
    </border>
    <border>
      <left style="thin">
        <color rgb="FF000000"/>
      </left>
      <right style="thin">
        <color rgb="FFFFFFFF"/>
      </right>
      <top style="thin">
        <color rgb="FF000000"/>
      </top>
      <bottom style="thin">
        <color rgb="FF000000"/>
      </bottom>
      <diagonal/>
    </border>
    <border>
      <left style="thin">
        <color rgb="FFFFFFFF"/>
      </left>
      <right style="thin">
        <color rgb="FFFFFFFF"/>
      </right>
      <top style="thin">
        <color rgb="FF000000"/>
      </top>
      <bottom style="thin">
        <color rgb="FF000000"/>
      </bottom>
      <diagonal/>
    </border>
    <border>
      <left style="thin">
        <color rgb="FFFFFFFF"/>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FFFFFF"/>
      </right>
      <top style="thin">
        <color rgb="FF000000"/>
      </top>
      <bottom style="thin">
        <color rgb="FFFFFFFF"/>
      </bottom>
      <diagonal/>
    </border>
    <border>
      <left style="thin">
        <color rgb="FFFFFFFF"/>
      </left>
      <right style="thin">
        <color rgb="FFFFFFFF"/>
      </right>
      <top style="thin">
        <color rgb="FF000000"/>
      </top>
      <bottom style="thin">
        <color rgb="FFFFFFFF"/>
      </bottom>
      <diagonal/>
    </border>
    <border>
      <left style="thin">
        <color rgb="FFFFFFFF"/>
      </left>
      <right style="thin">
        <color rgb="FF000000"/>
      </right>
      <top style="thin">
        <color rgb="FF000000"/>
      </top>
      <bottom style="thin">
        <color rgb="FFFFFFFF"/>
      </bottom>
      <diagonal/>
    </border>
    <border>
      <left style="thin">
        <color rgb="FF000000"/>
      </left>
      <right style="thin">
        <color rgb="FFFFFFFF"/>
      </right>
      <top style="thin">
        <color rgb="FFFFFFFF"/>
      </top>
      <bottom style="thin">
        <color rgb="FF000000"/>
      </bottom>
      <diagonal/>
    </border>
    <border>
      <left style="thin">
        <color rgb="FFFFFFFF"/>
      </left>
      <right style="thin">
        <color rgb="FFFFFFFF"/>
      </right>
      <top style="thin">
        <color rgb="FFFFFFFF"/>
      </top>
      <bottom style="thin">
        <color rgb="FF000000"/>
      </bottom>
      <diagonal/>
    </border>
    <border>
      <left style="thin">
        <color rgb="FFFFFFFF"/>
      </left>
      <right style="thin">
        <color rgb="FF000000"/>
      </right>
      <top style="thin">
        <color rgb="FFFFFFFF"/>
      </top>
      <bottom style="thin">
        <color rgb="FF000000"/>
      </bottom>
      <diagonal/>
    </border>
    <border>
      <left/>
      <right/>
      <top style="hair">
        <color indexed="64"/>
      </top>
      <bottom/>
      <diagonal/>
    </border>
    <border>
      <left style="hair">
        <color indexed="64"/>
      </left>
      <right style="hair">
        <color theme="0" tint="-0.499984740745262"/>
      </right>
      <top/>
      <bottom style="hair">
        <color indexed="64"/>
      </bottom>
      <diagonal/>
    </border>
    <border>
      <left/>
      <right style="hair">
        <color theme="0" tint="-0.499984740745262"/>
      </right>
      <top/>
      <bottom style="hair">
        <color indexed="64"/>
      </bottom>
      <diagonal/>
    </border>
    <border>
      <left style="hair">
        <color indexed="64"/>
      </left>
      <right/>
      <top/>
      <bottom/>
      <diagonal/>
    </border>
    <border>
      <left style="hair">
        <color indexed="64"/>
      </left>
      <right style="hair">
        <color indexed="64"/>
      </right>
      <top/>
      <bottom/>
      <diagonal/>
    </border>
    <border>
      <left style="thin">
        <color theme="0" tint="-0.499984740745262"/>
      </left>
      <right/>
      <top style="thin">
        <color theme="0" tint="-0.499984740745262"/>
      </top>
      <bottom style="thin">
        <color theme="0" tint="-0.499984740745262"/>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right/>
      <top style="thin">
        <color rgb="FF000000"/>
      </top>
      <bottom style="thin">
        <color rgb="FF000000"/>
      </bottom>
      <diagonal/>
    </border>
  </borders>
  <cellStyleXfs count="14">
    <xf numFmtId="0" fontId="0" fillId="0" borderId="0"/>
    <xf numFmtId="44" fontId="22" fillId="0" borderId="0" applyFont="0" applyFill="0" applyBorder="0" applyAlignment="0" applyProtection="0"/>
    <xf numFmtId="0" fontId="6" fillId="0" borderId="0"/>
    <xf numFmtId="9" fontId="6" fillId="0" borderId="0" applyFont="0" applyFill="0" applyBorder="0" applyAlignment="0" applyProtection="0"/>
    <xf numFmtId="44" fontId="6" fillId="0" borderId="0" applyFont="0" applyFill="0" applyBorder="0" applyAlignment="0" applyProtection="0"/>
    <xf numFmtId="164" fontId="6" fillId="0" borderId="0" applyFont="0" applyFill="0" applyBorder="0" applyAlignment="0" applyProtection="0"/>
    <xf numFmtId="0" fontId="23" fillId="0" borderId="0" applyNumberFormat="0" applyFill="0" applyBorder="0" applyAlignment="0" applyProtection="0"/>
    <xf numFmtId="43" fontId="27" fillId="0" borderId="0" applyFont="0" applyFill="0" applyBorder="0" applyAlignment="0" applyProtection="0"/>
    <xf numFmtId="44" fontId="27" fillId="0" borderId="0" applyFont="0" applyFill="0" applyBorder="0" applyAlignment="0" applyProtection="0"/>
    <xf numFmtId="9" fontId="27" fillId="0" borderId="0" applyFont="0" applyFill="0" applyBorder="0" applyAlignment="0" applyProtection="0"/>
    <xf numFmtId="0" fontId="54" fillId="0" borderId="0"/>
    <xf numFmtId="175" fontId="54" fillId="0" borderId="0" applyFont="0" applyFill="0" applyBorder="0" applyAlignment="0" applyProtection="0"/>
    <xf numFmtId="0" fontId="23" fillId="0" borderId="0" applyNumberFormat="0" applyFill="0" applyBorder="0" applyAlignment="0" applyProtection="0"/>
    <xf numFmtId="0" fontId="27" fillId="0" borderId="0"/>
  </cellStyleXfs>
  <cellXfs count="458">
    <xf numFmtId="0" fontId="0" fillId="0" borderId="0" xfId="0"/>
    <xf numFmtId="0" fontId="4" fillId="2" borderId="0" xfId="0" applyFont="1" applyFill="1" applyAlignment="1">
      <alignment vertical="center"/>
    </xf>
    <xf numFmtId="0" fontId="5" fillId="2" borderId="0" xfId="0" applyFont="1" applyFill="1" applyAlignment="1">
      <alignment vertical="center"/>
    </xf>
    <xf numFmtId="6" fontId="3" fillId="2" borderId="0" xfId="0" applyNumberFormat="1" applyFont="1" applyFill="1" applyAlignment="1">
      <alignment horizontal="left" vertical="center" wrapText="1"/>
    </xf>
    <xf numFmtId="8" fontId="3" fillId="2" borderId="0" xfId="0" applyNumberFormat="1" applyFont="1" applyFill="1" applyAlignment="1">
      <alignment horizontal="center" vertical="center" wrapText="1"/>
    </xf>
    <xf numFmtId="6" fontId="3" fillId="2" borderId="0" xfId="0" applyNumberFormat="1" applyFont="1" applyFill="1" applyAlignment="1">
      <alignment vertical="center" wrapText="1"/>
    </xf>
    <xf numFmtId="165" fontId="3" fillId="2" borderId="0" xfId="0" applyNumberFormat="1" applyFont="1" applyFill="1" applyAlignment="1">
      <alignment horizontal="center" vertical="center" wrapText="1"/>
    </xf>
    <xf numFmtId="0" fontId="5" fillId="2" borderId="0" xfId="0" applyFont="1" applyFill="1" applyAlignment="1">
      <alignment horizontal="justify" vertical="center" wrapText="1"/>
    </xf>
    <xf numFmtId="6" fontId="3" fillId="2" borderId="0" xfId="0" applyNumberFormat="1" applyFont="1" applyFill="1" applyAlignment="1">
      <alignment horizontal="center" vertical="center" wrapText="1"/>
    </xf>
    <xf numFmtId="166" fontId="3" fillId="2" borderId="0" xfId="0" applyNumberFormat="1" applyFont="1" applyFill="1" applyAlignment="1">
      <alignment horizontal="righ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left" vertical="center" wrapText="1"/>
    </xf>
    <xf numFmtId="6" fontId="8" fillId="2" borderId="0" xfId="0" applyNumberFormat="1" applyFont="1" applyFill="1" applyAlignment="1">
      <alignment vertical="center" wrapText="1"/>
    </xf>
    <xf numFmtId="6" fontId="8" fillId="2" borderId="0" xfId="0" applyNumberFormat="1" applyFont="1" applyFill="1" applyAlignment="1">
      <alignment horizontal="left" vertical="center" wrapText="1"/>
    </xf>
    <xf numFmtId="0" fontId="5" fillId="2" borderId="5" xfId="0" applyFont="1" applyFill="1" applyBorder="1" applyAlignment="1">
      <alignment vertical="center"/>
    </xf>
    <xf numFmtId="6" fontId="9" fillId="2" borderId="5" xfId="0" applyNumberFormat="1" applyFont="1" applyFill="1" applyBorder="1" applyAlignment="1">
      <alignment vertical="center" wrapText="1"/>
    </xf>
    <xf numFmtId="6" fontId="9" fillId="2" borderId="6" xfId="0" applyNumberFormat="1" applyFont="1" applyFill="1" applyBorder="1" applyAlignment="1">
      <alignment vertical="center" wrapText="1"/>
    </xf>
    <xf numFmtId="167" fontId="7" fillId="2" borderId="0" xfId="0" applyNumberFormat="1" applyFont="1" applyFill="1" applyAlignment="1">
      <alignment horizontal="left" vertical="center" wrapText="1"/>
    </xf>
    <xf numFmtId="6" fontId="9" fillId="2" borderId="0" xfId="0" applyNumberFormat="1" applyFont="1" applyFill="1" applyAlignment="1">
      <alignment vertical="center" wrapText="1"/>
    </xf>
    <xf numFmtId="8" fontId="3" fillId="2" borderId="0" xfId="0" applyNumberFormat="1" applyFont="1" applyFill="1" applyAlignment="1">
      <alignment horizontal="left" vertical="center" wrapText="1"/>
    </xf>
    <xf numFmtId="168" fontId="3" fillId="2" borderId="0" xfId="0" applyNumberFormat="1" applyFont="1" applyFill="1" applyAlignment="1">
      <alignment horizontal="left" vertical="center" wrapText="1"/>
    </xf>
    <xf numFmtId="7" fontId="3" fillId="2" borderId="0" xfId="0" applyNumberFormat="1" applyFont="1" applyFill="1" applyAlignment="1">
      <alignment vertical="center" wrapText="1"/>
    </xf>
    <xf numFmtId="170" fontId="3" fillId="2" borderId="0" xfId="0" applyNumberFormat="1" applyFont="1" applyFill="1" applyAlignment="1">
      <alignment horizontal="center" vertical="center" wrapText="1"/>
    </xf>
    <xf numFmtId="166" fontId="3" fillId="2" borderId="0" xfId="0" applyNumberFormat="1" applyFont="1" applyFill="1" applyAlignment="1">
      <alignment vertical="center" wrapText="1"/>
    </xf>
    <xf numFmtId="167" fontId="7" fillId="2" borderId="0" xfId="0" applyNumberFormat="1" applyFont="1" applyFill="1" applyAlignment="1">
      <alignment horizontal="right" vertical="center" wrapText="1"/>
    </xf>
    <xf numFmtId="6" fontId="7" fillId="2" borderId="0" xfId="0" applyNumberFormat="1" applyFont="1" applyFill="1" applyAlignment="1">
      <alignment horizontal="right" vertical="center" wrapText="1"/>
    </xf>
    <xf numFmtId="0" fontId="10" fillId="2" borderId="0" xfId="0" applyFont="1" applyFill="1" applyAlignment="1">
      <alignment vertical="center"/>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3" fillId="2" borderId="0" xfId="0" applyFont="1" applyFill="1" applyAlignment="1">
      <alignment horizontal="left" vertical="center" wrapText="1"/>
    </xf>
    <xf numFmtId="0" fontId="3" fillId="2" borderId="0" xfId="0" applyFont="1" applyFill="1" applyAlignment="1">
      <alignment horizontal="left" vertical="center"/>
    </xf>
    <xf numFmtId="0" fontId="5" fillId="2" borderId="6" xfId="0" applyFont="1" applyFill="1" applyBorder="1" applyAlignment="1">
      <alignment vertical="center"/>
    </xf>
    <xf numFmtId="167" fontId="2" fillId="2" borderId="2" xfId="0" applyNumberFormat="1" applyFont="1" applyFill="1" applyBorder="1" applyAlignment="1">
      <alignmen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10" fillId="2" borderId="0" xfId="0" applyFont="1" applyFill="1" applyAlignment="1">
      <alignment horizontal="left" vertical="center"/>
    </xf>
    <xf numFmtId="0" fontId="17" fillId="2" borderId="11" xfId="0" applyFont="1" applyFill="1" applyBorder="1" applyAlignment="1">
      <alignment vertical="center"/>
    </xf>
    <xf numFmtId="0" fontId="3" fillId="2" borderId="11" xfId="0" applyFont="1" applyFill="1" applyBorder="1" applyAlignment="1">
      <alignmen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xf>
    <xf numFmtId="0" fontId="30" fillId="0" borderId="0" xfId="0" applyFont="1" applyAlignment="1">
      <alignment horizontal="left" vertical="center"/>
    </xf>
    <xf numFmtId="0" fontId="7" fillId="0" borderId="0" xfId="0" applyFont="1" applyAlignment="1">
      <alignment horizontal="right" vertical="center"/>
    </xf>
    <xf numFmtId="0" fontId="31" fillId="0" borderId="0" xfId="0" applyFont="1" applyAlignment="1">
      <alignment horizontal="left" vertical="center"/>
    </xf>
    <xf numFmtId="0" fontId="30" fillId="5" borderId="0" xfId="0" applyFont="1" applyFill="1" applyAlignment="1">
      <alignment vertical="center" wrapText="1"/>
    </xf>
    <xf numFmtId="0" fontId="30" fillId="5" borderId="0" xfId="0" applyFont="1" applyFill="1" applyAlignment="1">
      <alignment horizontal="center" vertical="center" wrapText="1"/>
    </xf>
    <xf numFmtId="169" fontId="35" fillId="2" borderId="17" xfId="0" applyNumberFormat="1" applyFont="1" applyFill="1" applyBorder="1" applyAlignment="1">
      <alignment vertical="center"/>
    </xf>
    <xf numFmtId="169" fontId="35" fillId="0" borderId="0" xfId="0" applyNumberFormat="1" applyFont="1" applyAlignment="1">
      <alignment vertical="center"/>
    </xf>
    <xf numFmtId="0" fontId="3" fillId="4" borderId="0" xfId="0" applyFont="1" applyFill="1" applyAlignment="1" applyProtection="1">
      <alignment horizontal="left"/>
      <protection locked="0"/>
    </xf>
    <xf numFmtId="0" fontId="38" fillId="4" borderId="0" xfId="0" applyFont="1" applyFill="1" applyAlignment="1" applyProtection="1">
      <alignment horizontal="left" vertical="center"/>
      <protection locked="0"/>
    </xf>
    <xf numFmtId="0" fontId="3" fillId="4" borderId="23" xfId="0" applyFont="1" applyFill="1" applyBorder="1" applyAlignment="1" applyProtection="1">
      <alignment horizontal="left"/>
      <protection locked="0"/>
    </xf>
    <xf numFmtId="0" fontId="3" fillId="4" borderId="14" xfId="0" applyFont="1" applyFill="1" applyBorder="1" applyAlignment="1" applyProtection="1">
      <alignment horizontal="left"/>
      <protection locked="0"/>
    </xf>
    <xf numFmtId="0" fontId="3" fillId="4" borderId="22" xfId="0" applyFont="1" applyFill="1" applyBorder="1" applyAlignment="1" applyProtection="1">
      <alignment horizontal="left" vertical="center" wrapText="1"/>
      <protection locked="0"/>
    </xf>
    <xf numFmtId="0" fontId="3" fillId="4" borderId="23" xfId="0" applyFont="1" applyFill="1" applyBorder="1" applyAlignment="1" applyProtection="1">
      <alignment horizontal="left" vertical="center"/>
      <protection locked="0"/>
    </xf>
    <xf numFmtId="0" fontId="14" fillId="4" borderId="16" xfId="0" applyFont="1" applyFill="1" applyBorder="1" applyAlignment="1" applyProtection="1">
      <alignment horizontal="left" vertical="center" wrapText="1"/>
      <protection locked="0"/>
    </xf>
    <xf numFmtId="0" fontId="3" fillId="4" borderId="14" xfId="0" applyFont="1" applyFill="1" applyBorder="1" applyAlignment="1" applyProtection="1">
      <alignment horizontal="left" vertical="center"/>
      <protection locked="0"/>
    </xf>
    <xf numFmtId="0" fontId="14" fillId="4" borderId="16" xfId="0" applyFont="1" applyFill="1" applyBorder="1" applyAlignment="1" applyProtection="1">
      <alignment horizontal="left" vertical="center"/>
      <protection locked="0"/>
    </xf>
    <xf numFmtId="0" fontId="3" fillId="2" borderId="0" xfId="0" applyFont="1" applyFill="1"/>
    <xf numFmtId="0" fontId="5" fillId="0" borderId="0" xfId="0" applyFont="1" applyAlignment="1">
      <alignment vertical="center"/>
    </xf>
    <xf numFmtId="0" fontId="3" fillId="0" borderId="0" xfId="0" applyFont="1"/>
    <xf numFmtId="0" fontId="7" fillId="2" borderId="0" xfId="0" applyFont="1" applyFill="1" applyAlignment="1">
      <alignment horizontal="right"/>
    </xf>
    <xf numFmtId="0" fontId="32" fillId="2" borderId="0" xfId="0" applyFont="1" applyFill="1"/>
    <xf numFmtId="0" fontId="24" fillId="0" borderId="0" xfId="0" applyFont="1" applyAlignment="1">
      <alignment horizontal="left" vertical="center" wrapText="1"/>
    </xf>
    <xf numFmtId="0" fontId="3" fillId="2" borderId="0" xfId="0" applyFont="1" applyFill="1" applyAlignment="1">
      <alignment horizontal="right" vertical="center"/>
    </xf>
    <xf numFmtId="0" fontId="3" fillId="2" borderId="0" xfId="0" applyFont="1" applyFill="1" applyAlignment="1">
      <alignment vertical="center"/>
    </xf>
    <xf numFmtId="0" fontId="3" fillId="0" borderId="0" xfId="0" applyFont="1" applyAlignment="1">
      <alignment vertical="center"/>
    </xf>
    <xf numFmtId="0" fontId="34" fillId="6" borderId="25" xfId="0" applyFont="1" applyFill="1" applyBorder="1" applyAlignment="1">
      <alignment vertical="center"/>
    </xf>
    <xf numFmtId="0" fontId="34" fillId="6" borderId="26" xfId="0" applyFont="1" applyFill="1" applyBorder="1"/>
    <xf numFmtId="0" fontId="30" fillId="6" borderId="27" xfId="0" applyFont="1" applyFill="1" applyBorder="1" applyAlignment="1">
      <alignment horizontal="right" vertical="center"/>
    </xf>
    <xf numFmtId="0" fontId="34" fillId="0" borderId="0" xfId="0" applyFont="1" applyAlignment="1">
      <alignment vertical="center"/>
    </xf>
    <xf numFmtId="0" fontId="30" fillId="0" borderId="0" xfId="0" applyFont="1" applyAlignment="1">
      <alignment horizontal="right" vertical="center"/>
    </xf>
    <xf numFmtId="0" fontId="3" fillId="0" borderId="0" xfId="0" applyFont="1" applyAlignment="1">
      <alignment horizontal="left" vertical="center"/>
    </xf>
    <xf numFmtId="0" fontId="6" fillId="2" borderId="0" xfId="0" applyFont="1" applyFill="1"/>
    <xf numFmtId="0" fontId="6" fillId="2" borderId="0" xfId="0" applyFont="1" applyFill="1" applyAlignment="1">
      <alignment vertical="center"/>
    </xf>
    <xf numFmtId="0" fontId="6" fillId="0" borderId="0" xfId="0" applyFont="1"/>
    <xf numFmtId="0" fontId="7" fillId="2" borderId="0" xfId="0" applyFont="1" applyFill="1" applyAlignment="1">
      <alignment horizontal="right" vertical="center"/>
    </xf>
    <xf numFmtId="0" fontId="32" fillId="2" borderId="0" xfId="0" applyFont="1" applyFill="1" applyAlignment="1">
      <alignment vertical="center"/>
    </xf>
    <xf numFmtId="0" fontId="23" fillId="0" borderId="0" xfId="6" applyAlignment="1" applyProtection="1">
      <alignment vertical="center"/>
    </xf>
    <xf numFmtId="0" fontId="0" fillId="0" borderId="0" xfId="0" applyAlignment="1">
      <alignment vertical="center"/>
    </xf>
    <xf numFmtId="0" fontId="28" fillId="0" borderId="18" xfId="0" applyFont="1" applyBorder="1" applyAlignment="1">
      <alignment horizontal="right" vertical="center"/>
    </xf>
    <xf numFmtId="0" fontId="34" fillId="6" borderId="26" xfId="0" applyFont="1" applyFill="1" applyBorder="1" applyAlignment="1">
      <alignment vertical="center"/>
    </xf>
    <xf numFmtId="0" fontId="39" fillId="2" borderId="0" xfId="6" applyFont="1" applyFill="1" applyBorder="1" applyAlignment="1" applyProtection="1">
      <alignment horizontal="left" vertical="center" indent="3"/>
    </xf>
    <xf numFmtId="0" fontId="7" fillId="0" borderId="0" xfId="0" applyFont="1" applyAlignment="1">
      <alignment horizontal="left" vertical="center"/>
    </xf>
    <xf numFmtId="0" fontId="6" fillId="0" borderId="28" xfId="0" applyFont="1" applyBorder="1" applyAlignment="1">
      <alignment horizontal="left" vertical="center"/>
    </xf>
    <xf numFmtId="0" fontId="6" fillId="0" borderId="29" xfId="0" applyFont="1" applyBorder="1" applyAlignment="1">
      <alignment horizontal="left" vertical="center"/>
    </xf>
    <xf numFmtId="0" fontId="6" fillId="0" borderId="30" xfId="0" applyFont="1" applyBorder="1" applyAlignment="1">
      <alignment horizontal="left" vertical="center"/>
    </xf>
    <xf numFmtId="0" fontId="7" fillId="3" borderId="8" xfId="0" applyFont="1" applyFill="1" applyBorder="1" applyAlignment="1">
      <alignment horizontal="left" vertical="center"/>
    </xf>
    <xf numFmtId="0" fontId="7" fillId="3" borderId="10" xfId="0" applyFont="1" applyFill="1" applyBorder="1" applyAlignment="1">
      <alignment horizontal="left" vertical="center"/>
    </xf>
    <xf numFmtId="44" fontId="7" fillId="3" borderId="7" xfId="0" applyNumberFormat="1" applyFont="1" applyFill="1" applyBorder="1" applyAlignment="1">
      <alignment horizontal="right" vertical="center"/>
    </xf>
    <xf numFmtId="0" fontId="7" fillId="3" borderId="7" xfId="0" applyFont="1" applyFill="1" applyBorder="1" applyAlignment="1">
      <alignment horizontal="center" vertical="center"/>
    </xf>
    <xf numFmtId="0" fontId="5" fillId="0" borderId="0" xfId="0" applyFont="1"/>
    <xf numFmtId="0" fontId="40" fillId="0" borderId="0" xfId="0" applyFont="1"/>
    <xf numFmtId="0" fontId="40" fillId="0" borderId="0" xfId="0" applyFont="1" applyAlignment="1">
      <alignment horizontal="right" vertical="center"/>
    </xf>
    <xf numFmtId="44" fontId="6" fillId="0" borderId="33" xfId="0" applyNumberFormat="1" applyFont="1" applyBorder="1" applyAlignment="1">
      <alignment horizontal="right" vertical="center"/>
    </xf>
    <xf numFmtId="44" fontId="6" fillId="0" borderId="34" xfId="0" applyNumberFormat="1" applyFont="1" applyBorder="1" applyAlignment="1">
      <alignment horizontal="right" vertical="center"/>
    </xf>
    <xf numFmtId="44" fontId="6" fillId="0" borderId="35" xfId="0" applyNumberFormat="1" applyFont="1" applyBorder="1" applyAlignment="1">
      <alignment horizontal="right" vertical="center"/>
    </xf>
    <xf numFmtId="0" fontId="7" fillId="3" borderId="7" xfId="0" applyFont="1" applyFill="1" applyBorder="1" applyAlignment="1">
      <alignment horizontal="center" vertical="center" wrapText="1"/>
    </xf>
    <xf numFmtId="44" fontId="34" fillId="0" borderId="36" xfId="0" applyNumberFormat="1" applyFont="1" applyBorder="1" applyAlignment="1">
      <alignment horizontal="right" vertical="center"/>
    </xf>
    <xf numFmtId="44" fontId="34" fillId="0" borderId="37" xfId="0" applyNumberFormat="1" applyFont="1" applyBorder="1" applyAlignment="1">
      <alignment horizontal="right" vertical="center"/>
    </xf>
    <xf numFmtId="44" fontId="34" fillId="0" borderId="11" xfId="0" applyNumberFormat="1" applyFont="1" applyBorder="1" applyAlignment="1">
      <alignment horizontal="right" vertical="center"/>
    </xf>
    <xf numFmtId="0" fontId="10" fillId="0" borderId="0" xfId="0" applyFont="1"/>
    <xf numFmtId="0" fontId="5" fillId="0" borderId="33" xfId="0" applyFont="1" applyBorder="1" applyAlignment="1">
      <alignment vertical="center"/>
    </xf>
    <xf numFmtId="44" fontId="5" fillId="0" borderId="33" xfId="8" applyFont="1" applyBorder="1" applyProtection="1"/>
    <xf numFmtId="0" fontId="5" fillId="0" borderId="34" xfId="0" applyFont="1" applyBorder="1" applyAlignment="1">
      <alignment vertical="center"/>
    </xf>
    <xf numFmtId="0" fontId="10" fillId="0" borderId="35" xfId="0" applyFont="1" applyBorder="1" applyAlignment="1">
      <alignment vertical="center"/>
    </xf>
    <xf numFmtId="44" fontId="10" fillId="0" borderId="35" xfId="8" applyFont="1" applyBorder="1" applyProtection="1"/>
    <xf numFmtId="44" fontId="10" fillId="3" borderId="7" xfId="8" applyFont="1" applyFill="1" applyBorder="1" applyProtection="1"/>
    <xf numFmtId="0" fontId="10" fillId="3" borderId="8" xfId="0" applyFont="1" applyFill="1" applyBorder="1" applyAlignment="1">
      <alignment horizontal="center"/>
    </xf>
    <xf numFmtId="0" fontId="10" fillId="3" borderId="10" xfId="0" applyFont="1" applyFill="1" applyBorder="1" applyAlignment="1">
      <alignment vertical="center"/>
    </xf>
    <xf numFmtId="0" fontId="5" fillId="4" borderId="34" xfId="0" applyFont="1" applyFill="1" applyBorder="1" applyAlignment="1" applyProtection="1">
      <alignment vertical="center"/>
      <protection locked="0"/>
    </xf>
    <xf numFmtId="44" fontId="5" fillId="4" borderId="34" xfId="8" applyFont="1" applyFill="1" applyBorder="1" applyProtection="1">
      <protection locked="0"/>
    </xf>
    <xf numFmtId="0" fontId="5" fillId="4" borderId="33" xfId="0" applyFont="1" applyFill="1" applyBorder="1" applyAlignment="1" applyProtection="1">
      <alignment vertical="center"/>
      <protection locked="0"/>
    </xf>
    <xf numFmtId="44" fontId="5" fillId="4" borderId="33" xfId="8" applyFont="1" applyFill="1" applyBorder="1" applyProtection="1">
      <protection locked="0"/>
    </xf>
    <xf numFmtId="0" fontId="34" fillId="2" borderId="0" xfId="0" applyFont="1" applyFill="1"/>
    <xf numFmtId="0" fontId="42" fillId="2" borderId="0" xfId="0" applyFont="1" applyFill="1"/>
    <xf numFmtId="0" fontId="43" fillId="2" borderId="0" xfId="0" applyFont="1" applyFill="1" applyAlignment="1">
      <alignment vertical="center"/>
    </xf>
    <xf numFmtId="0" fontId="44" fillId="2" borderId="0" xfId="0" applyFont="1" applyFill="1" applyAlignment="1">
      <alignment horizontal="center" vertical="center" wrapText="1"/>
    </xf>
    <xf numFmtId="14" fontId="45" fillId="2" borderId="0" xfId="0" applyNumberFormat="1" applyFont="1" applyFill="1" applyAlignment="1">
      <alignment horizontal="center"/>
    </xf>
    <xf numFmtId="0" fontId="43" fillId="2" borderId="0" xfId="0" applyFont="1" applyFill="1"/>
    <xf numFmtId="0" fontId="6" fillId="4" borderId="0" xfId="0" applyFont="1" applyFill="1" applyAlignment="1" applyProtection="1">
      <alignment horizontal="left" vertical="center"/>
      <protection locked="0"/>
    </xf>
    <xf numFmtId="0" fontId="3" fillId="4" borderId="22" xfId="0" applyFont="1" applyFill="1" applyBorder="1" applyAlignment="1" applyProtection="1">
      <alignment horizontal="left" vertical="center"/>
      <protection locked="0"/>
    </xf>
    <xf numFmtId="169" fontId="3" fillId="4" borderId="24" xfId="0" applyNumberFormat="1" applyFont="1" applyFill="1" applyBorder="1" applyAlignment="1" applyProtection="1">
      <alignment vertical="center"/>
      <protection locked="0"/>
    </xf>
    <xf numFmtId="169" fontId="3" fillId="4" borderId="15" xfId="0" applyNumberFormat="1" applyFont="1" applyFill="1" applyBorder="1" applyAlignment="1" applyProtection="1">
      <alignment vertical="center"/>
      <protection locked="0"/>
    </xf>
    <xf numFmtId="169" fontId="3" fillId="4" borderId="23" xfId="0" applyNumberFormat="1" applyFont="1" applyFill="1" applyBorder="1" applyAlignment="1" applyProtection="1">
      <alignment vertical="center"/>
      <protection locked="0"/>
    </xf>
    <xf numFmtId="169" fontId="3" fillId="4" borderId="14" xfId="0" applyNumberFormat="1" applyFont="1" applyFill="1" applyBorder="1" applyAlignment="1" applyProtection="1">
      <alignment vertical="center"/>
      <protection locked="0"/>
    </xf>
    <xf numFmtId="0" fontId="6" fillId="4" borderId="19" xfId="0" applyFont="1" applyFill="1" applyBorder="1" applyAlignment="1" applyProtection="1">
      <alignment horizontal="center" vertical="center"/>
      <protection locked="0"/>
    </xf>
    <xf numFmtId="0" fontId="5" fillId="2" borderId="0" xfId="0" applyFont="1" applyFill="1"/>
    <xf numFmtId="0" fontId="29" fillId="2" borderId="0" xfId="0" applyFont="1" applyFill="1" applyAlignment="1">
      <alignment horizontal="center" vertical="center" wrapText="1"/>
    </xf>
    <xf numFmtId="169" fontId="33" fillId="0" borderId="0" xfId="0" applyNumberFormat="1" applyFont="1" applyAlignment="1">
      <alignment vertical="center"/>
    </xf>
    <xf numFmtId="169" fontId="3" fillId="4" borderId="0" xfId="0" applyNumberFormat="1" applyFont="1" applyFill="1" applyAlignment="1" applyProtection="1">
      <alignment vertical="center"/>
      <protection locked="0"/>
    </xf>
    <xf numFmtId="169" fontId="7" fillId="2" borderId="0" xfId="0" applyNumberFormat="1" applyFont="1" applyFill="1" applyAlignment="1">
      <alignment vertical="center"/>
    </xf>
    <xf numFmtId="0" fontId="3" fillId="4" borderId="38" xfId="0" applyFont="1" applyFill="1" applyBorder="1" applyAlignment="1" applyProtection="1">
      <alignment horizontal="left" vertical="center" wrapText="1"/>
      <protection locked="0"/>
    </xf>
    <xf numFmtId="0" fontId="3" fillId="4" borderId="39" xfId="0" applyFont="1" applyFill="1" applyBorder="1" applyAlignment="1" applyProtection="1">
      <alignment horizontal="left" vertical="center" wrapText="1"/>
      <protection locked="0"/>
    </xf>
    <xf numFmtId="0" fontId="14" fillId="4" borderId="39" xfId="0" applyFont="1" applyFill="1" applyBorder="1" applyAlignment="1" applyProtection="1">
      <alignment horizontal="left" vertical="center"/>
      <protection locked="0"/>
    </xf>
    <xf numFmtId="0" fontId="3" fillId="4" borderId="38" xfId="0" applyFont="1" applyFill="1" applyBorder="1" applyAlignment="1" applyProtection="1">
      <alignment horizontal="left" vertical="center"/>
      <protection locked="0"/>
    </xf>
    <xf numFmtId="169" fontId="3" fillId="4" borderId="22" xfId="0" applyNumberFormat="1" applyFont="1" applyFill="1" applyBorder="1" applyAlignment="1" applyProtection="1">
      <alignment vertical="center"/>
      <protection locked="0"/>
    </xf>
    <xf numFmtId="0" fontId="3" fillId="4" borderId="39" xfId="0" applyFont="1" applyFill="1" applyBorder="1" applyAlignment="1" applyProtection="1">
      <alignment horizontal="left" vertical="center"/>
      <protection locked="0"/>
    </xf>
    <xf numFmtId="169" fontId="3" fillId="4" borderId="16" xfId="0" applyNumberFormat="1" applyFont="1" applyFill="1" applyBorder="1" applyAlignment="1" applyProtection="1">
      <alignment vertical="center"/>
      <protection locked="0"/>
    </xf>
    <xf numFmtId="0" fontId="3" fillId="4" borderId="41" xfId="0" applyFont="1" applyFill="1" applyBorder="1" applyAlignment="1" applyProtection="1">
      <alignment horizontal="left"/>
      <protection locked="0"/>
    </xf>
    <xf numFmtId="169" fontId="3" fillId="4" borderId="40" xfId="0" applyNumberFormat="1" applyFont="1" applyFill="1" applyBorder="1" applyAlignment="1" applyProtection="1">
      <alignment vertical="center"/>
      <protection locked="0"/>
    </xf>
    <xf numFmtId="0" fontId="3" fillId="4" borderId="39" xfId="0" applyFont="1" applyFill="1" applyBorder="1" applyAlignment="1" applyProtection="1">
      <alignment horizontal="left"/>
      <protection locked="0"/>
    </xf>
    <xf numFmtId="0" fontId="3" fillId="4" borderId="41" xfId="0" applyFont="1" applyFill="1" applyBorder="1" applyAlignment="1" applyProtection="1">
      <alignment horizontal="left" vertical="center"/>
      <protection locked="0"/>
    </xf>
    <xf numFmtId="0" fontId="3" fillId="4" borderId="42" xfId="0" applyFont="1" applyFill="1" applyBorder="1" applyAlignment="1" applyProtection="1">
      <alignment horizontal="left"/>
      <protection locked="0"/>
    </xf>
    <xf numFmtId="0" fontId="38" fillId="4" borderId="43" xfId="0" applyFont="1" applyFill="1" applyBorder="1" applyAlignment="1" applyProtection="1">
      <alignment horizontal="left" vertical="center"/>
      <protection locked="0"/>
    </xf>
    <xf numFmtId="169" fontId="3" fillId="4" borderId="44" xfId="0" applyNumberFormat="1" applyFont="1" applyFill="1" applyBorder="1" applyAlignment="1" applyProtection="1">
      <alignment vertical="center"/>
      <protection locked="0"/>
    </xf>
    <xf numFmtId="0" fontId="38" fillId="4" borderId="46" xfId="0" applyFont="1" applyFill="1" applyBorder="1" applyAlignment="1" applyProtection="1">
      <alignment horizontal="left" vertical="center"/>
      <protection locked="0"/>
    </xf>
    <xf numFmtId="0" fontId="3" fillId="4" borderId="46" xfId="0" applyFont="1" applyFill="1" applyBorder="1" applyAlignment="1" applyProtection="1">
      <alignment horizontal="left"/>
      <protection locked="0"/>
    </xf>
    <xf numFmtId="0" fontId="3" fillId="4" borderId="45" xfId="0" applyFont="1" applyFill="1" applyBorder="1" applyAlignment="1" applyProtection="1">
      <alignment horizontal="left"/>
      <protection locked="0"/>
    </xf>
    <xf numFmtId="0" fontId="0" fillId="4" borderId="0" xfId="0" applyFill="1"/>
    <xf numFmtId="0" fontId="49" fillId="0" borderId="0" xfId="0" applyFont="1"/>
    <xf numFmtId="0" fontId="50" fillId="2" borderId="0" xfId="0" applyFont="1" applyFill="1" applyAlignment="1">
      <alignment vertical="center"/>
    </xf>
    <xf numFmtId="0" fontId="55" fillId="9" borderId="0" xfId="10" applyFont="1" applyFill="1"/>
    <xf numFmtId="0" fontId="29" fillId="9" borderId="0" xfId="10" applyFont="1" applyFill="1" applyAlignment="1">
      <alignment horizontal="center" vertical="center" wrapText="1"/>
    </xf>
    <xf numFmtId="0" fontId="54" fillId="0" borderId="0" xfId="10"/>
    <xf numFmtId="0" fontId="55" fillId="9" borderId="0" xfId="10" applyFont="1" applyFill="1" applyAlignment="1">
      <alignment wrapText="1"/>
    </xf>
    <xf numFmtId="0" fontId="18" fillId="9" borderId="0" xfId="10" applyFont="1" applyFill="1"/>
    <xf numFmtId="0" fontId="57" fillId="10" borderId="47" xfId="10" applyFont="1" applyFill="1" applyBorder="1" applyAlignment="1">
      <alignment horizontal="center"/>
    </xf>
    <xf numFmtId="0" fontId="57" fillId="10" borderId="48" xfId="10" applyFont="1" applyFill="1" applyBorder="1" applyAlignment="1">
      <alignment horizontal="center"/>
    </xf>
    <xf numFmtId="0" fontId="57" fillId="10" borderId="49" xfId="10" applyFont="1" applyFill="1" applyBorder="1" applyAlignment="1">
      <alignment horizontal="center"/>
    </xf>
    <xf numFmtId="0" fontId="55" fillId="9" borderId="50" xfId="10" applyFont="1" applyFill="1" applyBorder="1"/>
    <xf numFmtId="0" fontId="55" fillId="9" borderId="50" xfId="10" applyFont="1" applyFill="1" applyBorder="1" applyAlignment="1">
      <alignment horizontal="center"/>
    </xf>
    <xf numFmtId="176" fontId="55" fillId="11" borderId="50" xfId="11" applyNumberFormat="1" applyFont="1" applyFill="1" applyBorder="1" applyAlignment="1" applyProtection="1">
      <alignment horizontal="right" indent="2"/>
      <protection locked="0"/>
    </xf>
    <xf numFmtId="0" fontId="57" fillId="10" borderId="47" xfId="10" applyFont="1" applyFill="1" applyBorder="1"/>
    <xf numFmtId="176" fontId="57" fillId="10" borderId="48" xfId="11" applyNumberFormat="1" applyFont="1" applyFill="1" applyBorder="1" applyAlignment="1">
      <alignment horizontal="right" indent="2"/>
    </xf>
    <xf numFmtId="176" fontId="57" fillId="10" borderId="49" xfId="11" applyNumberFormat="1" applyFont="1" applyFill="1" applyBorder="1" applyAlignment="1">
      <alignment horizontal="right" indent="2"/>
    </xf>
    <xf numFmtId="0" fontId="58" fillId="9" borderId="0" xfId="10" applyFont="1" applyFill="1" applyAlignment="1">
      <alignment horizontal="center"/>
    </xf>
    <xf numFmtId="0" fontId="57" fillId="12" borderId="0" xfId="10" applyFont="1" applyFill="1" applyAlignment="1">
      <alignment horizontal="center"/>
    </xf>
    <xf numFmtId="0" fontId="55" fillId="9" borderId="50" xfId="10" applyFont="1" applyFill="1" applyBorder="1" applyAlignment="1">
      <alignment vertical="center" wrapText="1"/>
    </xf>
    <xf numFmtId="0" fontId="55" fillId="9" borderId="50" xfId="10" applyFont="1" applyFill="1" applyBorder="1" applyAlignment="1">
      <alignment horizontal="center" vertical="center" wrapText="1"/>
    </xf>
    <xf numFmtId="176" fontId="55" fillId="11" borderId="50" xfId="11" applyNumberFormat="1" applyFont="1" applyFill="1" applyBorder="1" applyAlignment="1" applyProtection="1">
      <alignment horizontal="right" vertical="center" wrapText="1" indent="2"/>
      <protection locked="0"/>
    </xf>
    <xf numFmtId="0" fontId="55" fillId="9" borderId="0" xfId="10" applyFont="1" applyFill="1" applyAlignment="1">
      <alignment vertical="center" wrapText="1"/>
    </xf>
    <xf numFmtId="0" fontId="57" fillId="10" borderId="51" xfId="10" applyFont="1" applyFill="1" applyBorder="1" applyAlignment="1">
      <alignment vertical="center" wrapText="1"/>
    </xf>
    <xf numFmtId="0" fontId="57" fillId="10" borderId="52" xfId="10" applyFont="1" applyFill="1" applyBorder="1" applyAlignment="1">
      <alignment horizontal="center" vertical="center" wrapText="1"/>
    </xf>
    <xf numFmtId="176" fontId="57" fillId="10" borderId="52" xfId="11" applyNumberFormat="1" applyFont="1" applyFill="1" applyBorder="1" applyAlignment="1">
      <alignment horizontal="right" vertical="center" wrapText="1" indent="2"/>
    </xf>
    <xf numFmtId="176" fontId="57" fillId="10" borderId="53" xfId="11" applyNumberFormat="1" applyFont="1" applyFill="1" applyBorder="1" applyAlignment="1">
      <alignment horizontal="right" vertical="center" wrapText="1" indent="2"/>
    </xf>
    <xf numFmtId="0" fontId="57" fillId="10" borderId="54" xfId="10" applyFont="1" applyFill="1" applyBorder="1" applyAlignment="1">
      <alignment vertical="center" wrapText="1"/>
    </xf>
    <xf numFmtId="0" fontId="57" fillId="10" borderId="55" xfId="10" applyFont="1" applyFill="1" applyBorder="1" applyAlignment="1">
      <alignment horizontal="center" vertical="center" wrapText="1"/>
    </xf>
    <xf numFmtId="177" fontId="59" fillId="10" borderId="55" xfId="11" applyNumberFormat="1" applyFont="1" applyFill="1" applyBorder="1" applyAlignment="1">
      <alignment horizontal="center" vertical="center" wrapText="1"/>
    </xf>
    <xf numFmtId="177" fontId="59" fillId="10" borderId="56" xfId="11" applyNumberFormat="1" applyFont="1" applyFill="1" applyBorder="1" applyAlignment="1">
      <alignment horizontal="center" vertical="center" wrapText="1"/>
    </xf>
    <xf numFmtId="0" fontId="5" fillId="2" borderId="0" xfId="10" applyFont="1" applyFill="1"/>
    <xf numFmtId="0" fontId="24" fillId="2" borderId="0" xfId="10" applyFont="1" applyFill="1" applyAlignment="1">
      <alignment horizontal="left" vertical="center"/>
    </xf>
    <xf numFmtId="0" fontId="5" fillId="4" borderId="14" xfId="10" applyFont="1" applyFill="1" applyBorder="1" applyAlignment="1" applyProtection="1">
      <alignment horizontal="left"/>
      <protection locked="0"/>
    </xf>
    <xf numFmtId="0" fontId="24" fillId="2" borderId="0" xfId="10" applyFont="1" applyFill="1" applyAlignment="1">
      <alignment horizontal="center" vertical="center"/>
    </xf>
    <xf numFmtId="0" fontId="5" fillId="2" borderId="0" xfId="10" applyFont="1" applyFill="1" applyAlignment="1">
      <alignment vertical="center"/>
    </xf>
    <xf numFmtId="0" fontId="5" fillId="2" borderId="0" xfId="10" applyFont="1" applyFill="1" applyAlignment="1">
      <alignment horizontal="left" vertical="center"/>
    </xf>
    <xf numFmtId="0" fontId="5" fillId="2" borderId="0" xfId="10" applyFont="1" applyFill="1" applyAlignment="1">
      <alignment horizontal="left" vertical="center" wrapText="1"/>
    </xf>
    <xf numFmtId="0" fontId="4" fillId="2" borderId="0" xfId="10" applyFont="1" applyFill="1"/>
    <xf numFmtId="0" fontId="5" fillId="2" borderId="0" xfId="10" applyFont="1" applyFill="1" applyAlignment="1">
      <alignment horizontal="left"/>
    </xf>
    <xf numFmtId="0" fontId="5" fillId="2" borderId="0" xfId="10" applyFont="1" applyFill="1" applyAlignment="1">
      <alignment horizontal="center" vertical="center"/>
    </xf>
    <xf numFmtId="0" fontId="5" fillId="2" borderId="0" xfId="10" applyFont="1" applyFill="1" applyAlignment="1">
      <alignment horizontal="left" wrapText="1"/>
    </xf>
    <xf numFmtId="0" fontId="5" fillId="2" borderId="0" xfId="10" applyFont="1" applyFill="1" applyAlignment="1">
      <alignment horizontal="left" vertical="center" indent="15"/>
    </xf>
    <xf numFmtId="0" fontId="24" fillId="2" borderId="0" xfId="10" applyFont="1" applyFill="1" applyAlignment="1">
      <alignment horizontal="right" vertical="center"/>
    </xf>
    <xf numFmtId="14" fontId="5" fillId="4" borderId="14" xfId="10" applyNumberFormat="1" applyFont="1" applyFill="1" applyBorder="1" applyAlignment="1" applyProtection="1">
      <alignment horizontal="center"/>
      <protection locked="0"/>
    </xf>
    <xf numFmtId="0" fontId="25" fillId="2" borderId="0" xfId="12" applyFont="1" applyFill="1" applyAlignment="1">
      <alignment horizontal="left" vertical="center" indent="15"/>
    </xf>
    <xf numFmtId="0" fontId="5" fillId="2" borderId="5" xfId="10" applyFont="1" applyFill="1" applyBorder="1"/>
    <xf numFmtId="0" fontId="24" fillId="2" borderId="5" xfId="10" applyFont="1" applyFill="1" applyBorder="1" applyAlignment="1">
      <alignment horizontal="right" vertical="center"/>
    </xf>
    <xf numFmtId="14" fontId="5" fillId="2" borderId="5" xfId="10" applyNumberFormat="1" applyFont="1" applyFill="1" applyBorder="1" applyAlignment="1" applyProtection="1">
      <alignment horizontal="center"/>
      <protection locked="0"/>
    </xf>
    <xf numFmtId="0" fontId="27" fillId="2" borderId="0" xfId="13" applyFill="1"/>
    <xf numFmtId="0" fontId="61" fillId="2" borderId="0" xfId="13" applyFont="1" applyFill="1" applyAlignment="1">
      <alignment horizontal="left" vertical="center"/>
    </xf>
    <xf numFmtId="0" fontId="27" fillId="4" borderId="14" xfId="13" applyFill="1" applyBorder="1" applyAlignment="1" applyProtection="1">
      <alignment horizontal="left"/>
      <protection locked="0"/>
    </xf>
    <xf numFmtId="0" fontId="61" fillId="2" borderId="0" xfId="13" applyFont="1" applyFill="1" applyAlignment="1">
      <alignment horizontal="right" vertical="center"/>
    </xf>
    <xf numFmtId="0" fontId="61" fillId="2" borderId="0" xfId="13" applyFont="1" applyFill="1" applyAlignment="1">
      <alignment vertical="center" wrapText="1"/>
    </xf>
    <xf numFmtId="0" fontId="27" fillId="2" borderId="0" xfId="13" applyFill="1" applyAlignment="1">
      <alignment vertical="center"/>
    </xf>
    <xf numFmtId="0" fontId="27" fillId="2" borderId="0" xfId="13" applyFill="1" applyAlignment="1">
      <alignment horizontal="left" vertical="center"/>
    </xf>
    <xf numFmtId="0" fontId="27" fillId="2" borderId="0" xfId="13" applyFill="1" applyAlignment="1">
      <alignment horizontal="left" vertical="center" wrapText="1"/>
    </xf>
    <xf numFmtId="0" fontId="27" fillId="2" borderId="0" xfId="13" applyFill="1" applyAlignment="1">
      <alignment horizontal="left"/>
    </xf>
    <xf numFmtId="0" fontId="51" fillId="5" borderId="44" xfId="13" applyFont="1" applyFill="1" applyBorder="1" applyAlignment="1">
      <alignment horizontal="center" vertical="center" wrapText="1"/>
    </xf>
    <xf numFmtId="0" fontId="51" fillId="5" borderId="57" xfId="13" applyFont="1" applyFill="1" applyBorder="1" applyAlignment="1">
      <alignment horizontal="center" vertical="center" wrapText="1"/>
    </xf>
    <xf numFmtId="0" fontId="51" fillId="5" borderId="43" xfId="13" applyFont="1" applyFill="1" applyBorder="1" applyAlignment="1">
      <alignment horizontal="center" vertical="center" wrapText="1"/>
    </xf>
    <xf numFmtId="178" fontId="27" fillId="4" borderId="58" xfId="13" applyNumberFormat="1" applyFill="1" applyBorder="1" applyAlignment="1" applyProtection="1">
      <alignment horizontal="left"/>
      <protection locked="0"/>
    </xf>
    <xf numFmtId="0" fontId="27" fillId="4" borderId="59" xfId="13" applyFill="1" applyBorder="1" applyAlignment="1" applyProtection="1">
      <alignment horizontal="left"/>
      <protection locked="0"/>
    </xf>
    <xf numFmtId="0" fontId="27" fillId="4" borderId="24" xfId="13" applyFill="1" applyBorder="1" applyAlignment="1" applyProtection="1">
      <alignment horizontal="left"/>
      <protection locked="0"/>
    </xf>
    <xf numFmtId="44" fontId="27" fillId="4" borderId="23" xfId="13" applyNumberFormat="1" applyFill="1" applyBorder="1" applyAlignment="1" applyProtection="1">
      <alignment horizontal="left"/>
      <protection locked="0"/>
    </xf>
    <xf numFmtId="0" fontId="27" fillId="4" borderId="60" xfId="13" applyFill="1" applyBorder="1" applyAlignment="1" applyProtection="1">
      <alignment horizontal="left"/>
      <protection locked="0"/>
    </xf>
    <xf numFmtId="44" fontId="27" fillId="4" borderId="61" xfId="13" applyNumberFormat="1" applyFill="1" applyBorder="1" applyAlignment="1" applyProtection="1">
      <alignment horizontal="left"/>
      <protection locked="0"/>
    </xf>
    <xf numFmtId="0" fontId="20" fillId="14" borderId="62" xfId="13" applyFont="1" applyFill="1" applyBorder="1" applyAlignment="1">
      <alignment horizontal="right"/>
    </xf>
    <xf numFmtId="44" fontId="63" fillId="14" borderId="9" xfId="13" applyNumberFormat="1" applyFont="1" applyFill="1" applyBorder="1"/>
    <xf numFmtId="44" fontId="63" fillId="14" borderId="10" xfId="13" applyNumberFormat="1" applyFont="1" applyFill="1" applyBorder="1"/>
    <xf numFmtId="0" fontId="27" fillId="2" borderId="0" xfId="13" applyFill="1" applyAlignment="1">
      <alignment vertical="top"/>
    </xf>
    <xf numFmtId="0" fontId="64" fillId="2" borderId="0" xfId="13" applyFont="1" applyFill="1" applyAlignment="1">
      <alignment vertical="top" wrapText="1"/>
    </xf>
    <xf numFmtId="0" fontId="61" fillId="2" borderId="0" xfId="13" applyFont="1" applyFill="1" applyAlignment="1">
      <alignment horizontal="center" vertical="center"/>
    </xf>
    <xf numFmtId="0" fontId="27" fillId="2" borderId="0" xfId="13" applyFill="1" applyAlignment="1">
      <alignment horizontal="left" vertical="center" indent="15"/>
    </xf>
    <xf numFmtId="14" fontId="27" fillId="4" borderId="14" xfId="13" applyNumberFormat="1" applyFill="1" applyBorder="1" applyAlignment="1" applyProtection="1">
      <alignment horizontal="center"/>
      <protection locked="0"/>
    </xf>
    <xf numFmtId="0" fontId="23" fillId="2" borderId="0" xfId="12" applyFill="1" applyAlignment="1">
      <alignment horizontal="left" vertical="center" indent="15"/>
    </xf>
    <xf numFmtId="0" fontId="27" fillId="2" borderId="5" xfId="13" applyFill="1" applyBorder="1"/>
    <xf numFmtId="0" fontId="61" fillId="2" borderId="5" xfId="13" applyFont="1" applyFill="1" applyBorder="1" applyAlignment="1">
      <alignment horizontal="right" vertical="center"/>
    </xf>
    <xf numFmtId="14" fontId="27" fillId="2" borderId="5" xfId="13" applyNumberFormat="1" applyFill="1" applyBorder="1" applyAlignment="1" applyProtection="1">
      <alignment horizontal="center"/>
      <protection locked="0"/>
    </xf>
    <xf numFmtId="0" fontId="23" fillId="2" borderId="0" xfId="12" applyFill="1" applyAlignment="1">
      <alignment horizontal="left"/>
    </xf>
    <xf numFmtId="0" fontId="65" fillId="2" borderId="0" xfId="13" applyFont="1" applyFill="1" applyAlignment="1">
      <alignment horizontal="left" vertical="center"/>
    </xf>
    <xf numFmtId="0" fontId="66" fillId="2" borderId="0" xfId="13" applyFont="1" applyFill="1" applyAlignment="1">
      <alignment horizontal="right"/>
    </xf>
    <xf numFmtId="0" fontId="66" fillId="2" borderId="0" xfId="13" applyFont="1" applyFill="1"/>
    <xf numFmtId="0" fontId="68" fillId="16" borderId="0" xfId="10" applyFont="1" applyFill="1"/>
    <xf numFmtId="0" fontId="54" fillId="4" borderId="0" xfId="10" applyFill="1"/>
    <xf numFmtId="0" fontId="54" fillId="17" borderId="0" xfId="10" applyFill="1"/>
    <xf numFmtId="0" fontId="54" fillId="18" borderId="0" xfId="10" applyFill="1"/>
    <xf numFmtId="0" fontId="54" fillId="19" borderId="0" xfId="10" applyFill="1"/>
    <xf numFmtId="0" fontId="54" fillId="20" borderId="36" xfId="10" applyFill="1" applyBorder="1"/>
    <xf numFmtId="0" fontId="68" fillId="16" borderId="36" xfId="10" applyFont="1" applyFill="1" applyBorder="1"/>
    <xf numFmtId="0" fontId="54" fillId="0" borderId="36" xfId="10" applyBorder="1"/>
    <xf numFmtId="0" fontId="54" fillId="4" borderId="0" xfId="10" applyFill="1" applyAlignment="1">
      <alignment wrapText="1"/>
    </xf>
    <xf numFmtId="0" fontId="68" fillId="21" borderId="0" xfId="10" applyFont="1" applyFill="1" applyAlignment="1">
      <alignment wrapText="1"/>
    </xf>
    <xf numFmtId="0" fontId="68" fillId="0" borderId="0" xfId="10" applyFont="1"/>
    <xf numFmtId="0" fontId="54" fillId="17" borderId="0" xfId="10" applyFill="1" applyAlignment="1">
      <alignment vertical="center"/>
    </xf>
    <xf numFmtId="0" fontId="54" fillId="17" borderId="0" xfId="10" applyFill="1" applyAlignment="1">
      <alignment wrapText="1"/>
    </xf>
    <xf numFmtId="0" fontId="68" fillId="0" borderId="0" xfId="10" applyFont="1" applyAlignment="1">
      <alignment wrapText="1"/>
    </xf>
    <xf numFmtId="0" fontId="68" fillId="22" borderId="0" xfId="10" applyFont="1" applyFill="1"/>
    <xf numFmtId="0" fontId="27" fillId="18" borderId="0" xfId="13" applyFill="1" applyAlignment="1">
      <alignment vertical="center"/>
    </xf>
    <xf numFmtId="0" fontId="27" fillId="18" borderId="0" xfId="13" applyFill="1"/>
    <xf numFmtId="0" fontId="54" fillId="18" borderId="0" xfId="13" applyFont="1" applyFill="1" applyAlignment="1">
      <alignment vertical="center"/>
    </xf>
    <xf numFmtId="0" fontId="27" fillId="23" borderId="0" xfId="13" applyFill="1"/>
    <xf numFmtId="0" fontId="68" fillId="24" borderId="0" xfId="10" applyFont="1" applyFill="1" applyAlignment="1">
      <alignment wrapText="1"/>
    </xf>
    <xf numFmtId="0" fontId="54" fillId="19" borderId="0" xfId="10" applyFill="1" applyAlignment="1">
      <alignment vertical="center"/>
    </xf>
    <xf numFmtId="0" fontId="27" fillId="19" borderId="0" xfId="13" applyFill="1"/>
    <xf numFmtId="0" fontId="54" fillId="19" borderId="0" xfId="10" applyFill="1" applyAlignment="1">
      <alignment vertical="center" wrapText="1"/>
    </xf>
    <xf numFmtId="0" fontId="54" fillId="23" borderId="0" xfId="10" applyFill="1" applyAlignment="1">
      <alignment wrapText="1"/>
    </xf>
    <xf numFmtId="0" fontId="2" fillId="0" borderId="0" xfId="0" applyFont="1"/>
    <xf numFmtId="0" fontId="3" fillId="0" borderId="0" xfId="0" applyFont="1" applyAlignment="1" applyProtection="1">
      <alignment horizontal="center"/>
      <protection locked="0"/>
    </xf>
    <xf numFmtId="0" fontId="3" fillId="0" borderId="0" xfId="0" applyFont="1" applyAlignment="1">
      <alignment horizontal="center"/>
    </xf>
    <xf numFmtId="171" fontId="14" fillId="0" borderId="0" xfId="9" applyNumberFormat="1" applyFont="1" applyFill="1" applyBorder="1" applyAlignment="1" applyProtection="1">
      <alignment horizontal="right" indent="1"/>
      <protection locked="0"/>
    </xf>
    <xf numFmtId="172" fontId="3" fillId="0" borderId="0" xfId="0" applyNumberFormat="1" applyFont="1" applyAlignment="1" applyProtection="1">
      <alignment horizontal="right" indent="1"/>
      <protection locked="0"/>
    </xf>
    <xf numFmtId="172" fontId="14" fillId="0" borderId="0" xfId="0" applyNumberFormat="1" applyFont="1" applyAlignment="1" applyProtection="1">
      <alignment horizontal="right" indent="1"/>
      <protection locked="0"/>
    </xf>
    <xf numFmtId="172" fontId="14" fillId="0" borderId="0" xfId="0" applyNumberFormat="1" applyFont="1" applyAlignment="1">
      <alignment horizontal="center" vertical="center" wrapText="1"/>
    </xf>
    <xf numFmtId="0" fontId="3" fillId="0" borderId="0" xfId="0" applyFont="1" applyAlignment="1">
      <alignment horizontal="left" indent="2"/>
    </xf>
    <xf numFmtId="0" fontId="3" fillId="0" borderId="0" xfId="0" applyFont="1" applyProtection="1">
      <protection locked="0"/>
    </xf>
    <xf numFmtId="0" fontId="34" fillId="0" borderId="0" xfId="0" applyFont="1"/>
    <xf numFmtId="0" fontId="14" fillId="0" borderId="0" xfId="0" applyFont="1"/>
    <xf numFmtId="0" fontId="3" fillId="0" borderId="0" xfId="0" applyFont="1" applyAlignment="1">
      <alignment horizontal="center" vertical="center"/>
    </xf>
    <xf numFmtId="172" fontId="3" fillId="0" borderId="0" xfId="0" applyNumberFormat="1" applyFont="1" applyAlignment="1">
      <alignment horizontal="center" vertical="center" wrapText="1"/>
    </xf>
    <xf numFmtId="171" fontId="3" fillId="0" borderId="0" xfId="9" applyNumberFormat="1" applyFont="1" applyFill="1" applyBorder="1" applyAlignment="1" applyProtection="1">
      <alignment horizontal="right" indent="1"/>
      <protection locked="0"/>
    </xf>
    <xf numFmtId="174" fontId="3" fillId="0" borderId="0" xfId="0" applyNumberFormat="1" applyFont="1" applyProtection="1">
      <protection locked="0"/>
    </xf>
    <xf numFmtId="174" fontId="14" fillId="0" borderId="0" xfId="0" applyNumberFormat="1" applyFont="1" applyProtection="1">
      <protection locked="0"/>
    </xf>
    <xf numFmtId="173" fontId="3" fillId="0" borderId="0" xfId="7" applyNumberFormat="1" applyFont="1" applyFill="1" applyBorder="1" applyProtection="1">
      <protection locked="0"/>
    </xf>
    <xf numFmtId="173" fontId="14" fillId="0" borderId="0" xfId="7" applyNumberFormat="1" applyFont="1" applyFill="1" applyBorder="1" applyProtection="1">
      <protection locked="0"/>
    </xf>
    <xf numFmtId="0" fontId="29" fillId="2" borderId="0" xfId="0" applyFont="1" applyFill="1" applyAlignment="1">
      <alignment vertical="center" wrapText="1"/>
    </xf>
    <xf numFmtId="0" fontId="71" fillId="0" borderId="0" xfId="0" applyFont="1"/>
    <xf numFmtId="0" fontId="70" fillId="0" borderId="7" xfId="0" applyFont="1" applyBorder="1" applyAlignment="1">
      <alignment wrapText="1"/>
    </xf>
    <xf numFmtId="0" fontId="72" fillId="0" borderId="0" xfId="0" applyFont="1"/>
    <xf numFmtId="0" fontId="0" fillId="0" borderId="65" xfId="0" applyBorder="1"/>
    <xf numFmtId="14" fontId="0" fillId="11" borderId="50" xfId="0" applyNumberFormat="1" applyFill="1" applyBorder="1" applyProtection="1">
      <protection locked="0"/>
    </xf>
    <xf numFmtId="0" fontId="3" fillId="25" borderId="0" xfId="0" applyFont="1" applyFill="1"/>
    <xf numFmtId="0" fontId="68" fillId="26" borderId="36" xfId="10" applyFont="1" applyFill="1" applyBorder="1"/>
    <xf numFmtId="0" fontId="0" fillId="0" borderId="7" xfId="0" applyBorder="1" applyAlignment="1">
      <alignment wrapText="1"/>
    </xf>
    <xf numFmtId="0" fontId="0" fillId="0" borderId="0" xfId="0" applyAlignment="1">
      <alignment wrapText="1"/>
    </xf>
    <xf numFmtId="1" fontId="0" fillId="11" borderId="50" xfId="0" applyNumberFormat="1" applyFill="1" applyBorder="1" applyProtection="1">
      <protection locked="0"/>
    </xf>
    <xf numFmtId="0" fontId="28" fillId="0" borderId="64" xfId="0" applyFont="1" applyBorder="1"/>
    <xf numFmtId="0" fontId="28" fillId="0" borderId="0" xfId="0" applyFont="1" applyAlignment="1">
      <alignment horizontal="left" wrapText="1"/>
    </xf>
    <xf numFmtId="0" fontId="28" fillId="0" borderId="0" xfId="0" applyFont="1" applyAlignment="1">
      <alignment wrapText="1"/>
    </xf>
    <xf numFmtId="1" fontId="0" fillId="0" borderId="0" xfId="0" applyNumberFormat="1" applyProtection="1">
      <protection locked="0"/>
    </xf>
    <xf numFmtId="14" fontId="0" fillId="0" borderId="0" xfId="0" applyNumberFormat="1" applyProtection="1">
      <protection locked="0"/>
    </xf>
    <xf numFmtId="0" fontId="28" fillId="0" borderId="7" xfId="0" applyFont="1" applyBorder="1" applyAlignment="1">
      <alignment wrapText="1"/>
    </xf>
    <xf numFmtId="0" fontId="54" fillId="4" borderId="0" xfId="10" applyFill="1" applyAlignment="1">
      <alignment vertical="center"/>
    </xf>
    <xf numFmtId="0" fontId="68" fillId="22" borderId="36" xfId="10" applyFont="1" applyFill="1" applyBorder="1"/>
    <xf numFmtId="0" fontId="74" fillId="0" borderId="0" xfId="0" applyFont="1"/>
    <xf numFmtId="0" fontId="74" fillId="0" borderId="7" xfId="0" applyFont="1" applyBorder="1"/>
    <xf numFmtId="0" fontId="7" fillId="0" borderId="0" xfId="0" applyFont="1" applyAlignment="1">
      <alignment horizontal="right" vertical="center" indent="1"/>
    </xf>
    <xf numFmtId="0" fontId="28" fillId="0" borderId="7" xfId="0" applyFont="1" applyBorder="1"/>
    <xf numFmtId="0" fontId="70" fillId="0" borderId="7" xfId="0" applyFont="1" applyBorder="1" applyAlignment="1">
      <alignment horizontal="center" vertical="center"/>
    </xf>
    <xf numFmtId="0" fontId="70" fillId="0" borderId="7" xfId="0" applyFont="1" applyBorder="1" applyAlignment="1">
      <alignment horizontal="center" wrapText="1"/>
    </xf>
    <xf numFmtId="0" fontId="78" fillId="0" borderId="7" xfId="0" applyFont="1" applyBorder="1" applyAlignment="1">
      <alignment vertical="center"/>
    </xf>
    <xf numFmtId="0" fontId="74" fillId="0" borderId="17" xfId="0" applyFont="1" applyBorder="1" applyAlignment="1">
      <alignment vertical="center"/>
    </xf>
    <xf numFmtId="0" fontId="28" fillId="0" borderId="50" xfId="0" applyFont="1" applyBorder="1" applyAlignment="1">
      <alignment horizontal="left" vertical="center" wrapText="1"/>
    </xf>
    <xf numFmtId="0" fontId="28" fillId="0" borderId="0" xfId="0" applyFont="1" applyAlignment="1">
      <alignment horizontal="left" vertical="center" wrapText="1"/>
    </xf>
    <xf numFmtId="0" fontId="80" fillId="0" borderId="0" xfId="0" applyFont="1"/>
    <xf numFmtId="0" fontId="77" fillId="0" borderId="0" xfId="0" applyFont="1" applyAlignment="1">
      <alignment vertical="center"/>
    </xf>
    <xf numFmtId="0" fontId="0" fillId="4" borderId="7" xfId="0" applyFill="1" applyBorder="1" applyAlignment="1" applyProtection="1">
      <alignment horizontal="center" vertical="center"/>
      <protection locked="0"/>
    </xf>
    <xf numFmtId="0" fontId="0" fillId="4" borderId="7" xfId="0" applyFill="1" applyBorder="1" applyProtection="1">
      <protection locked="0"/>
    </xf>
    <xf numFmtId="2" fontId="0" fillId="4" borderId="7" xfId="0" applyNumberFormat="1" applyFill="1" applyBorder="1" applyProtection="1">
      <protection locked="0"/>
    </xf>
    <xf numFmtId="0" fontId="30" fillId="4" borderId="7" xfId="0" applyFont="1" applyFill="1" applyBorder="1" applyAlignment="1" applyProtection="1">
      <alignment horizontal="left" vertical="center"/>
      <protection locked="0"/>
    </xf>
    <xf numFmtId="0" fontId="53" fillId="3" borderId="7" xfId="0" applyFont="1" applyFill="1" applyBorder="1"/>
    <xf numFmtId="0" fontId="5" fillId="0" borderId="33" xfId="8" applyNumberFormat="1" applyFont="1" applyBorder="1" applyProtection="1"/>
    <xf numFmtId="0" fontId="5" fillId="4" borderId="34" xfId="8" applyNumberFormat="1" applyFont="1" applyFill="1" applyBorder="1" applyProtection="1">
      <protection locked="0"/>
    </xf>
    <xf numFmtId="0" fontId="10" fillId="0" borderId="35" xfId="8" applyNumberFormat="1" applyFont="1" applyBorder="1" applyProtection="1"/>
    <xf numFmtId="0" fontId="5" fillId="4" borderId="33" xfId="8" applyNumberFormat="1" applyFont="1" applyFill="1" applyBorder="1" applyProtection="1">
      <protection locked="0"/>
    </xf>
    <xf numFmtId="0" fontId="70" fillId="4" borderId="17" xfId="0" applyFont="1" applyFill="1" applyBorder="1" applyAlignment="1" applyProtection="1">
      <alignment horizontal="center" vertical="center"/>
      <protection locked="0"/>
    </xf>
    <xf numFmtId="0" fontId="70" fillId="4" borderId="7" xfId="0" applyFont="1" applyFill="1" applyBorder="1" applyAlignment="1" applyProtection="1">
      <alignment wrapText="1"/>
      <protection locked="0"/>
    </xf>
    <xf numFmtId="0" fontId="20" fillId="2" borderId="7" xfId="0" applyFont="1" applyFill="1" applyBorder="1" applyAlignment="1">
      <alignment horizontal="right"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2" fillId="2" borderId="7" xfId="0" applyFont="1" applyFill="1" applyBorder="1" applyAlignment="1">
      <alignment horizontal="left" vertical="center" wrapText="1"/>
    </xf>
    <xf numFmtId="0" fontId="21" fillId="2" borderId="7" xfId="0" applyFont="1" applyFill="1" applyBorder="1" applyAlignment="1">
      <alignment horizontal="right" vertical="center" wrapText="1"/>
    </xf>
    <xf numFmtId="0" fontId="14" fillId="2" borderId="9" xfId="0" applyFont="1" applyFill="1" applyBorder="1" applyAlignment="1">
      <alignment horizontal="center" vertical="center" wrapText="1"/>
    </xf>
    <xf numFmtId="0" fontId="1" fillId="2" borderId="8" xfId="0" applyFont="1" applyFill="1" applyBorder="1" applyAlignment="1">
      <alignment horizontal="center" vertical="center"/>
    </xf>
    <xf numFmtId="0" fontId="1" fillId="2" borderId="9" xfId="0" applyFont="1" applyFill="1" applyBorder="1" applyAlignment="1">
      <alignment horizontal="center" vertical="center"/>
    </xf>
    <xf numFmtId="0" fontId="2" fillId="2" borderId="7" xfId="0" applyFont="1" applyFill="1" applyBorder="1" applyAlignment="1">
      <alignment horizontal="center" vertical="center"/>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5" fillId="2" borderId="7" xfId="0" applyFont="1" applyFill="1" applyBorder="1" applyAlignment="1">
      <alignment horizontal="left" vertical="center"/>
    </xf>
    <xf numFmtId="0" fontId="17" fillId="2" borderId="8" xfId="0" applyFont="1" applyFill="1" applyBorder="1" applyAlignment="1">
      <alignment horizontal="right" vertical="center"/>
    </xf>
    <xf numFmtId="0" fontId="17" fillId="2" borderId="9" xfId="0" applyFont="1" applyFill="1" applyBorder="1" applyAlignment="1">
      <alignment horizontal="right" vertical="center"/>
    </xf>
    <xf numFmtId="0" fontId="17" fillId="2" borderId="10" xfId="0" applyFont="1" applyFill="1" applyBorder="1" applyAlignment="1">
      <alignment horizontal="right" vertical="center"/>
    </xf>
    <xf numFmtId="0" fontId="10" fillId="2" borderId="7" xfId="0" applyFont="1" applyFill="1" applyBorder="1" applyAlignment="1">
      <alignment horizontal="left" vertical="center"/>
    </xf>
    <xf numFmtId="0" fontId="19" fillId="2" borderId="8" xfId="0" applyFont="1" applyFill="1" applyBorder="1" applyAlignment="1">
      <alignment horizontal="center" vertical="center"/>
    </xf>
    <xf numFmtId="0" fontId="19" fillId="2" borderId="9" xfId="0" applyFont="1" applyFill="1" applyBorder="1" applyAlignment="1">
      <alignment horizontal="center" vertical="center"/>
    </xf>
    <xf numFmtId="0" fontId="19" fillId="2" borderId="10" xfId="0" applyFont="1" applyFill="1" applyBorder="1" applyAlignment="1">
      <alignment horizontal="center" vertical="center"/>
    </xf>
    <xf numFmtId="0" fontId="16" fillId="2" borderId="4" xfId="0" applyFont="1" applyFill="1" applyBorder="1" applyAlignment="1">
      <alignment horizontal="center" vertical="center"/>
    </xf>
    <xf numFmtId="0" fontId="16" fillId="2" borderId="5"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8" xfId="0" applyFont="1" applyFill="1" applyBorder="1" applyAlignment="1">
      <alignment horizontal="center" vertical="center"/>
    </xf>
    <xf numFmtId="0" fontId="17" fillId="2" borderId="10" xfId="0" applyFont="1" applyFill="1" applyBorder="1" applyAlignment="1">
      <alignment horizontal="center" vertical="center"/>
    </xf>
    <xf numFmtId="0" fontId="3" fillId="2" borderId="0" xfId="0" applyFont="1" applyFill="1" applyAlignment="1">
      <alignment horizontal="left" vertical="center" wrapText="1"/>
    </xf>
    <xf numFmtId="0" fontId="2" fillId="2" borderId="0" xfId="0" applyFont="1" applyFill="1" applyAlignment="1">
      <alignment horizontal="left" vertical="center" wrapText="1"/>
    </xf>
    <xf numFmtId="0" fontId="14" fillId="2" borderId="5" xfId="0" applyFont="1" applyFill="1" applyBorder="1" applyAlignment="1">
      <alignment horizontal="left" vertical="center" wrapText="1"/>
    </xf>
    <xf numFmtId="0" fontId="1" fillId="2" borderId="9" xfId="0" applyFont="1" applyFill="1" applyBorder="1" applyAlignment="1">
      <alignment horizontal="center" vertical="center" wrapText="1"/>
    </xf>
    <xf numFmtId="0" fontId="15" fillId="2" borderId="1" xfId="0" applyFont="1" applyFill="1" applyBorder="1" applyAlignment="1">
      <alignment horizontal="center" vertical="center"/>
    </xf>
    <xf numFmtId="0" fontId="15" fillId="2" borderId="2" xfId="0" applyFont="1" applyFill="1" applyBorder="1" applyAlignment="1">
      <alignment horizontal="center" vertical="center"/>
    </xf>
    <xf numFmtId="169" fontId="3" fillId="2" borderId="4" xfId="0" applyNumberFormat="1" applyFont="1" applyFill="1" applyBorder="1" applyAlignment="1">
      <alignment horizontal="right" vertical="center" wrapText="1"/>
    </xf>
    <xf numFmtId="169" fontId="3" fillId="2" borderId="5" xfId="0" applyNumberFormat="1" applyFont="1" applyFill="1" applyBorder="1" applyAlignment="1">
      <alignment horizontal="right" vertical="center" wrapText="1"/>
    </xf>
    <xf numFmtId="0" fontId="3" fillId="2" borderId="5" xfId="0" applyFont="1" applyFill="1" applyBorder="1" applyAlignment="1">
      <alignment horizontal="left" vertical="center" wrapText="1"/>
    </xf>
    <xf numFmtId="169" fontId="2" fillId="2" borderId="5" xfId="0" applyNumberFormat="1" applyFont="1" applyFill="1" applyBorder="1" applyAlignment="1" applyProtection="1">
      <alignment horizontal="left" vertical="center"/>
      <protection locked="0"/>
    </xf>
    <xf numFmtId="10" fontId="3" fillId="2" borderId="7"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167" fontId="2" fillId="2" borderId="2" xfId="0" applyNumberFormat="1" applyFont="1" applyFill="1" applyBorder="1" applyAlignment="1">
      <alignment horizontal="center" vertical="center" wrapText="1"/>
    </xf>
    <xf numFmtId="0" fontId="3" fillId="2" borderId="4" xfId="0" applyFont="1" applyFill="1" applyBorder="1" applyAlignment="1">
      <alignment horizontal="left" vertical="center" wrapText="1"/>
    </xf>
    <xf numFmtId="0" fontId="3" fillId="2" borderId="6" xfId="0" applyFont="1" applyFill="1" applyBorder="1" applyAlignment="1">
      <alignment horizontal="left" vertical="center" wrapText="1"/>
    </xf>
    <xf numFmtId="10" fontId="3" fillId="2" borderId="8" xfId="0" applyNumberFormat="1" applyFont="1" applyFill="1" applyBorder="1" applyAlignment="1">
      <alignment horizontal="center" vertical="center" wrapText="1"/>
    </xf>
    <xf numFmtId="0" fontId="2" fillId="2" borderId="1"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3" xfId="0" applyFont="1" applyFill="1" applyBorder="1" applyAlignment="1">
      <alignment horizontal="left" vertical="center" wrapText="1"/>
    </xf>
    <xf numFmtId="8" fontId="2" fillId="2" borderId="11" xfId="0" applyNumberFormat="1" applyFont="1" applyFill="1" applyBorder="1" applyAlignment="1" applyProtection="1">
      <alignment horizontal="right" vertical="center" wrapText="1"/>
      <protection locked="0"/>
    </xf>
    <xf numFmtId="8" fontId="2" fillId="2" borderId="4" xfId="0" applyNumberFormat="1" applyFont="1" applyFill="1" applyBorder="1" applyAlignment="1" applyProtection="1">
      <alignment horizontal="right" vertical="center" wrapText="1"/>
      <protection locked="0"/>
    </xf>
    <xf numFmtId="0" fontId="3" fillId="2" borderId="5" xfId="0" applyFont="1" applyFill="1" applyBorder="1" applyAlignment="1">
      <alignment vertical="center" wrapText="1"/>
    </xf>
    <xf numFmtId="0" fontId="3" fillId="2" borderId="6" xfId="0" applyFont="1" applyFill="1" applyBorder="1" applyAlignment="1">
      <alignment vertical="center" wrapText="1"/>
    </xf>
    <xf numFmtId="10" fontId="3" fillId="2" borderId="1" xfId="0" applyNumberFormat="1" applyFont="1" applyFill="1" applyBorder="1" applyAlignment="1">
      <alignment horizontal="center" vertical="center" wrapText="1"/>
    </xf>
    <xf numFmtId="10" fontId="3" fillId="2" borderId="3" xfId="0" applyNumberFormat="1" applyFont="1" applyFill="1" applyBorder="1" applyAlignment="1">
      <alignment horizontal="center" vertical="center" wrapText="1"/>
    </xf>
    <xf numFmtId="10" fontId="3" fillId="2" borderId="12" xfId="0" applyNumberFormat="1" applyFont="1" applyFill="1" applyBorder="1" applyAlignment="1">
      <alignment horizontal="center" vertical="center" wrapText="1"/>
    </xf>
    <xf numFmtId="10" fontId="3" fillId="2" borderId="13" xfId="0" applyNumberFormat="1" applyFont="1" applyFill="1" applyBorder="1" applyAlignment="1">
      <alignment horizontal="center" vertical="center" wrapText="1"/>
    </xf>
    <xf numFmtId="10" fontId="3" fillId="2" borderId="4" xfId="0" applyNumberFormat="1" applyFont="1" applyFill="1" applyBorder="1" applyAlignment="1">
      <alignment horizontal="center" vertical="center" wrapText="1"/>
    </xf>
    <xf numFmtId="10" fontId="3" fillId="2" borderId="6" xfId="0" applyNumberFormat="1" applyFont="1" applyFill="1" applyBorder="1" applyAlignment="1">
      <alignment horizontal="center" vertical="center" wrapText="1"/>
    </xf>
    <xf numFmtId="0" fontId="3" fillId="2" borderId="12" xfId="0" applyFont="1" applyFill="1" applyBorder="1" applyAlignment="1">
      <alignment vertical="center" wrapText="1"/>
    </xf>
    <xf numFmtId="0" fontId="3" fillId="2" borderId="0" xfId="0" applyFont="1" applyFill="1" applyAlignment="1">
      <alignment vertical="center" wrapText="1"/>
    </xf>
    <xf numFmtId="0" fontId="3" fillId="2" borderId="13" xfId="0" applyFont="1" applyFill="1" applyBorder="1" applyAlignment="1">
      <alignment vertical="center" wrapText="1"/>
    </xf>
    <xf numFmtId="0" fontId="3" fillId="2" borderId="12" xfId="0" applyFont="1" applyFill="1" applyBorder="1" applyAlignment="1">
      <alignment horizontal="right" vertical="center" wrapText="1"/>
    </xf>
    <xf numFmtId="0" fontId="3" fillId="2" borderId="0" xfId="0" applyFont="1" applyFill="1" applyAlignment="1">
      <alignment horizontal="right" vertical="center" wrapText="1"/>
    </xf>
    <xf numFmtId="10" fontId="3" fillId="2" borderId="0" xfId="0" applyNumberFormat="1" applyFont="1" applyFill="1" applyAlignment="1" applyProtection="1">
      <alignment horizontal="center" vertical="center" wrapText="1"/>
      <protection locked="0"/>
    </xf>
    <xf numFmtId="0" fontId="3" fillId="2" borderId="0" xfId="0" applyFont="1" applyFill="1" applyAlignment="1">
      <alignment horizontal="center" vertical="center" wrapText="1"/>
    </xf>
    <xf numFmtId="0" fontId="3" fillId="2" borderId="13" xfId="0" applyFont="1" applyFill="1" applyBorder="1" applyAlignment="1">
      <alignment horizontal="center" vertical="center" wrapText="1"/>
    </xf>
    <xf numFmtId="6" fontId="7" fillId="2" borderId="0" xfId="0" applyNumberFormat="1" applyFont="1" applyFill="1" applyAlignment="1">
      <alignment vertical="center" wrapText="1"/>
    </xf>
    <xf numFmtId="167" fontId="7" fillId="2" borderId="0" xfId="0" applyNumberFormat="1" applyFont="1" applyFill="1" applyAlignment="1">
      <alignment horizontal="left" vertical="center" wrapText="1"/>
    </xf>
    <xf numFmtId="167" fontId="7" fillId="2" borderId="0" xfId="0" applyNumberFormat="1" applyFont="1" applyFill="1" applyAlignment="1">
      <alignment vertical="center" wrapText="1"/>
    </xf>
    <xf numFmtId="44" fontId="9" fillId="2" borderId="0" xfId="0" applyNumberFormat="1" applyFont="1" applyFill="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169" fontId="3" fillId="2" borderId="0" xfId="0" applyNumberFormat="1" applyFont="1" applyFill="1" applyAlignment="1">
      <alignment horizontal="center" vertical="center" wrapText="1"/>
    </xf>
    <xf numFmtId="8" fontId="3" fillId="2" borderId="0" xfId="0" applyNumberFormat="1" applyFont="1" applyFill="1" applyAlignment="1">
      <alignment horizontal="left" vertical="center" wrapText="1"/>
    </xf>
    <xf numFmtId="6" fontId="6" fillId="2" borderId="0" xfId="0" applyNumberFormat="1" applyFont="1" applyFill="1" applyAlignment="1">
      <alignment horizontal="center" vertical="center" wrapText="1"/>
    </xf>
    <xf numFmtId="8" fontId="7" fillId="2" borderId="0" xfId="0" applyNumberFormat="1" applyFont="1" applyFill="1" applyAlignment="1">
      <alignment horizontal="center" vertical="center" wrapText="1"/>
    </xf>
    <xf numFmtId="6" fontId="7" fillId="2" borderId="1" xfId="0" applyNumberFormat="1" applyFont="1" applyFill="1" applyBorder="1" applyAlignment="1">
      <alignment horizontal="left" vertical="center" wrapText="1"/>
    </xf>
    <xf numFmtId="6" fontId="7" fillId="2" borderId="2" xfId="0" applyNumberFormat="1" applyFont="1" applyFill="1" applyBorder="1" applyAlignment="1">
      <alignment horizontal="left" vertical="center" wrapText="1"/>
    </xf>
    <xf numFmtId="6" fontId="7" fillId="2" borderId="3" xfId="0" applyNumberFormat="1" applyFont="1" applyFill="1" applyBorder="1" applyAlignment="1">
      <alignment horizontal="left" vertical="center" wrapText="1"/>
    </xf>
    <xf numFmtId="167" fontId="7" fillId="2" borderId="4" xfId="0" applyNumberFormat="1" applyFont="1" applyFill="1" applyBorder="1" applyAlignment="1">
      <alignment horizontal="right" vertical="center" wrapText="1"/>
    </xf>
    <xf numFmtId="167" fontId="7" fillId="2" borderId="5" xfId="0" applyNumberFormat="1" applyFont="1" applyFill="1" applyBorder="1" applyAlignment="1">
      <alignment horizontal="right" vertical="center" wrapText="1"/>
    </xf>
    <xf numFmtId="167" fontId="7" fillId="2" borderId="5" xfId="0" applyNumberFormat="1" applyFont="1" applyFill="1" applyBorder="1" applyAlignment="1">
      <alignment horizontal="left" vertical="center" wrapText="1"/>
    </xf>
    <xf numFmtId="7" fontId="3" fillId="2" borderId="0" xfId="0" applyNumberFormat="1" applyFont="1" applyFill="1" applyAlignment="1">
      <alignment horizontal="left" vertical="center" wrapText="1"/>
    </xf>
    <xf numFmtId="6" fontId="3" fillId="2" borderId="0" xfId="0" applyNumberFormat="1" applyFont="1" applyFill="1" applyAlignment="1">
      <alignment horizontal="left" vertical="center" wrapText="1"/>
    </xf>
    <xf numFmtId="7" fontId="3" fillId="2" borderId="0" xfId="0" applyNumberFormat="1" applyFont="1" applyFill="1" applyAlignment="1">
      <alignment horizontal="center" vertical="center" wrapText="1"/>
    </xf>
    <xf numFmtId="6" fontId="3" fillId="2" borderId="0" xfId="0" applyNumberFormat="1" applyFont="1" applyFill="1" applyAlignment="1">
      <alignment horizontal="center" vertical="center" wrapText="1"/>
    </xf>
    <xf numFmtId="8" fontId="6" fillId="2" borderId="0" xfId="0" applyNumberFormat="1" applyFont="1" applyFill="1" applyAlignment="1">
      <alignment horizontal="center" vertical="center" wrapText="1"/>
    </xf>
    <xf numFmtId="0" fontId="1" fillId="2" borderId="0" xfId="0" applyFont="1" applyFill="1" applyAlignment="1">
      <alignment horizontal="center" vertical="center"/>
    </xf>
    <xf numFmtId="0" fontId="2" fillId="2" borderId="0" xfId="0" applyFont="1" applyFill="1" applyAlignment="1">
      <alignment horizontal="center" vertical="center"/>
    </xf>
    <xf numFmtId="0" fontId="3" fillId="2" borderId="0" xfId="0" applyFont="1" applyFill="1" applyAlignment="1">
      <alignment horizontal="left" vertical="center"/>
    </xf>
    <xf numFmtId="0" fontId="6" fillId="2" borderId="0" xfId="0" applyFont="1" applyFill="1" applyAlignment="1">
      <alignment horizontal="center" vertical="center" wrapText="1"/>
    </xf>
    <xf numFmtId="167" fontId="7" fillId="2" borderId="4" xfId="0" applyNumberFormat="1" applyFont="1" applyFill="1" applyBorder="1" applyAlignment="1">
      <alignment horizontal="left" vertical="center" wrapText="1"/>
    </xf>
    <xf numFmtId="0" fontId="0" fillId="0" borderId="0" xfId="0" applyAlignment="1">
      <alignment horizontal="left"/>
    </xf>
    <xf numFmtId="0" fontId="31" fillId="7" borderId="0" xfId="0" applyFont="1" applyFill="1" applyAlignment="1">
      <alignment horizontal="left" vertical="center"/>
    </xf>
    <xf numFmtId="0" fontId="0" fillId="0" borderId="0" xfId="0" applyAlignment="1">
      <alignment horizontal="left" wrapText="1"/>
    </xf>
    <xf numFmtId="0" fontId="29" fillId="2" borderId="0" xfId="0" applyFont="1" applyFill="1" applyAlignment="1">
      <alignment horizontal="center" vertical="center" wrapText="1"/>
    </xf>
    <xf numFmtId="0" fontId="3" fillId="0" borderId="0" xfId="0" applyFont="1" applyProtection="1">
      <protection locked="0"/>
    </xf>
    <xf numFmtId="0" fontId="14" fillId="0" borderId="0" xfId="0" applyFont="1" applyAlignment="1">
      <alignment horizontal="center"/>
    </xf>
    <xf numFmtId="0" fontId="3" fillId="0" borderId="0" xfId="0" applyFont="1" applyAlignment="1">
      <alignment horizontal="center"/>
    </xf>
    <xf numFmtId="0" fontId="3" fillId="0" borderId="0" xfId="0" applyFont="1" applyAlignment="1" applyProtection="1">
      <alignment horizontal="center"/>
      <protection locked="0"/>
    </xf>
    <xf numFmtId="0" fontId="31" fillId="0" borderId="0" xfId="0" applyFont="1" applyAlignment="1">
      <alignment horizontal="left" vertical="center"/>
    </xf>
    <xf numFmtId="0" fontId="3" fillId="0" borderId="0" xfId="0" applyFont="1" applyAlignment="1">
      <alignment horizontal="left" vertical="center"/>
    </xf>
    <xf numFmtId="0" fontId="69" fillId="2" borderId="0" xfId="0" applyFont="1" applyFill="1" applyAlignment="1">
      <alignment horizontal="center" vertical="center" wrapText="1"/>
    </xf>
    <xf numFmtId="0" fontId="0" fillId="27" borderId="7" xfId="0" applyFill="1" applyBorder="1" applyProtection="1">
      <protection locked="0"/>
    </xf>
    <xf numFmtId="0" fontId="73" fillId="11" borderId="50" xfId="0" applyFont="1" applyFill="1" applyBorder="1" applyAlignment="1" applyProtection="1">
      <alignment horizontal="left" vertical="center"/>
      <protection locked="0"/>
    </xf>
    <xf numFmtId="0" fontId="28" fillId="0" borderId="0" xfId="0" applyFont="1" applyAlignment="1">
      <alignment horizontal="left" wrapText="1"/>
    </xf>
    <xf numFmtId="0" fontId="28" fillId="0" borderId="63" xfId="0" applyFont="1" applyBorder="1" applyAlignment="1">
      <alignment horizontal="left" wrapText="1"/>
    </xf>
    <xf numFmtId="0" fontId="28" fillId="0" borderId="65" xfId="0" applyFont="1" applyBorder="1" applyAlignment="1">
      <alignment horizontal="left" wrapText="1"/>
    </xf>
    <xf numFmtId="0" fontId="52" fillId="0" borderId="12" xfId="0" applyFont="1" applyBorder="1" applyAlignment="1">
      <alignment horizontal="center" wrapText="1"/>
    </xf>
    <xf numFmtId="0" fontId="52" fillId="0" borderId="0" xfId="0" applyFont="1" applyAlignment="1">
      <alignment horizontal="center" wrapText="1"/>
    </xf>
    <xf numFmtId="0" fontId="60" fillId="25" borderId="0" xfId="0" applyFont="1" applyFill="1" applyAlignment="1">
      <alignment horizontal="left" vertical="center" wrapText="1"/>
    </xf>
    <xf numFmtId="0" fontId="48" fillId="0" borderId="20" xfId="0" applyFont="1" applyBorder="1" applyAlignment="1">
      <alignment horizontal="center" wrapText="1"/>
    </xf>
    <xf numFmtId="0" fontId="48" fillId="0" borderId="21" xfId="0" applyFont="1" applyBorder="1" applyAlignment="1">
      <alignment horizontal="center" wrapText="1"/>
    </xf>
    <xf numFmtId="0" fontId="36" fillId="8" borderId="0" xfId="0" applyFont="1" applyFill="1" applyAlignment="1">
      <alignment horizontal="left" vertical="center" wrapText="1"/>
    </xf>
    <xf numFmtId="0" fontId="10" fillId="0" borderId="33"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5" xfId="0" applyFont="1" applyBorder="1" applyAlignment="1">
      <alignment horizontal="center" vertical="center" wrapText="1"/>
    </xf>
    <xf numFmtId="44" fontId="41" fillId="4" borderId="31" xfId="0" applyNumberFormat="1" applyFont="1" applyFill="1" applyBorder="1" applyAlignment="1" applyProtection="1">
      <alignment horizontal="center"/>
      <protection locked="0"/>
    </xf>
    <xf numFmtId="44" fontId="41" fillId="4" borderId="32" xfId="0" applyNumberFormat="1" applyFont="1" applyFill="1" applyBorder="1" applyAlignment="1" applyProtection="1">
      <alignment horizontal="center"/>
      <protection locked="0"/>
    </xf>
    <xf numFmtId="0" fontId="9" fillId="0" borderId="12" xfId="0" applyFont="1" applyBorder="1" applyAlignment="1">
      <alignment horizontal="center" vertical="center" wrapText="1"/>
    </xf>
    <xf numFmtId="0" fontId="5" fillId="2" borderId="0" xfId="10" applyFont="1" applyFill="1" applyAlignment="1">
      <alignment horizontal="left" wrapText="1"/>
    </xf>
    <xf numFmtId="0" fontId="3" fillId="3" borderId="8" xfId="10" applyFont="1" applyFill="1" applyBorder="1" applyAlignment="1">
      <alignment horizontal="left" vertical="top" wrapText="1"/>
    </xf>
    <xf numFmtId="0" fontId="3" fillId="3" borderId="9" xfId="10" applyFont="1" applyFill="1" applyBorder="1" applyAlignment="1">
      <alignment horizontal="left" vertical="top" wrapText="1"/>
    </xf>
    <xf numFmtId="0" fontId="3" fillId="3" borderId="10" xfId="10" applyFont="1" applyFill="1" applyBorder="1" applyAlignment="1">
      <alignment horizontal="left" vertical="top" wrapText="1"/>
    </xf>
    <xf numFmtId="0" fontId="67" fillId="15" borderId="0" xfId="10" applyFont="1" applyFill="1" applyAlignment="1">
      <alignment horizontal="center" wrapText="1"/>
    </xf>
    <xf numFmtId="0" fontId="29" fillId="9" borderId="0" xfId="10" applyFont="1" applyFill="1" applyAlignment="1">
      <alignment horizontal="center" vertical="center" wrapText="1"/>
    </xf>
    <xf numFmtId="0" fontId="29" fillId="9" borderId="0" xfId="10" applyFont="1" applyFill="1" applyAlignment="1">
      <alignment horizontal="center" wrapText="1"/>
    </xf>
    <xf numFmtId="0" fontId="56" fillId="10" borderId="0" xfId="10" applyFont="1" applyFill="1" applyAlignment="1">
      <alignment horizontal="left" vertical="center"/>
    </xf>
    <xf numFmtId="0" fontId="5" fillId="4" borderId="15" xfId="10" applyFont="1" applyFill="1" applyBorder="1" applyAlignment="1" applyProtection="1">
      <alignment horizontal="center"/>
      <protection locked="0"/>
    </xf>
    <xf numFmtId="0" fontId="5" fillId="4" borderId="16" xfId="10" applyFont="1" applyFill="1" applyBorder="1" applyAlignment="1" applyProtection="1">
      <alignment horizontal="center"/>
      <protection locked="0"/>
    </xf>
    <xf numFmtId="0" fontId="24" fillId="2" borderId="0" xfId="10" applyFont="1" applyFill="1" applyAlignment="1">
      <alignment horizontal="left" vertical="center" wrapText="1"/>
    </xf>
    <xf numFmtId="0" fontId="60" fillId="13" borderId="0" xfId="13" applyFont="1" applyFill="1" applyAlignment="1">
      <alignment horizontal="center" vertical="center"/>
    </xf>
    <xf numFmtId="0" fontId="27" fillId="4" borderId="15" xfId="13" applyFill="1" applyBorder="1" applyAlignment="1" applyProtection="1">
      <alignment horizontal="center"/>
      <protection locked="0"/>
    </xf>
    <xf numFmtId="0" fontId="27" fillId="4" borderId="16" xfId="13" applyFill="1" applyBorder="1" applyAlignment="1" applyProtection="1">
      <alignment horizontal="center"/>
      <protection locked="0"/>
    </xf>
    <xf numFmtId="0" fontId="61" fillId="2" borderId="0" xfId="13" applyFont="1" applyFill="1" applyAlignment="1">
      <alignment horizontal="left" vertical="center" wrapText="1"/>
    </xf>
    <xf numFmtId="0" fontId="27" fillId="2" borderId="0" xfId="13" applyFill="1" applyAlignment="1">
      <alignment horizontal="left" vertical="center" wrapText="1"/>
    </xf>
    <xf numFmtId="0" fontId="27" fillId="2" borderId="38" xfId="13" applyFill="1" applyBorder="1" applyAlignment="1">
      <alignment horizontal="left" vertical="center" wrapText="1"/>
    </xf>
    <xf numFmtId="0" fontId="27" fillId="3" borderId="8" xfId="13" applyFill="1" applyBorder="1" applyAlignment="1">
      <alignment horizontal="left" vertical="top" wrapText="1"/>
    </xf>
    <xf numFmtId="0" fontId="27" fillId="3" borderId="9" xfId="13" applyFill="1" applyBorder="1" applyAlignment="1">
      <alignment horizontal="left" vertical="top" wrapText="1"/>
    </xf>
    <xf numFmtId="0" fontId="27" fillId="3" borderId="10" xfId="13" applyFill="1" applyBorder="1" applyAlignment="1">
      <alignment horizontal="left" vertical="top" wrapText="1"/>
    </xf>
  </cellXfs>
  <cellStyles count="14">
    <cellStyle name="Euro" xfId="1" xr:uid="{00000000-0005-0000-0000-000000000000}"/>
    <cellStyle name="Euro 2" xfId="4" xr:uid="{00000000-0005-0000-0000-000001000000}"/>
    <cellStyle name="Lien hypertexte" xfId="6" builtinId="8"/>
    <cellStyle name="Lien hypertexte 2" xfId="12" xr:uid="{8DAD2CA2-57E7-4495-ADF4-12B74D63143E}"/>
    <cellStyle name="Milliers" xfId="7" builtinId="3"/>
    <cellStyle name="Milliers 2" xfId="5" xr:uid="{00000000-0005-0000-0000-000004000000}"/>
    <cellStyle name="Milliers 3" xfId="11" xr:uid="{EF4C1A1E-3C90-42D2-B2A3-A317CFDC29B6}"/>
    <cellStyle name="Monétaire" xfId="8" builtinId="4"/>
    <cellStyle name="Normal" xfId="0" builtinId="0"/>
    <cellStyle name="Normal 2" xfId="2" xr:uid="{00000000-0005-0000-0000-000007000000}"/>
    <cellStyle name="Normal 3" xfId="10" xr:uid="{C6205A75-DFFD-4714-999B-A66D9608E9A2}"/>
    <cellStyle name="Normal 3 2" xfId="13" xr:uid="{1C820DA5-41FF-4843-8B97-60610A27EFEC}"/>
    <cellStyle name="Pourcentage" xfId="9" builtinId="5"/>
    <cellStyle name="Pourcentage 2" xfId="3" xr:uid="{00000000-0005-0000-0000-000009000000}"/>
  </cellStyles>
  <dxfs count="6">
    <dxf>
      <font>
        <color rgb="FFFF0000"/>
        <family val="2"/>
      </font>
    </dxf>
    <dxf>
      <font>
        <color rgb="FFFF0000"/>
        <family val="2"/>
      </font>
    </dxf>
    <dxf>
      <fill>
        <patternFill patternType="solid">
          <fgColor rgb="FFFF0000"/>
          <bgColor rgb="FFFF0000"/>
        </patternFill>
      </fill>
    </dxf>
    <dxf>
      <fill>
        <patternFill patternType="solid">
          <fgColor rgb="FFFF0000"/>
          <bgColor rgb="FFFF0000"/>
        </patternFill>
      </fill>
    </dxf>
    <dxf>
      <font>
        <color theme="0"/>
      </font>
      <fill>
        <patternFill patternType="none">
          <bgColor auto="1"/>
        </patternFill>
      </fill>
      <border>
        <right/>
        <top/>
        <bottom/>
        <vertical/>
        <horizontal/>
      </border>
    </dxf>
    <dxf>
      <font>
        <b val="0"/>
        <i/>
        <color theme="0" tint="-0.499984740745262"/>
      </font>
    </dxf>
  </dxfs>
  <tableStyles count="0" defaultTableStyle="TableStyleMedium2" defaultPivotStyle="PivotStyleLight16"/>
  <colors>
    <mruColors>
      <color rgb="FFFFFF99"/>
      <color rgb="FFE41D13"/>
      <color rgb="FFFBCBC9"/>
      <color rgb="FFFFFFFF"/>
      <color rgb="FF000000"/>
      <color rgb="FFF69792"/>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alcChain" Target="calcChain.xml"/></Relationships>
</file>

<file path=xl/ctrlProps/ctrlProp1.xml><?xml version="1.0" encoding="utf-8"?>
<formControlPr xmlns="http://schemas.microsoft.com/office/spreadsheetml/2009/9/main" objectType="Radio" firstButton="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firstButton="1"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152400</xdr:colOff>
      <xdr:row>1</xdr:row>
      <xdr:rowOff>9525</xdr:rowOff>
    </xdr:from>
    <xdr:to>
      <xdr:col>1</xdr:col>
      <xdr:colOff>713469</xdr:colOff>
      <xdr:row>7</xdr:row>
      <xdr:rowOff>82550</xdr:rowOff>
    </xdr:to>
    <xdr:pic>
      <xdr:nvPicPr>
        <xdr:cNvPr id="6" name="Image 5">
          <a:extLst>
            <a:ext uri="{FF2B5EF4-FFF2-40B4-BE49-F238E27FC236}">
              <a16:creationId xmlns:a16="http://schemas.microsoft.com/office/drawing/2014/main" id="{00000000-0008-0000-0100-000006000000}"/>
            </a:ext>
          </a:extLst>
        </xdr:cNvPr>
        <xdr:cNvPicPr>
          <a:picLocks noChangeAspect="1"/>
        </xdr:cNvPicPr>
      </xdr:nvPicPr>
      <xdr:blipFill rotWithShape="1">
        <a:blip xmlns:r="http://schemas.openxmlformats.org/officeDocument/2006/relationships" r:embed="rId1"/>
        <a:srcRect t="8849" b="9372"/>
        <a:stretch/>
      </xdr:blipFill>
      <xdr:spPr>
        <a:xfrm>
          <a:off x="152400" y="190500"/>
          <a:ext cx="2148569" cy="1162050"/>
        </a:xfrm>
        <a:prstGeom prst="rect">
          <a:avLst/>
        </a:prstGeom>
      </xdr:spPr>
    </xdr:pic>
    <xdr:clientData/>
  </xdr:twoCellAnchor>
  <xdr:twoCellAnchor editAs="oneCell">
    <xdr:from>
      <xdr:col>1</xdr:col>
      <xdr:colOff>685799</xdr:colOff>
      <xdr:row>1</xdr:row>
      <xdr:rowOff>28574</xdr:rowOff>
    </xdr:from>
    <xdr:to>
      <xdr:col>1</xdr:col>
      <xdr:colOff>1581150</xdr:colOff>
      <xdr:row>7</xdr:row>
      <xdr:rowOff>76199</xdr:rowOff>
    </xdr:to>
    <xdr:pic>
      <xdr:nvPicPr>
        <xdr:cNvPr id="7" name="Image 6">
          <a:extLst>
            <a:ext uri="{FF2B5EF4-FFF2-40B4-BE49-F238E27FC236}">
              <a16:creationId xmlns:a16="http://schemas.microsoft.com/office/drawing/2014/main" id="{00000000-0008-0000-0100-000007000000}"/>
            </a:ext>
          </a:extLst>
        </xdr:cNvPr>
        <xdr:cNvPicPr>
          <a:picLocks noChangeAspect="1"/>
        </xdr:cNvPicPr>
      </xdr:nvPicPr>
      <xdr:blipFill rotWithShape="1">
        <a:blip xmlns:r="http://schemas.openxmlformats.org/officeDocument/2006/relationships" r:embed="rId2"/>
        <a:srcRect l="27270" t="12674" r="29720" b="18769"/>
        <a:stretch/>
      </xdr:blipFill>
      <xdr:spPr>
        <a:xfrm>
          <a:off x="2276474" y="209549"/>
          <a:ext cx="895351" cy="11334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133351</xdr:rowOff>
    </xdr:from>
    <xdr:to>
      <xdr:col>0</xdr:col>
      <xdr:colOff>2180319</xdr:colOff>
      <xdr:row>7</xdr:row>
      <xdr:rowOff>28576</xdr:rowOff>
    </xdr:to>
    <xdr:pic>
      <xdr:nvPicPr>
        <xdr:cNvPr id="3" name="Imag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srcRect t="8849" b="9372"/>
        <a:stretch/>
      </xdr:blipFill>
      <xdr:spPr>
        <a:xfrm>
          <a:off x="0" y="133351"/>
          <a:ext cx="2148569" cy="1162050"/>
        </a:xfrm>
        <a:prstGeom prst="rect">
          <a:avLst/>
        </a:prstGeom>
      </xdr:spPr>
    </xdr:pic>
    <xdr:clientData/>
  </xdr:twoCellAnchor>
  <xdr:twoCellAnchor editAs="oneCell">
    <xdr:from>
      <xdr:col>5</xdr:col>
      <xdr:colOff>469899</xdr:colOff>
      <xdr:row>1</xdr:row>
      <xdr:rowOff>95250</xdr:rowOff>
    </xdr:from>
    <xdr:to>
      <xdr:col>6</xdr:col>
      <xdr:colOff>996950</xdr:colOff>
      <xdr:row>7</xdr:row>
      <xdr:rowOff>139700</xdr:rowOff>
    </xdr:to>
    <xdr:pic>
      <xdr:nvPicPr>
        <xdr:cNvPr id="7" name="Image 6">
          <a:extLst>
            <a:ext uri="{FF2B5EF4-FFF2-40B4-BE49-F238E27FC236}">
              <a16:creationId xmlns:a16="http://schemas.microsoft.com/office/drawing/2014/main" id="{00000000-0008-0000-0300-000007000000}"/>
            </a:ext>
          </a:extLst>
        </xdr:cNvPr>
        <xdr:cNvPicPr>
          <a:picLocks noChangeAspect="1"/>
        </xdr:cNvPicPr>
      </xdr:nvPicPr>
      <xdr:blipFill rotWithShape="1">
        <a:blip xmlns:r="http://schemas.openxmlformats.org/officeDocument/2006/relationships" r:embed="rId2"/>
        <a:srcRect l="27270" t="12674" r="29720" b="18769"/>
        <a:stretch/>
      </xdr:blipFill>
      <xdr:spPr>
        <a:xfrm>
          <a:off x="10109199" y="276225"/>
          <a:ext cx="996951" cy="113347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64772</xdr:rowOff>
    </xdr:from>
    <xdr:to>
      <xdr:col>1</xdr:col>
      <xdr:colOff>2142219</xdr:colOff>
      <xdr:row>0</xdr:row>
      <xdr:rowOff>1358901</xdr:rowOff>
    </xdr:to>
    <xdr:pic>
      <xdr:nvPicPr>
        <xdr:cNvPr id="10" name="Image 9">
          <a:extLst>
            <a:ext uri="{FF2B5EF4-FFF2-40B4-BE49-F238E27FC236}">
              <a16:creationId xmlns:a16="http://schemas.microsoft.com/office/drawing/2014/main" id="{00000000-0008-0000-0400-00000A000000}"/>
            </a:ext>
          </a:extLst>
        </xdr:cNvPr>
        <xdr:cNvPicPr>
          <a:picLocks noChangeAspect="1"/>
        </xdr:cNvPicPr>
      </xdr:nvPicPr>
      <xdr:blipFill rotWithShape="1">
        <a:blip xmlns:r="http://schemas.openxmlformats.org/officeDocument/2006/relationships" r:embed="rId1"/>
        <a:srcRect b="8703"/>
        <a:stretch/>
      </xdr:blipFill>
      <xdr:spPr>
        <a:xfrm>
          <a:off x="762000" y="64772"/>
          <a:ext cx="2148569" cy="1297304"/>
        </a:xfrm>
        <a:prstGeom prst="rect">
          <a:avLst/>
        </a:prstGeom>
      </xdr:spPr>
    </xdr:pic>
    <xdr:clientData/>
  </xdr:twoCellAnchor>
  <xdr:twoCellAnchor editAs="oneCell">
    <xdr:from>
      <xdr:col>1</xdr:col>
      <xdr:colOff>2124075</xdr:colOff>
      <xdr:row>0</xdr:row>
      <xdr:rowOff>200025</xdr:rowOff>
    </xdr:from>
    <xdr:to>
      <xdr:col>1</xdr:col>
      <xdr:colOff>2990850</xdr:colOff>
      <xdr:row>0</xdr:row>
      <xdr:rowOff>1295401</xdr:rowOff>
    </xdr:to>
    <xdr:pic>
      <xdr:nvPicPr>
        <xdr:cNvPr id="11" name="Image 10">
          <a:extLst>
            <a:ext uri="{FF2B5EF4-FFF2-40B4-BE49-F238E27FC236}">
              <a16:creationId xmlns:a16="http://schemas.microsoft.com/office/drawing/2014/main" id="{00000000-0008-0000-0400-00000B000000}"/>
            </a:ext>
          </a:extLst>
        </xdr:cNvPr>
        <xdr:cNvPicPr>
          <a:picLocks noChangeAspect="1"/>
        </xdr:cNvPicPr>
      </xdr:nvPicPr>
      <xdr:blipFill rotWithShape="1">
        <a:blip xmlns:r="http://schemas.openxmlformats.org/officeDocument/2006/relationships" r:embed="rId2"/>
        <a:srcRect l="27270" t="12099" r="31092" b="21648"/>
        <a:stretch/>
      </xdr:blipFill>
      <xdr:spPr>
        <a:xfrm>
          <a:off x="2886075" y="200025"/>
          <a:ext cx="866775" cy="1095376"/>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1</xdr:row>
      <xdr:rowOff>64772</xdr:rowOff>
    </xdr:from>
    <xdr:to>
      <xdr:col>1</xdr:col>
      <xdr:colOff>2145394</xdr:colOff>
      <xdr:row>1</xdr:row>
      <xdr:rowOff>1358901</xdr:rowOff>
    </xdr:to>
    <xdr:pic>
      <xdr:nvPicPr>
        <xdr:cNvPr id="3" name="Image 2">
          <a:extLst>
            <a:ext uri="{FF2B5EF4-FFF2-40B4-BE49-F238E27FC236}">
              <a16:creationId xmlns:a16="http://schemas.microsoft.com/office/drawing/2014/main" id="{00000000-0008-0000-0500-000003000000}"/>
            </a:ext>
          </a:extLst>
        </xdr:cNvPr>
        <xdr:cNvPicPr>
          <a:picLocks noChangeAspect="1"/>
        </xdr:cNvPicPr>
      </xdr:nvPicPr>
      <xdr:blipFill rotWithShape="1">
        <a:blip xmlns:r="http://schemas.openxmlformats.org/officeDocument/2006/relationships" r:embed="rId1"/>
        <a:srcRect b="8703"/>
        <a:stretch/>
      </xdr:blipFill>
      <xdr:spPr>
        <a:xfrm>
          <a:off x="762000" y="64772"/>
          <a:ext cx="2148569" cy="1297304"/>
        </a:xfrm>
        <a:prstGeom prst="rect">
          <a:avLst/>
        </a:prstGeom>
      </xdr:spPr>
    </xdr:pic>
    <xdr:clientData/>
  </xdr:twoCellAnchor>
  <xdr:twoCellAnchor editAs="oneCell">
    <xdr:from>
      <xdr:col>1</xdr:col>
      <xdr:colOff>2124075</xdr:colOff>
      <xdr:row>1</xdr:row>
      <xdr:rowOff>200025</xdr:rowOff>
    </xdr:from>
    <xdr:to>
      <xdr:col>1</xdr:col>
      <xdr:colOff>2990850</xdr:colOff>
      <xdr:row>1</xdr:row>
      <xdr:rowOff>1295401</xdr:rowOff>
    </xdr:to>
    <xdr:pic>
      <xdr:nvPicPr>
        <xdr:cNvPr id="4" name="Image 3">
          <a:extLst>
            <a:ext uri="{FF2B5EF4-FFF2-40B4-BE49-F238E27FC236}">
              <a16:creationId xmlns:a16="http://schemas.microsoft.com/office/drawing/2014/main" id="{00000000-0008-0000-0500-000004000000}"/>
            </a:ext>
          </a:extLst>
        </xdr:cNvPr>
        <xdr:cNvPicPr>
          <a:picLocks noChangeAspect="1"/>
        </xdr:cNvPicPr>
      </xdr:nvPicPr>
      <xdr:blipFill rotWithShape="1">
        <a:blip xmlns:r="http://schemas.openxmlformats.org/officeDocument/2006/relationships" r:embed="rId2"/>
        <a:srcRect l="27270" t="12099" r="31092" b="21648"/>
        <a:stretch/>
      </xdr:blipFill>
      <xdr:spPr>
        <a:xfrm>
          <a:off x="2886075" y="200025"/>
          <a:ext cx="866775" cy="10953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558800</xdr:colOff>
          <xdr:row>55</xdr:row>
          <xdr:rowOff>25400</xdr:rowOff>
        </xdr:from>
        <xdr:to>
          <xdr:col>1</xdr:col>
          <xdr:colOff>146050</xdr:colOff>
          <xdr:row>57</xdr:row>
          <xdr:rowOff>12700</xdr:rowOff>
        </xdr:to>
        <xdr:sp macro="" textlink="">
          <xdr:nvSpPr>
            <xdr:cNvPr id="10241" name="Option Button 1" hidden="1">
              <a:extLst>
                <a:ext uri="{63B3BB69-23CF-44E3-9099-C40C66FF867C}">
                  <a14:compatExt spid="_x0000_s10241"/>
                </a:ext>
                <a:ext uri="{FF2B5EF4-FFF2-40B4-BE49-F238E27FC236}">
                  <a16:creationId xmlns:a16="http://schemas.microsoft.com/office/drawing/2014/main" id="{00000000-0008-0000-06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58</xdr:row>
          <xdr:rowOff>44450</xdr:rowOff>
        </xdr:from>
        <xdr:to>
          <xdr:col>1</xdr:col>
          <xdr:colOff>146050</xdr:colOff>
          <xdr:row>60</xdr:row>
          <xdr:rowOff>12700</xdr:rowOff>
        </xdr:to>
        <xdr:sp macro="" textlink="">
          <xdr:nvSpPr>
            <xdr:cNvPr id="10242" name="Option Button 2" hidden="1">
              <a:extLst>
                <a:ext uri="{63B3BB69-23CF-44E3-9099-C40C66FF867C}">
                  <a14:compatExt spid="_x0000_s10242"/>
                </a:ext>
                <a:ext uri="{FF2B5EF4-FFF2-40B4-BE49-F238E27FC236}">
                  <a16:creationId xmlns:a16="http://schemas.microsoft.com/office/drawing/2014/main" id="{00000000-0008-0000-06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558800</xdr:colOff>
          <xdr:row>60</xdr:row>
          <xdr:rowOff>44450</xdr:rowOff>
        </xdr:from>
        <xdr:to>
          <xdr:col>1</xdr:col>
          <xdr:colOff>146050</xdr:colOff>
          <xdr:row>62</xdr:row>
          <xdr:rowOff>50800</xdr:rowOff>
        </xdr:to>
        <xdr:sp macro="" textlink="">
          <xdr:nvSpPr>
            <xdr:cNvPr id="10243" name="Option Button 3" hidden="1">
              <a:extLst>
                <a:ext uri="{63B3BB69-23CF-44E3-9099-C40C66FF867C}">
                  <a14:compatExt spid="_x0000_s10243"/>
                </a:ext>
                <a:ext uri="{FF2B5EF4-FFF2-40B4-BE49-F238E27FC236}">
                  <a16:creationId xmlns:a16="http://schemas.microsoft.com/office/drawing/2014/main" id="{00000000-0008-0000-06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0</xdr:col>
      <xdr:colOff>0</xdr:colOff>
      <xdr:row>1</xdr:row>
      <xdr:rowOff>0</xdr:rowOff>
    </xdr:from>
    <xdr:to>
      <xdr:col>1</xdr:col>
      <xdr:colOff>1418319</xdr:colOff>
      <xdr:row>6</xdr:row>
      <xdr:rowOff>122382</xdr:rowOff>
    </xdr:to>
    <xdr:pic>
      <xdr:nvPicPr>
        <xdr:cNvPr id="2" name="Image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177800"/>
          <a:ext cx="2183494" cy="1420957"/>
        </a:xfrm>
        <a:prstGeom prst="rect">
          <a:avLst/>
        </a:prstGeom>
      </xdr:spPr>
    </xdr:pic>
    <xdr:clientData/>
  </xdr:twoCellAnchor>
  <xdr:twoCellAnchor editAs="oneCell">
    <xdr:from>
      <xdr:col>4</xdr:col>
      <xdr:colOff>139700</xdr:colOff>
      <xdr:row>1</xdr:row>
      <xdr:rowOff>0</xdr:rowOff>
    </xdr:from>
    <xdr:to>
      <xdr:col>5</xdr:col>
      <xdr:colOff>240665</xdr:colOff>
      <xdr:row>7</xdr:row>
      <xdr:rowOff>124295</xdr:rowOff>
    </xdr:to>
    <xdr:pic>
      <xdr:nvPicPr>
        <xdr:cNvPr id="3" name="Imag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2"/>
        <a:srcRect r="3655"/>
        <a:stretch/>
      </xdr:blipFill>
      <xdr:spPr>
        <a:xfrm>
          <a:off x="8966200" y="177800"/>
          <a:ext cx="2139315" cy="1603845"/>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1</xdr:col>
          <xdr:colOff>2108200</xdr:colOff>
          <xdr:row>64</xdr:row>
          <xdr:rowOff>114300</xdr:rowOff>
        </xdr:from>
        <xdr:to>
          <xdr:col>1</xdr:col>
          <xdr:colOff>2400300</xdr:colOff>
          <xdr:row>64</xdr:row>
          <xdr:rowOff>336550</xdr:rowOff>
        </xdr:to>
        <xdr:sp macro="" textlink="">
          <xdr:nvSpPr>
            <xdr:cNvPr id="10249" name="Option Button 9" hidden="1">
              <a:extLst>
                <a:ext uri="{63B3BB69-23CF-44E3-9099-C40C66FF867C}">
                  <a14:compatExt spid="_x0000_s10249"/>
                </a:ext>
                <a:ext uri="{FF2B5EF4-FFF2-40B4-BE49-F238E27FC236}">
                  <a16:creationId xmlns:a16="http://schemas.microsoft.com/office/drawing/2014/main" id="{00000000-0008-0000-0600-000009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565150</xdr:colOff>
          <xdr:row>5</xdr:row>
          <xdr:rowOff>31750</xdr:rowOff>
        </xdr:from>
        <xdr:to>
          <xdr:col>1</xdr:col>
          <xdr:colOff>107950</xdr:colOff>
          <xdr:row>5</xdr:row>
          <xdr:rowOff>247650</xdr:rowOff>
        </xdr:to>
        <xdr:sp macro="" textlink="">
          <xdr:nvSpPr>
            <xdr:cNvPr id="11265" name="Option Button 1" hidden="1">
              <a:extLst>
                <a:ext uri="{63B3BB69-23CF-44E3-9099-C40C66FF867C}">
                  <a14:compatExt spid="_x0000_s11265"/>
                </a:ext>
                <a:ext uri="{FF2B5EF4-FFF2-40B4-BE49-F238E27FC236}">
                  <a16:creationId xmlns:a16="http://schemas.microsoft.com/office/drawing/2014/main" id="{00000000-0008-0000-0700-000001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565150</xdr:colOff>
          <xdr:row>6</xdr:row>
          <xdr:rowOff>50800</xdr:rowOff>
        </xdr:from>
        <xdr:to>
          <xdr:col>1</xdr:col>
          <xdr:colOff>107950</xdr:colOff>
          <xdr:row>7</xdr:row>
          <xdr:rowOff>19050</xdr:rowOff>
        </xdr:to>
        <xdr:sp macro="" textlink="">
          <xdr:nvSpPr>
            <xdr:cNvPr id="11266" name="Option Button 2" hidden="1">
              <a:extLst>
                <a:ext uri="{63B3BB69-23CF-44E3-9099-C40C66FF867C}">
                  <a14:compatExt spid="_x0000_s11266"/>
                </a:ext>
                <a:ext uri="{FF2B5EF4-FFF2-40B4-BE49-F238E27FC236}">
                  <a16:creationId xmlns:a16="http://schemas.microsoft.com/office/drawing/2014/main" id="{00000000-0008-0000-0700-000002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0</xdr:colOff>
      <xdr:row>0</xdr:row>
      <xdr:rowOff>0</xdr:rowOff>
    </xdr:from>
    <xdr:to>
      <xdr:col>2</xdr:col>
      <xdr:colOff>475267</xdr:colOff>
      <xdr:row>0</xdr:row>
      <xdr:rowOff>1417782</xdr:rowOff>
    </xdr:to>
    <xdr:pic>
      <xdr:nvPicPr>
        <xdr:cNvPr id="2" name="Image 1">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800100" y="0"/>
          <a:ext cx="2180242" cy="1420957"/>
        </a:xfrm>
        <a:prstGeom prst="rect">
          <a:avLst/>
        </a:prstGeom>
      </xdr:spPr>
    </xdr:pic>
    <xdr:clientData/>
  </xdr:twoCellAnchor>
  <xdr:twoCellAnchor editAs="oneCell">
    <xdr:from>
      <xdr:col>4</xdr:col>
      <xdr:colOff>1830737</xdr:colOff>
      <xdr:row>0</xdr:row>
      <xdr:rowOff>0</xdr:rowOff>
    </xdr:from>
    <xdr:to>
      <xdr:col>5</xdr:col>
      <xdr:colOff>1794325</xdr:colOff>
      <xdr:row>0</xdr:row>
      <xdr:rowOff>1568699</xdr:rowOff>
    </xdr:to>
    <xdr:pic>
      <xdr:nvPicPr>
        <xdr:cNvPr id="3" name="Image 2">
          <a:extLst>
            <a:ext uri="{FF2B5EF4-FFF2-40B4-BE49-F238E27FC236}">
              <a16:creationId xmlns:a16="http://schemas.microsoft.com/office/drawing/2014/main" id="{00000000-0008-0000-0700-000003000000}"/>
            </a:ext>
          </a:extLst>
        </xdr:cNvPr>
        <xdr:cNvPicPr>
          <a:picLocks noChangeAspect="1"/>
        </xdr:cNvPicPr>
      </xdr:nvPicPr>
      <xdr:blipFill rotWithShape="1">
        <a:blip xmlns:r="http://schemas.openxmlformats.org/officeDocument/2006/relationships" r:embed="rId2"/>
        <a:srcRect r="3655"/>
        <a:stretch/>
      </xdr:blipFill>
      <xdr:spPr>
        <a:xfrm>
          <a:off x="9532048" y="0"/>
          <a:ext cx="2100905" cy="1568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ademecloud-my.sharepoint.com/PROJETS/Programme_amelioration_continue/1-Fonds_dechets/03.%20LIVRABLES%20FDS%20DECHETS/OS4%20-%20Tableau%20financier/Ressources/AF_biomasse_V23-03-201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intrademe/SERVICES/SBF/boissonc/SBF/Analyses%20nouveaux%20SA+RG/Nouveaux%20SA+RG/Analyse%20AIDE%20CONNAISSANCE/Versions%20finales/AF%20RDI-Vfinale%20pour%20guid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éf. des données"/>
      <sheetName val="Barème et limites des aides"/>
      <sheetName val="Biomasse forfait"/>
      <sheetName val="Biomasse analyse éco"/>
    </sheetNames>
    <sheetDataSet>
      <sheetData sheetId="0">
        <row r="12">
          <cell r="A12" t="str">
            <v>Oui</v>
          </cell>
        </row>
        <row r="17">
          <cell r="A17" t="str">
            <v>Métropole</v>
          </cell>
        </row>
        <row r="18">
          <cell r="A18" t="str">
            <v>Drom-Com</v>
          </cell>
        </row>
        <row r="19">
          <cell r="A19" t="str">
            <v>Corse</v>
          </cell>
        </row>
        <row r="20">
          <cell r="A20" t="str">
            <v>Zone A.F.R.</v>
          </cell>
        </row>
        <row r="24">
          <cell r="A24" t="str">
            <v>Économique</v>
          </cell>
        </row>
        <row r="25">
          <cell r="A25" t="str">
            <v>Non économique</v>
          </cell>
        </row>
        <row r="29">
          <cell r="A29" t="str">
            <v>Petite</v>
          </cell>
        </row>
        <row r="30">
          <cell r="A30" t="str">
            <v>Moyenne</v>
          </cell>
        </row>
        <row r="31">
          <cell r="A31" t="str">
            <v>Grande</v>
          </cell>
        </row>
      </sheetData>
      <sheetData sheetId="1"/>
      <sheetData sheetId="2"/>
      <sheetData sheetId="3">
        <row r="12">
          <cell r="S12"/>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ice"/>
      <sheetName val="partenaire1-Coord"/>
      <sheetName val="partenaire2"/>
      <sheetName val="partenaire3"/>
      <sheetName val="partenaire4"/>
      <sheetName val="partenaire5"/>
      <sheetName val="partenaire6"/>
      <sheetName val="partenaire7"/>
      <sheetName val="Feuil1"/>
      <sheetName val="Feuil2"/>
      <sheetName val="Synthèses"/>
    </sheetNames>
    <sheetDataSet>
      <sheetData sheetId="0" refreshError="1"/>
      <sheetData sheetId="1">
        <row r="1">
          <cell r="AO1" t="str">
            <v>Convention de financement</v>
          </cell>
          <cell r="AT1" t="str">
            <v>12-1-1</v>
          </cell>
        </row>
        <row r="2">
          <cell r="AO2" t="str">
            <v>Décision de financement</v>
          </cell>
          <cell r="AT2" t="str">
            <v>12-1-2</v>
          </cell>
        </row>
        <row r="3">
          <cell r="AT3" t="str">
            <v>12-1-3</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5.bin"/><Relationship Id="rId1" Type="http://schemas.openxmlformats.org/officeDocument/2006/relationships/hyperlink" Target="https://www.ademe.fr/aides-financieres-lademe"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3.vml"/><Relationship Id="rId7" Type="http://schemas.openxmlformats.org/officeDocument/2006/relationships/ctrlProp" Target="../ctrlProps/ctrlProp4.xml"/><Relationship Id="rId2" Type="http://schemas.openxmlformats.org/officeDocument/2006/relationships/drawing" Target="../drawings/drawing5.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8.bin"/><Relationship Id="rId1" Type="http://schemas.openxmlformats.org/officeDocument/2006/relationships/hyperlink" Target="http://data.europa.eu/eli/reg/2013/1407/oj" TargetMode="External"/><Relationship Id="rId6" Type="http://schemas.openxmlformats.org/officeDocument/2006/relationships/ctrlProp" Target="../ctrlProps/ctrlProp6.xml"/><Relationship Id="rId5" Type="http://schemas.openxmlformats.org/officeDocument/2006/relationships/ctrlProp" Target="../ctrlProps/ctrlProp5.xml"/><Relationship Id="rId4"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A1:Q68"/>
  <sheetViews>
    <sheetView workbookViewId="0">
      <selection activeCell="L51" sqref="L51:O51"/>
    </sheetView>
  </sheetViews>
  <sheetFormatPr baseColWidth="10" defaultColWidth="11.453125" defaultRowHeight="14.5" x14ac:dyDescent="0.35"/>
  <sheetData>
    <row r="1" spans="1:17" ht="15.5" x14ac:dyDescent="0.35">
      <c r="A1" s="405" t="s">
        <v>0</v>
      </c>
      <c r="B1" s="405"/>
      <c r="C1" s="405"/>
      <c r="D1" s="405"/>
      <c r="E1" s="405"/>
      <c r="F1" s="405"/>
      <c r="G1" s="405"/>
      <c r="H1" s="405"/>
      <c r="I1" s="405"/>
      <c r="J1" s="405"/>
      <c r="K1" s="405"/>
      <c r="L1" s="405"/>
      <c r="M1" s="405"/>
      <c r="N1" s="405"/>
      <c r="O1" s="405"/>
      <c r="P1" s="405"/>
      <c r="Q1" s="405"/>
    </row>
    <row r="2" spans="1:17" ht="15.5" x14ac:dyDescent="0.35">
      <c r="A2" s="406" t="s">
        <v>1</v>
      </c>
      <c r="B2" s="406"/>
      <c r="C2" s="406"/>
      <c r="D2" s="406"/>
      <c r="E2" s="406"/>
      <c r="F2" s="406"/>
      <c r="G2" s="406"/>
      <c r="H2" s="406"/>
      <c r="I2" s="406"/>
      <c r="J2" s="406"/>
      <c r="K2" s="406"/>
      <c r="L2" s="406"/>
      <c r="M2" s="406"/>
      <c r="N2" s="406"/>
      <c r="O2" s="406"/>
      <c r="P2" s="406"/>
      <c r="Q2" s="406"/>
    </row>
    <row r="3" spans="1:17" x14ac:dyDescent="0.35">
      <c r="A3" s="407" t="s">
        <v>2</v>
      </c>
      <c r="B3" s="407"/>
      <c r="C3" s="407"/>
      <c r="D3" s="407"/>
      <c r="E3" s="407"/>
      <c r="F3" s="407"/>
      <c r="G3" s="407"/>
      <c r="H3" s="407"/>
      <c r="I3" s="407"/>
      <c r="J3" s="407"/>
      <c r="K3" s="407"/>
      <c r="L3" s="407"/>
      <c r="M3" s="407"/>
      <c r="N3" s="407"/>
      <c r="O3" s="407"/>
      <c r="P3" s="407"/>
      <c r="Q3" s="407"/>
    </row>
    <row r="4" spans="1:17" x14ac:dyDescent="0.35">
      <c r="A4" s="1" t="s">
        <v>3</v>
      </c>
      <c r="B4" s="1"/>
      <c r="C4" s="1"/>
      <c r="D4" s="1"/>
      <c r="E4" s="2"/>
      <c r="F4" s="2"/>
      <c r="G4" s="2"/>
      <c r="H4" s="2"/>
      <c r="I4" s="2"/>
      <c r="J4" s="2"/>
      <c r="K4" s="2"/>
      <c r="L4" s="2"/>
      <c r="M4" s="2"/>
      <c r="N4" s="2"/>
      <c r="O4" s="2"/>
      <c r="P4" s="2"/>
      <c r="Q4" s="2"/>
    </row>
    <row r="5" spans="1:17" x14ac:dyDescent="0.35">
      <c r="A5" s="408" t="s">
        <v>4</v>
      </c>
      <c r="B5" s="408"/>
      <c r="C5" s="408"/>
      <c r="D5" s="408"/>
      <c r="E5" s="408"/>
      <c r="F5" s="408"/>
      <c r="G5" s="408"/>
      <c r="H5" s="408"/>
      <c r="I5" s="408"/>
      <c r="J5" s="408"/>
      <c r="K5" s="408"/>
      <c r="L5" s="408"/>
      <c r="M5" s="408"/>
      <c r="N5" s="408"/>
      <c r="O5" s="408"/>
      <c r="P5" s="408"/>
      <c r="Q5" s="408"/>
    </row>
    <row r="6" spans="1:17" x14ac:dyDescent="0.35">
      <c r="A6" s="401" t="s">
        <v>5</v>
      </c>
      <c r="B6" s="401"/>
      <c r="C6" s="401"/>
      <c r="D6" s="401"/>
      <c r="E6" s="401"/>
      <c r="F6" s="401"/>
      <c r="G6" s="401"/>
      <c r="H6" s="401"/>
      <c r="I6" s="401"/>
      <c r="J6" s="401"/>
      <c r="K6" s="401"/>
      <c r="L6" s="401"/>
      <c r="M6" s="401"/>
      <c r="N6" s="401"/>
      <c r="O6" s="401"/>
      <c r="P6" s="401"/>
      <c r="Q6" s="401"/>
    </row>
    <row r="7" spans="1:17" x14ac:dyDescent="0.35">
      <c r="A7" s="3"/>
      <c r="B7" s="3"/>
      <c r="C7" s="3"/>
      <c r="D7" s="3"/>
      <c r="E7" s="3"/>
      <c r="F7" s="3"/>
      <c r="G7" s="3"/>
      <c r="H7" s="3"/>
      <c r="I7" s="3"/>
      <c r="J7" s="3"/>
      <c r="K7" s="3"/>
      <c r="L7" s="3"/>
      <c r="M7" s="3"/>
      <c r="N7" s="3"/>
      <c r="O7" s="3"/>
      <c r="P7" s="3"/>
      <c r="Q7" s="3"/>
    </row>
    <row r="8" spans="1:17" x14ac:dyDescent="0.35">
      <c r="A8" s="401" t="s">
        <v>6</v>
      </c>
      <c r="B8" s="401"/>
      <c r="C8" s="401"/>
      <c r="D8" s="401"/>
      <c r="E8" s="401"/>
      <c r="F8" s="401"/>
      <c r="G8" s="401"/>
      <c r="H8" s="401"/>
      <c r="I8" s="401"/>
      <c r="J8" s="401"/>
      <c r="K8" s="401"/>
      <c r="L8" s="401"/>
      <c r="M8" s="401"/>
      <c r="N8" s="401"/>
      <c r="O8" s="4">
        <v>87.5</v>
      </c>
      <c r="P8" s="401" t="s">
        <v>7</v>
      </c>
      <c r="Q8" s="401"/>
    </row>
    <row r="9" spans="1:17" x14ac:dyDescent="0.35">
      <c r="A9" s="5"/>
      <c r="B9" s="403" t="s">
        <v>8</v>
      </c>
      <c r="C9" s="403"/>
      <c r="D9" s="403"/>
      <c r="E9" s="403"/>
      <c r="F9" s="403"/>
      <c r="G9" s="403"/>
      <c r="H9" s="403"/>
      <c r="I9" s="403"/>
      <c r="J9" s="403"/>
      <c r="K9" s="403"/>
      <c r="L9" s="6">
        <v>109.7</v>
      </c>
      <c r="M9" s="401" t="s">
        <v>9</v>
      </c>
      <c r="N9" s="401"/>
      <c r="O9" s="7"/>
      <c r="P9" s="5"/>
      <c r="Q9" s="5"/>
    </row>
    <row r="10" spans="1:17" x14ac:dyDescent="0.35">
      <c r="A10" s="7"/>
      <c r="B10" s="402">
        <f>O8</f>
        <v>87.5</v>
      </c>
      <c r="C10" s="402"/>
      <c r="D10" s="8" t="s">
        <v>10</v>
      </c>
      <c r="E10" s="6">
        <f>L9</f>
        <v>109.7</v>
      </c>
      <c r="F10" s="8" t="s">
        <v>11</v>
      </c>
      <c r="G10" s="8" t="s">
        <v>10</v>
      </c>
      <c r="H10" s="9">
        <v>20</v>
      </c>
      <c r="I10" s="5" t="s">
        <v>12</v>
      </c>
      <c r="J10" s="5" t="s">
        <v>13</v>
      </c>
      <c r="K10" s="391">
        <f>(B10*E10)*H10</f>
        <v>191975</v>
      </c>
      <c r="L10" s="391"/>
      <c r="M10" s="391"/>
      <c r="N10" s="5"/>
      <c r="O10" s="5"/>
      <c r="P10" s="5"/>
      <c r="Q10" s="5"/>
    </row>
    <row r="11" spans="1:17" x14ac:dyDescent="0.35">
      <c r="A11" s="392" t="s">
        <v>14</v>
      </c>
      <c r="B11" s="392"/>
      <c r="C11" s="392"/>
      <c r="D11" s="392"/>
      <c r="E11" s="392"/>
      <c r="F11" s="392"/>
      <c r="G11" s="392"/>
      <c r="H11" s="392"/>
      <c r="I11" s="392"/>
      <c r="J11" s="392"/>
      <c r="K11" s="392"/>
      <c r="L11" s="392"/>
      <c r="M11" s="392"/>
      <c r="N11" s="392"/>
      <c r="O11" s="392"/>
      <c r="P11" s="392"/>
      <c r="Q11" s="2"/>
    </row>
    <row r="12" spans="1:17" x14ac:dyDescent="0.35">
      <c r="A12" s="2"/>
      <c r="B12" s="2"/>
      <c r="C12" s="2"/>
      <c r="D12" s="10" t="s">
        <v>15</v>
      </c>
      <c r="E12" s="404">
        <v>0</v>
      </c>
      <c r="F12" s="404"/>
      <c r="G12" s="404"/>
      <c r="H12" s="10"/>
      <c r="I12" s="10"/>
      <c r="J12" s="10"/>
      <c r="K12" s="10"/>
      <c r="L12" s="10"/>
      <c r="M12" s="10"/>
      <c r="N12" s="10"/>
      <c r="O12" s="10"/>
      <c r="P12" s="10"/>
      <c r="Q12" s="11"/>
    </row>
    <row r="13" spans="1:17" x14ac:dyDescent="0.35">
      <c r="A13" s="12"/>
      <c r="B13" s="394" t="s">
        <v>16</v>
      </c>
      <c r="C13" s="395"/>
      <c r="D13" s="395"/>
      <c r="E13" s="395"/>
      <c r="F13" s="395"/>
      <c r="G13" s="395"/>
      <c r="H13" s="395"/>
      <c r="I13" s="395"/>
      <c r="J13" s="395"/>
      <c r="K13" s="395"/>
      <c r="L13" s="395"/>
      <c r="M13" s="395"/>
      <c r="N13" s="395"/>
      <c r="O13" s="395"/>
      <c r="P13" s="395"/>
      <c r="Q13" s="396"/>
    </row>
    <row r="14" spans="1:17" x14ac:dyDescent="0.35">
      <c r="A14" s="13"/>
      <c r="B14" s="409" t="s">
        <v>17</v>
      </c>
      <c r="C14" s="399"/>
      <c r="D14" s="399"/>
      <c r="E14" s="399"/>
      <c r="F14" s="399"/>
      <c r="G14" s="399"/>
      <c r="H14" s="399"/>
      <c r="I14" s="399"/>
      <c r="J14" s="399"/>
      <c r="K14" s="399">
        <f>K10-E12</f>
        <v>191975</v>
      </c>
      <c r="L14" s="399"/>
      <c r="M14" s="399"/>
      <c r="N14" s="14"/>
      <c r="O14" s="15"/>
      <c r="P14" s="15"/>
      <c r="Q14" s="16"/>
    </row>
    <row r="15" spans="1:17" x14ac:dyDescent="0.35">
      <c r="A15" s="13"/>
      <c r="B15" s="17"/>
      <c r="C15" s="17"/>
      <c r="D15" s="17"/>
      <c r="E15" s="17"/>
      <c r="F15" s="17"/>
      <c r="G15" s="17"/>
      <c r="H15" s="17"/>
      <c r="I15" s="17"/>
      <c r="J15" s="17"/>
      <c r="K15" s="17"/>
      <c r="L15" s="17"/>
      <c r="M15" s="17"/>
      <c r="N15" s="2"/>
      <c r="O15" s="18"/>
      <c r="P15" s="18"/>
      <c r="Q15" s="18"/>
    </row>
    <row r="16" spans="1:17" x14ac:dyDescent="0.35">
      <c r="A16" s="400" t="s">
        <v>18</v>
      </c>
      <c r="B16" s="400"/>
      <c r="C16" s="400"/>
      <c r="D16" s="400"/>
      <c r="E16" s="400"/>
      <c r="F16" s="400"/>
      <c r="G16" s="400"/>
      <c r="H16" s="400"/>
      <c r="I16" s="400"/>
      <c r="J16" s="400"/>
      <c r="K16" s="400"/>
      <c r="L16" s="400"/>
      <c r="M16" s="400"/>
      <c r="N16" s="400"/>
      <c r="O16" s="19">
        <v>75</v>
      </c>
      <c r="P16" s="401" t="s">
        <v>19</v>
      </c>
      <c r="Q16" s="401"/>
    </row>
    <row r="17" spans="1:17" x14ac:dyDescent="0.35">
      <c r="A17" s="7"/>
      <c r="B17" s="402" t="s">
        <v>20</v>
      </c>
      <c r="C17" s="402"/>
      <c r="D17" s="402"/>
      <c r="E17" s="402"/>
      <c r="F17" s="402"/>
      <c r="G17" s="402"/>
      <c r="H17" s="402"/>
      <c r="I17" s="402"/>
      <c r="J17" s="402"/>
      <c r="K17" s="402"/>
      <c r="L17" s="402"/>
      <c r="M17" s="402"/>
      <c r="N17" s="402"/>
      <c r="O17" s="20">
        <f>L9</f>
        <v>109.7</v>
      </c>
      <c r="P17" s="21" t="s">
        <v>21</v>
      </c>
      <c r="Q17" s="3"/>
    </row>
    <row r="18" spans="1:17" x14ac:dyDescent="0.35">
      <c r="A18" s="7"/>
      <c r="B18" s="390">
        <f>O16</f>
        <v>75</v>
      </c>
      <c r="C18" s="390"/>
      <c r="D18" s="5" t="s">
        <v>10</v>
      </c>
      <c r="E18" s="22">
        <f>O17</f>
        <v>109.7</v>
      </c>
      <c r="F18" s="5" t="s">
        <v>22</v>
      </c>
      <c r="G18" s="5" t="s">
        <v>10</v>
      </c>
      <c r="H18" s="23">
        <v>20</v>
      </c>
      <c r="I18" s="5" t="s">
        <v>12</v>
      </c>
      <c r="J18" s="5" t="s">
        <v>13</v>
      </c>
      <c r="K18" s="391">
        <f>(B18*E18)*H18</f>
        <v>164550</v>
      </c>
      <c r="L18" s="391"/>
      <c r="M18" s="391"/>
      <c r="N18" s="5"/>
      <c r="O18" s="5"/>
      <c r="P18" s="5"/>
      <c r="Q18" s="3"/>
    </row>
    <row r="19" spans="1:17" x14ac:dyDescent="0.35">
      <c r="A19" s="392" t="s">
        <v>14</v>
      </c>
      <c r="B19" s="392"/>
      <c r="C19" s="392"/>
      <c r="D19" s="392"/>
      <c r="E19" s="392"/>
      <c r="F19" s="392"/>
      <c r="G19" s="392"/>
      <c r="H19" s="392"/>
      <c r="I19" s="392"/>
      <c r="J19" s="392"/>
      <c r="K19" s="392"/>
      <c r="L19" s="392"/>
      <c r="M19" s="392"/>
      <c r="N19" s="392"/>
      <c r="O19" s="392"/>
      <c r="P19" s="392"/>
      <c r="Q19" s="2"/>
    </row>
    <row r="20" spans="1:17" x14ac:dyDescent="0.35">
      <c r="A20" s="2"/>
      <c r="B20" s="2"/>
      <c r="C20" s="2"/>
      <c r="D20" s="10" t="s">
        <v>15</v>
      </c>
      <c r="E20" s="393">
        <v>0</v>
      </c>
      <c r="F20" s="393"/>
      <c r="G20" s="393"/>
      <c r="H20" s="10"/>
      <c r="I20" s="10"/>
      <c r="J20" s="10"/>
      <c r="K20" s="10"/>
      <c r="L20" s="10"/>
      <c r="M20" s="10"/>
      <c r="N20" s="10"/>
      <c r="O20" s="10"/>
      <c r="P20" s="10"/>
      <c r="Q20" s="11"/>
    </row>
    <row r="21" spans="1:17" x14ac:dyDescent="0.35">
      <c r="A21" s="12"/>
      <c r="B21" s="394" t="s">
        <v>23</v>
      </c>
      <c r="C21" s="395"/>
      <c r="D21" s="395"/>
      <c r="E21" s="395"/>
      <c r="F21" s="395"/>
      <c r="G21" s="395"/>
      <c r="H21" s="395"/>
      <c r="I21" s="395"/>
      <c r="J21" s="395"/>
      <c r="K21" s="395"/>
      <c r="L21" s="395"/>
      <c r="M21" s="395"/>
      <c r="N21" s="395"/>
      <c r="O21" s="395"/>
      <c r="P21" s="395"/>
      <c r="Q21" s="396"/>
    </row>
    <row r="22" spans="1:17" x14ac:dyDescent="0.35">
      <c r="A22" s="13"/>
      <c r="B22" s="397" t="s">
        <v>24</v>
      </c>
      <c r="C22" s="398"/>
      <c r="D22" s="398"/>
      <c r="E22" s="398"/>
      <c r="F22" s="398"/>
      <c r="G22" s="398"/>
      <c r="H22" s="398"/>
      <c r="I22" s="398"/>
      <c r="J22" s="398"/>
      <c r="K22" s="399">
        <f>K18-E20</f>
        <v>164550</v>
      </c>
      <c r="L22" s="399"/>
      <c r="M22" s="399"/>
      <c r="N22" s="14"/>
      <c r="O22" s="15"/>
      <c r="P22" s="15"/>
      <c r="Q22" s="16"/>
    </row>
    <row r="23" spans="1:17" x14ac:dyDescent="0.35">
      <c r="A23" s="13"/>
      <c r="B23" s="24"/>
      <c r="C23" s="24"/>
      <c r="D23" s="24"/>
      <c r="E23" s="24"/>
      <c r="F23" s="24"/>
      <c r="G23" s="24"/>
      <c r="H23" s="24"/>
      <c r="I23" s="24"/>
      <c r="J23" s="24"/>
      <c r="K23" s="17"/>
      <c r="L23" s="17"/>
      <c r="M23" s="17"/>
      <c r="N23" s="2"/>
      <c r="O23" s="18"/>
      <c r="P23" s="18"/>
      <c r="Q23" s="18"/>
    </row>
    <row r="24" spans="1:17" x14ac:dyDescent="0.35">
      <c r="A24" s="382" t="s">
        <v>25</v>
      </c>
      <c r="B24" s="382"/>
      <c r="C24" s="382"/>
      <c r="D24" s="382"/>
      <c r="E24" s="382"/>
      <c r="F24" s="382"/>
      <c r="G24" s="382"/>
      <c r="H24" s="382"/>
      <c r="I24" s="382"/>
      <c r="J24" s="382"/>
      <c r="K24" s="382"/>
      <c r="L24" s="382"/>
      <c r="M24" s="382"/>
      <c r="N24" s="382"/>
      <c r="O24" s="382"/>
      <c r="P24" s="382"/>
      <c r="Q24" s="382"/>
    </row>
    <row r="25" spans="1:17" x14ac:dyDescent="0.35">
      <c r="A25" s="25" t="s">
        <v>26</v>
      </c>
      <c r="B25" s="383">
        <f>K14+K22</f>
        <v>356525</v>
      </c>
      <c r="C25" s="383"/>
      <c r="D25" s="383"/>
      <c r="E25" s="384"/>
      <c r="F25" s="384"/>
      <c r="G25" s="384"/>
      <c r="H25" s="385"/>
      <c r="I25" s="385"/>
      <c r="J25" s="385"/>
      <c r="K25" s="26"/>
      <c r="L25" s="26"/>
      <c r="M25" s="26"/>
      <c r="N25" s="18"/>
      <c r="O25" s="18"/>
      <c r="P25" s="18"/>
      <c r="Q25" s="18"/>
    </row>
    <row r="26" spans="1:17" x14ac:dyDescent="0.35">
      <c r="A26" s="25"/>
      <c r="B26" s="27"/>
      <c r="C26" s="27"/>
      <c r="D26" s="27"/>
      <c r="E26" s="27"/>
      <c r="F26" s="27"/>
      <c r="G26" s="27"/>
      <c r="H26" s="28"/>
      <c r="I26" s="28"/>
      <c r="J26" s="28"/>
      <c r="K26" s="26"/>
      <c r="L26" s="26"/>
      <c r="M26" s="26"/>
      <c r="N26" s="18"/>
      <c r="O26" s="18"/>
      <c r="P26" s="18"/>
      <c r="Q26" s="18"/>
    </row>
    <row r="27" spans="1:17" x14ac:dyDescent="0.35">
      <c r="A27" s="344" t="s">
        <v>27</v>
      </c>
      <c r="B27" s="344"/>
      <c r="C27" s="344"/>
      <c r="D27" s="344"/>
      <c r="E27" s="344"/>
      <c r="F27" s="344"/>
      <c r="G27" s="344"/>
      <c r="H27" s="344"/>
      <c r="I27" s="344"/>
      <c r="J27" s="344"/>
      <c r="K27" s="344"/>
      <c r="L27" s="344"/>
      <c r="M27" s="344"/>
      <c r="N27" s="344"/>
      <c r="O27" s="344"/>
      <c r="P27" s="344"/>
      <c r="Q27" s="344"/>
    </row>
    <row r="28" spans="1:17" x14ac:dyDescent="0.35">
      <c r="A28" s="29"/>
      <c r="B28" s="29"/>
      <c r="C28" s="29"/>
      <c r="D28" s="29"/>
      <c r="E28" s="29"/>
      <c r="F28" s="29"/>
      <c r="G28" s="29"/>
      <c r="H28" s="29"/>
      <c r="I28" s="29"/>
      <c r="J28" s="29"/>
      <c r="K28" s="29"/>
      <c r="L28" s="29"/>
      <c r="M28" s="29"/>
      <c r="N28" s="29"/>
      <c r="O28" s="29"/>
      <c r="P28" s="29"/>
      <c r="Q28" s="29"/>
    </row>
    <row r="29" spans="1:17" x14ac:dyDescent="0.35">
      <c r="A29" s="1" t="s">
        <v>28</v>
      </c>
      <c r="B29" s="2"/>
      <c r="C29" s="2"/>
      <c r="D29" s="2"/>
      <c r="E29" s="2"/>
      <c r="F29" s="2"/>
      <c r="G29" s="2"/>
      <c r="H29" s="2"/>
      <c r="I29" s="2"/>
      <c r="J29" s="4"/>
      <c r="K29" s="8"/>
      <c r="L29" s="8"/>
      <c r="M29" s="8"/>
      <c r="N29" s="8"/>
      <c r="O29" s="7"/>
      <c r="P29" s="7"/>
      <c r="Q29" s="7"/>
    </row>
    <row r="30" spans="1:17" x14ac:dyDescent="0.35">
      <c r="A30" s="30" t="s">
        <v>29</v>
      </c>
      <c r="B30" s="2"/>
      <c r="C30" s="2"/>
      <c r="D30" s="2"/>
      <c r="E30" s="2"/>
      <c r="F30" s="2"/>
      <c r="G30" s="2"/>
      <c r="H30" s="2"/>
      <c r="I30" s="2"/>
      <c r="J30" s="2"/>
      <c r="K30" s="2"/>
      <c r="L30" s="2"/>
      <c r="M30" s="2"/>
      <c r="N30" s="2"/>
      <c r="O30" s="2"/>
      <c r="P30" s="2"/>
      <c r="Q30" s="2"/>
    </row>
    <row r="31" spans="1:17" x14ac:dyDescent="0.35">
      <c r="A31" s="30"/>
      <c r="B31" s="2"/>
      <c r="C31" s="2"/>
      <c r="D31" s="2"/>
      <c r="E31" s="2"/>
      <c r="F31" s="2"/>
      <c r="G31" s="2"/>
      <c r="H31" s="2"/>
      <c r="I31" s="2"/>
      <c r="J31" s="2"/>
      <c r="K31" s="2"/>
      <c r="L31" s="2"/>
      <c r="M31" s="2"/>
      <c r="N31" s="2"/>
      <c r="O31" s="2"/>
      <c r="P31" s="2"/>
      <c r="Q31" s="2"/>
    </row>
    <row r="32" spans="1:17" x14ac:dyDescent="0.35">
      <c r="A32" s="386" t="s">
        <v>30</v>
      </c>
      <c r="B32" s="386"/>
      <c r="C32" s="387" t="s">
        <v>31</v>
      </c>
      <c r="D32" s="388"/>
      <c r="E32" s="388"/>
      <c r="F32" s="388"/>
      <c r="G32" s="388"/>
      <c r="H32" s="388"/>
      <c r="I32" s="388"/>
      <c r="J32" s="388"/>
      <c r="K32" s="388"/>
      <c r="L32" s="388"/>
      <c r="M32" s="388"/>
      <c r="N32" s="388"/>
      <c r="O32" s="388"/>
      <c r="P32" s="388"/>
      <c r="Q32" s="389"/>
    </row>
    <row r="33" spans="1:17" x14ac:dyDescent="0.35">
      <c r="A33" s="354">
        <v>0.15</v>
      </c>
      <c r="B33" s="360"/>
      <c r="C33" s="361" t="s">
        <v>32</v>
      </c>
      <c r="D33" s="362"/>
      <c r="E33" s="362"/>
      <c r="F33" s="362"/>
      <c r="G33" s="362"/>
      <c r="H33" s="362"/>
      <c r="I33" s="362"/>
      <c r="J33" s="362"/>
      <c r="K33" s="362"/>
      <c r="L33" s="362"/>
      <c r="M33" s="362"/>
      <c r="N33" s="362"/>
      <c r="O33" s="362"/>
      <c r="P33" s="362"/>
      <c r="Q33" s="363"/>
    </row>
    <row r="34" spans="1:17" x14ac:dyDescent="0.35">
      <c r="A34" s="354"/>
      <c r="B34" s="360"/>
      <c r="C34" s="364">
        <f>A33*B25</f>
        <v>53478.75</v>
      </c>
      <c r="D34" s="364"/>
      <c r="E34" s="365"/>
      <c r="F34" s="366" t="s">
        <v>33</v>
      </c>
      <c r="G34" s="366"/>
      <c r="H34" s="366"/>
      <c r="I34" s="366"/>
      <c r="J34" s="366"/>
      <c r="K34" s="366"/>
      <c r="L34" s="366"/>
      <c r="M34" s="366"/>
      <c r="N34" s="366"/>
      <c r="O34" s="366"/>
      <c r="P34" s="366"/>
      <c r="Q34" s="367"/>
    </row>
    <row r="35" spans="1:17" x14ac:dyDescent="0.35">
      <c r="A35" s="368">
        <v>0.8</v>
      </c>
      <c r="B35" s="369"/>
      <c r="C35" s="361" t="s">
        <v>34</v>
      </c>
      <c r="D35" s="362"/>
      <c r="E35" s="362"/>
      <c r="F35" s="362"/>
      <c r="G35" s="362"/>
      <c r="H35" s="362"/>
      <c r="I35" s="362"/>
      <c r="J35" s="362"/>
      <c r="K35" s="362"/>
      <c r="L35" s="362"/>
      <c r="M35" s="362"/>
      <c r="N35" s="362"/>
      <c r="O35" s="362"/>
      <c r="P35" s="362"/>
      <c r="Q35" s="363"/>
    </row>
    <row r="36" spans="1:17" x14ac:dyDescent="0.35">
      <c r="A36" s="370"/>
      <c r="B36" s="371"/>
      <c r="C36" s="374" t="s">
        <v>35</v>
      </c>
      <c r="D36" s="375"/>
      <c r="E36" s="375"/>
      <c r="F36" s="375"/>
      <c r="G36" s="375"/>
      <c r="H36" s="375"/>
      <c r="I36" s="375"/>
      <c r="J36" s="375"/>
      <c r="K36" s="375"/>
      <c r="L36" s="375"/>
      <c r="M36" s="375"/>
      <c r="N36" s="375"/>
      <c r="O36" s="375"/>
      <c r="P36" s="375"/>
      <c r="Q36" s="376"/>
    </row>
    <row r="37" spans="1:17" x14ac:dyDescent="0.35">
      <c r="A37" s="370"/>
      <c r="B37" s="371"/>
      <c r="C37" s="377" t="s">
        <v>36</v>
      </c>
      <c r="D37" s="378"/>
      <c r="E37" s="378"/>
      <c r="F37" s="378"/>
      <c r="G37" s="378"/>
      <c r="H37" s="378"/>
      <c r="I37" s="379">
        <f>A35</f>
        <v>0.8</v>
      </c>
      <c r="J37" s="379"/>
      <c r="K37" s="380" t="s">
        <v>37</v>
      </c>
      <c r="L37" s="380"/>
      <c r="M37" s="380"/>
      <c r="N37" s="380"/>
      <c r="O37" s="380"/>
      <c r="P37" s="380"/>
      <c r="Q37" s="381"/>
    </row>
    <row r="38" spans="1:17" x14ac:dyDescent="0.35">
      <c r="A38" s="372"/>
      <c r="B38" s="373"/>
      <c r="C38" s="350">
        <f>C34</f>
        <v>53478.75</v>
      </c>
      <c r="D38" s="351"/>
      <c r="E38" s="351"/>
      <c r="F38" s="352" t="s">
        <v>38</v>
      </c>
      <c r="G38" s="352"/>
      <c r="H38" s="352"/>
      <c r="I38" s="352"/>
      <c r="J38" s="352"/>
      <c r="K38" s="353">
        <f>(B25*A35)-C34</f>
        <v>231741.25</v>
      </c>
      <c r="L38" s="353"/>
      <c r="M38" s="353"/>
      <c r="N38" s="14"/>
      <c r="O38" s="14"/>
      <c r="P38" s="14"/>
      <c r="Q38" s="31"/>
    </row>
    <row r="39" spans="1:17" x14ac:dyDescent="0.35">
      <c r="A39" s="354">
        <v>0.2</v>
      </c>
      <c r="B39" s="354"/>
      <c r="C39" s="355" t="s">
        <v>39</v>
      </c>
      <c r="D39" s="356"/>
      <c r="E39" s="356"/>
      <c r="F39" s="357"/>
      <c r="G39" s="357"/>
      <c r="H39" s="357"/>
      <c r="I39" s="32"/>
      <c r="J39" s="32"/>
      <c r="K39" s="33"/>
      <c r="L39" s="33"/>
      <c r="M39" s="33"/>
      <c r="N39" s="33"/>
      <c r="O39" s="33"/>
      <c r="P39" s="33"/>
      <c r="Q39" s="34"/>
    </row>
    <row r="40" spans="1:17" x14ac:dyDescent="0.35">
      <c r="A40" s="354"/>
      <c r="B40" s="354"/>
      <c r="C40" s="358" t="s">
        <v>40</v>
      </c>
      <c r="D40" s="352"/>
      <c r="E40" s="352"/>
      <c r="F40" s="352"/>
      <c r="G40" s="352"/>
      <c r="H40" s="352"/>
      <c r="I40" s="352"/>
      <c r="J40" s="352"/>
      <c r="K40" s="352"/>
      <c r="L40" s="352"/>
      <c r="M40" s="352"/>
      <c r="N40" s="352"/>
      <c r="O40" s="352"/>
      <c r="P40" s="352"/>
      <c r="Q40" s="359"/>
    </row>
    <row r="41" spans="1:17" x14ac:dyDescent="0.35">
      <c r="A41" s="26" t="s">
        <v>41</v>
      </c>
      <c r="B41" s="2"/>
      <c r="C41" s="2"/>
      <c r="D41" s="2"/>
      <c r="E41" s="2"/>
      <c r="F41" s="2"/>
      <c r="G41" s="2"/>
      <c r="H41" s="2"/>
      <c r="I41" s="2"/>
      <c r="J41" s="2"/>
      <c r="K41" s="2"/>
      <c r="L41" s="2"/>
      <c r="M41" s="2"/>
      <c r="N41" s="2"/>
      <c r="O41" s="2"/>
      <c r="P41" s="2"/>
      <c r="Q41" s="2"/>
    </row>
    <row r="42" spans="1:17" x14ac:dyDescent="0.35">
      <c r="A42" s="344" t="s">
        <v>42</v>
      </c>
      <c r="B42" s="345"/>
      <c r="C42" s="345"/>
      <c r="D42" s="345"/>
      <c r="E42" s="345"/>
      <c r="F42" s="345"/>
      <c r="G42" s="345"/>
      <c r="H42" s="345"/>
      <c r="I42" s="345"/>
      <c r="J42" s="345"/>
      <c r="K42" s="345"/>
      <c r="L42" s="345"/>
      <c r="M42" s="345"/>
      <c r="N42" s="345"/>
      <c r="O42" s="345"/>
      <c r="P42" s="345"/>
      <c r="Q42" s="345"/>
    </row>
    <row r="43" spans="1:17" ht="35.25" customHeight="1" x14ac:dyDescent="0.35">
      <c r="A43" s="344" t="s">
        <v>43</v>
      </c>
      <c r="B43" s="344"/>
      <c r="C43" s="344"/>
      <c r="D43" s="344"/>
      <c r="E43" s="344"/>
      <c r="F43" s="344"/>
      <c r="G43" s="344"/>
      <c r="H43" s="344"/>
      <c r="I43" s="344"/>
      <c r="J43" s="344"/>
      <c r="K43" s="344"/>
      <c r="L43" s="344"/>
      <c r="M43" s="344"/>
      <c r="N43" s="344"/>
      <c r="O43" s="344"/>
      <c r="P43" s="344"/>
      <c r="Q43" s="344"/>
    </row>
    <row r="44" spans="1:17" x14ac:dyDescent="0.35">
      <c r="A44" s="26" t="s">
        <v>44</v>
      </c>
      <c r="B44" s="2"/>
      <c r="C44" s="2"/>
      <c r="D44" s="2"/>
      <c r="E44" s="2"/>
      <c r="F44" s="2"/>
      <c r="G44" s="2"/>
      <c r="H44" s="2"/>
      <c r="I44" s="2"/>
      <c r="J44" s="2"/>
      <c r="K44" s="2"/>
      <c r="L44" s="2"/>
      <c r="M44" s="2"/>
      <c r="N44" s="2"/>
      <c r="O44" s="2"/>
      <c r="P44" s="2"/>
      <c r="Q44" s="2"/>
    </row>
    <row r="45" spans="1:17" ht="29.25" customHeight="1" x14ac:dyDescent="0.35">
      <c r="A45" s="344" t="s">
        <v>45</v>
      </c>
      <c r="B45" s="344"/>
      <c r="C45" s="344"/>
      <c r="D45" s="344"/>
      <c r="E45" s="344"/>
      <c r="F45" s="344"/>
      <c r="G45" s="344"/>
      <c r="H45" s="344"/>
      <c r="I45" s="344"/>
      <c r="J45" s="344"/>
      <c r="K45" s="344"/>
      <c r="L45" s="344"/>
      <c r="M45" s="344"/>
      <c r="N45" s="344"/>
      <c r="O45" s="344"/>
      <c r="P45" s="344"/>
      <c r="Q45" s="344"/>
    </row>
    <row r="46" spans="1:17" x14ac:dyDescent="0.35">
      <c r="A46" s="35" t="s">
        <v>46</v>
      </c>
      <c r="B46" s="35"/>
      <c r="C46" s="35"/>
      <c r="D46" s="35"/>
      <c r="E46" s="35"/>
      <c r="F46" s="35"/>
      <c r="G46" s="35"/>
      <c r="H46" s="35"/>
      <c r="I46" s="35"/>
      <c r="J46" s="35"/>
      <c r="K46" s="35"/>
      <c r="L46" s="35"/>
      <c r="M46" s="35"/>
      <c r="N46" s="35"/>
      <c r="O46" s="35"/>
      <c r="P46" s="35"/>
      <c r="Q46" s="35"/>
    </row>
    <row r="47" spans="1:17" x14ac:dyDescent="0.35">
      <c r="A47" s="346" t="s">
        <v>47</v>
      </c>
      <c r="B47" s="346"/>
      <c r="C47" s="346"/>
      <c r="D47" s="346"/>
      <c r="E47" s="346"/>
      <c r="F47" s="346"/>
      <c r="G47" s="346"/>
      <c r="H47" s="346"/>
      <c r="I47" s="346"/>
      <c r="J47" s="346"/>
      <c r="K47" s="346"/>
      <c r="L47" s="346"/>
      <c r="M47" s="346"/>
      <c r="N47" s="346"/>
      <c r="O47" s="346"/>
      <c r="P47" s="346"/>
      <c r="Q47" s="346"/>
    </row>
    <row r="48" spans="1:17" ht="15.5" x14ac:dyDescent="0.35">
      <c r="A48" s="347" t="s">
        <v>48</v>
      </c>
      <c r="B48" s="347"/>
      <c r="C48" s="347"/>
      <c r="D48" s="347"/>
      <c r="E48" s="347"/>
      <c r="F48" s="347"/>
      <c r="G48" s="347"/>
      <c r="H48" s="347"/>
      <c r="I48" s="347"/>
      <c r="J48" s="347"/>
      <c r="K48" s="347"/>
      <c r="L48" s="347"/>
      <c r="M48" s="347"/>
      <c r="N48" s="347"/>
      <c r="O48" s="347"/>
      <c r="P48" s="347"/>
      <c r="Q48" s="347"/>
    </row>
    <row r="49" spans="1:17" ht="15.5" x14ac:dyDescent="0.35">
      <c r="A49" s="348" t="s">
        <v>49</v>
      </c>
      <c r="B49" s="349"/>
      <c r="C49" s="349"/>
      <c r="D49" s="349"/>
      <c r="E49" s="349"/>
      <c r="F49" s="349"/>
      <c r="G49" s="349"/>
      <c r="H49" s="349"/>
      <c r="I49" s="349"/>
      <c r="J49" s="349"/>
      <c r="K49" s="349"/>
      <c r="L49" s="349"/>
      <c r="M49" s="349"/>
      <c r="N49" s="349"/>
      <c r="O49" s="349"/>
      <c r="P49" s="349"/>
      <c r="Q49" s="349"/>
    </row>
    <row r="50" spans="1:17" x14ac:dyDescent="0.35">
      <c r="A50" s="339" t="s">
        <v>50</v>
      </c>
      <c r="B50" s="340"/>
      <c r="C50" s="340"/>
      <c r="D50" s="340"/>
      <c r="E50" s="340"/>
      <c r="F50" s="340"/>
      <c r="G50" s="340"/>
      <c r="H50" s="340"/>
      <c r="I50" s="340"/>
      <c r="J50" s="340"/>
      <c r="K50" s="340"/>
      <c r="L50" s="340"/>
      <c r="M50" s="340"/>
      <c r="N50" s="340"/>
      <c r="O50" s="340"/>
      <c r="P50" s="340"/>
      <c r="Q50" s="340"/>
    </row>
    <row r="51" spans="1:17" x14ac:dyDescent="0.35">
      <c r="A51" s="341" t="s">
        <v>51</v>
      </c>
      <c r="B51" s="341"/>
      <c r="C51" s="341"/>
      <c r="D51" s="341"/>
      <c r="E51" s="341"/>
      <c r="F51" s="341"/>
      <c r="G51" s="341"/>
      <c r="H51" s="341"/>
      <c r="I51" s="36" t="s">
        <v>52</v>
      </c>
      <c r="J51" s="37"/>
      <c r="K51" s="37"/>
      <c r="L51" s="341" t="s">
        <v>53</v>
      </c>
      <c r="M51" s="341"/>
      <c r="N51" s="341"/>
      <c r="O51" s="341"/>
      <c r="P51" s="342" t="s">
        <v>54</v>
      </c>
      <c r="Q51" s="343"/>
    </row>
    <row r="52" spans="1:17" x14ac:dyDescent="0.35">
      <c r="A52" s="335" t="s">
        <v>55</v>
      </c>
      <c r="B52" s="335"/>
      <c r="C52" s="335"/>
      <c r="D52" s="335"/>
      <c r="E52" s="335"/>
      <c r="F52" s="335"/>
      <c r="G52" s="335"/>
      <c r="H52" s="335"/>
      <c r="I52" s="331"/>
      <c r="J52" s="331"/>
      <c r="K52" s="331"/>
      <c r="L52" s="331"/>
      <c r="M52" s="331"/>
      <c r="N52" s="331"/>
      <c r="O52" s="331"/>
      <c r="P52" s="319"/>
      <c r="Q52" s="321"/>
    </row>
    <row r="53" spans="1:17" x14ac:dyDescent="0.35">
      <c r="A53" s="336" t="s">
        <v>56</v>
      </c>
      <c r="B53" s="337"/>
      <c r="C53" s="337"/>
      <c r="D53" s="337"/>
      <c r="E53" s="337"/>
      <c r="F53" s="337"/>
      <c r="G53" s="337"/>
      <c r="H53" s="338"/>
      <c r="I53" s="331"/>
      <c r="J53" s="331"/>
      <c r="K53" s="331"/>
      <c r="L53" s="331"/>
      <c r="M53" s="331"/>
      <c r="N53" s="331"/>
      <c r="O53" s="331"/>
      <c r="P53" s="319"/>
      <c r="Q53" s="321"/>
    </row>
    <row r="54" spans="1:17" x14ac:dyDescent="0.35">
      <c r="A54" s="331"/>
      <c r="B54" s="331"/>
      <c r="C54" s="331"/>
      <c r="D54" s="331"/>
      <c r="E54" s="331"/>
      <c r="F54" s="331"/>
      <c r="G54" s="331"/>
      <c r="H54" s="331"/>
      <c r="I54" s="331"/>
      <c r="J54" s="331"/>
      <c r="K54" s="331"/>
      <c r="L54" s="331"/>
      <c r="M54" s="331"/>
      <c r="N54" s="331"/>
      <c r="O54" s="331"/>
      <c r="P54" s="319"/>
      <c r="Q54" s="321"/>
    </row>
    <row r="55" spans="1:17" x14ac:dyDescent="0.35">
      <c r="A55" s="335" t="s">
        <v>57</v>
      </c>
      <c r="B55" s="335"/>
      <c r="C55" s="335"/>
      <c r="D55" s="335"/>
      <c r="E55" s="335"/>
      <c r="F55" s="335"/>
      <c r="G55" s="335"/>
      <c r="H55" s="335"/>
      <c r="I55" s="331"/>
      <c r="J55" s="331"/>
      <c r="K55" s="331"/>
      <c r="L55" s="331"/>
      <c r="M55" s="331"/>
      <c r="N55" s="331"/>
      <c r="O55" s="331"/>
      <c r="P55" s="319"/>
      <c r="Q55" s="321"/>
    </row>
    <row r="56" spans="1:17" x14ac:dyDescent="0.35">
      <c r="A56" s="336" t="s">
        <v>56</v>
      </c>
      <c r="B56" s="337"/>
      <c r="C56" s="337"/>
      <c r="D56" s="337"/>
      <c r="E56" s="337"/>
      <c r="F56" s="337"/>
      <c r="G56" s="337"/>
      <c r="H56" s="338"/>
      <c r="I56" s="331"/>
      <c r="J56" s="331"/>
      <c r="K56" s="331"/>
      <c r="L56" s="331"/>
      <c r="M56" s="331"/>
      <c r="N56" s="331"/>
      <c r="O56" s="331"/>
      <c r="P56" s="319"/>
      <c r="Q56" s="321"/>
    </row>
    <row r="57" spans="1:17" x14ac:dyDescent="0.35">
      <c r="A57" s="38"/>
      <c r="B57" s="39"/>
      <c r="C57" s="39"/>
      <c r="D57" s="39"/>
      <c r="E57" s="39"/>
      <c r="F57" s="39"/>
      <c r="G57" s="39"/>
      <c r="H57" s="40"/>
      <c r="I57" s="331"/>
      <c r="J57" s="331"/>
      <c r="K57" s="331"/>
      <c r="L57" s="331"/>
      <c r="M57" s="331"/>
      <c r="N57" s="331"/>
      <c r="O57" s="331"/>
      <c r="P57" s="41"/>
      <c r="Q57" s="42"/>
    </row>
    <row r="58" spans="1:17" x14ac:dyDescent="0.35">
      <c r="A58" s="332" t="s">
        <v>58</v>
      </c>
      <c r="B58" s="333"/>
      <c r="C58" s="333"/>
      <c r="D58" s="333"/>
      <c r="E58" s="333"/>
      <c r="F58" s="333"/>
      <c r="G58" s="333"/>
      <c r="H58" s="334"/>
      <c r="I58" s="331"/>
      <c r="J58" s="331"/>
      <c r="K58" s="331"/>
      <c r="L58" s="331"/>
      <c r="M58" s="331"/>
      <c r="N58" s="331"/>
      <c r="O58" s="331"/>
      <c r="P58" s="319"/>
      <c r="Q58" s="321"/>
    </row>
    <row r="59" spans="1:17" x14ac:dyDescent="0.35">
      <c r="A59" s="324" t="s">
        <v>59</v>
      </c>
      <c r="B59" s="324"/>
      <c r="C59" s="324"/>
      <c r="D59" s="324"/>
      <c r="E59" s="324"/>
      <c r="F59" s="324"/>
      <c r="G59" s="324"/>
      <c r="H59" s="324"/>
      <c r="I59" s="324"/>
      <c r="J59" s="324"/>
      <c r="K59" s="324"/>
      <c r="L59" s="324"/>
      <c r="M59" s="324"/>
      <c r="N59" s="324"/>
      <c r="O59" s="324"/>
      <c r="P59" s="324"/>
      <c r="Q59" s="324"/>
    </row>
    <row r="60" spans="1:17" ht="15.5" x14ac:dyDescent="0.35">
      <c r="A60" s="325" t="s">
        <v>60</v>
      </c>
      <c r="B60" s="326"/>
      <c r="C60" s="326"/>
      <c r="D60" s="326"/>
      <c r="E60" s="326"/>
      <c r="F60" s="326"/>
      <c r="G60" s="326"/>
      <c r="H60" s="326"/>
      <c r="I60" s="326"/>
      <c r="J60" s="326"/>
      <c r="K60" s="326"/>
      <c r="L60" s="326"/>
      <c r="M60" s="326"/>
      <c r="N60" s="326"/>
      <c r="O60" s="326"/>
      <c r="P60" s="326"/>
      <c r="Q60" s="326"/>
    </row>
    <row r="61" spans="1:17" x14ac:dyDescent="0.35">
      <c r="A61" s="327" t="s">
        <v>61</v>
      </c>
      <c r="B61" s="327"/>
      <c r="C61" s="327"/>
      <c r="D61" s="327"/>
      <c r="E61" s="327"/>
      <c r="F61" s="327"/>
      <c r="G61" s="327"/>
      <c r="H61" s="327"/>
      <c r="I61" s="327"/>
      <c r="J61" s="327"/>
      <c r="K61" s="327"/>
      <c r="L61" s="328" t="s">
        <v>62</v>
      </c>
      <c r="M61" s="329"/>
      <c r="N61" s="329"/>
      <c r="O61" s="329"/>
      <c r="P61" s="329"/>
      <c r="Q61" s="330"/>
    </row>
    <row r="62" spans="1:17" x14ac:dyDescent="0.35">
      <c r="A62" s="322" t="s">
        <v>63</v>
      </c>
      <c r="B62" s="322"/>
      <c r="C62" s="322"/>
      <c r="D62" s="322"/>
      <c r="E62" s="322"/>
      <c r="F62" s="322"/>
      <c r="G62" s="322"/>
      <c r="H62" s="322"/>
      <c r="I62" s="322"/>
      <c r="J62" s="322"/>
      <c r="K62" s="322"/>
      <c r="L62" s="319"/>
      <c r="M62" s="320"/>
      <c r="N62" s="320"/>
      <c r="O62" s="320"/>
      <c r="P62" s="320"/>
      <c r="Q62" s="321"/>
    </row>
    <row r="63" spans="1:17" x14ac:dyDescent="0.35">
      <c r="A63" s="322" t="s">
        <v>64</v>
      </c>
      <c r="B63" s="322"/>
      <c r="C63" s="322"/>
      <c r="D63" s="322"/>
      <c r="E63" s="322"/>
      <c r="F63" s="322"/>
      <c r="G63" s="322"/>
      <c r="H63" s="322"/>
      <c r="I63" s="322"/>
      <c r="J63" s="322"/>
      <c r="K63" s="322"/>
      <c r="L63" s="319"/>
      <c r="M63" s="320"/>
      <c r="N63" s="320"/>
      <c r="O63" s="320"/>
      <c r="P63" s="320"/>
      <c r="Q63" s="321"/>
    </row>
    <row r="64" spans="1:17" x14ac:dyDescent="0.35">
      <c r="A64" s="322" t="s">
        <v>64</v>
      </c>
      <c r="B64" s="322"/>
      <c r="C64" s="322"/>
      <c r="D64" s="322"/>
      <c r="E64" s="322"/>
      <c r="F64" s="322"/>
      <c r="G64" s="322"/>
      <c r="H64" s="322"/>
      <c r="I64" s="322"/>
      <c r="J64" s="322"/>
      <c r="K64" s="322"/>
      <c r="L64" s="319"/>
      <c r="M64" s="320"/>
      <c r="N64" s="320"/>
      <c r="O64" s="320"/>
      <c r="P64" s="320"/>
      <c r="Q64" s="321"/>
    </row>
    <row r="65" spans="1:17" x14ac:dyDescent="0.35">
      <c r="A65" s="322" t="s">
        <v>64</v>
      </c>
      <c r="B65" s="322"/>
      <c r="C65" s="322"/>
      <c r="D65" s="322"/>
      <c r="E65" s="322"/>
      <c r="F65" s="322"/>
      <c r="G65" s="322"/>
      <c r="H65" s="322"/>
      <c r="I65" s="322"/>
      <c r="J65" s="322"/>
      <c r="K65" s="322"/>
      <c r="L65" s="319"/>
      <c r="M65" s="320"/>
      <c r="N65" s="320"/>
      <c r="O65" s="320"/>
      <c r="P65" s="320"/>
      <c r="Q65" s="321"/>
    </row>
    <row r="66" spans="1:17" x14ac:dyDescent="0.35">
      <c r="A66" s="318" t="s">
        <v>65</v>
      </c>
      <c r="B66" s="318"/>
      <c r="C66" s="318"/>
      <c r="D66" s="318"/>
      <c r="E66" s="318"/>
      <c r="F66" s="318"/>
      <c r="G66" s="318"/>
      <c r="H66" s="318"/>
      <c r="I66" s="318"/>
      <c r="J66" s="318"/>
      <c r="K66" s="318"/>
      <c r="L66" s="319"/>
      <c r="M66" s="320"/>
      <c r="N66" s="320"/>
      <c r="O66" s="320"/>
      <c r="P66" s="320"/>
      <c r="Q66" s="321"/>
    </row>
    <row r="67" spans="1:17" x14ac:dyDescent="0.35">
      <c r="A67" s="322" t="s">
        <v>66</v>
      </c>
      <c r="B67" s="322"/>
      <c r="C67" s="322"/>
      <c r="D67" s="322"/>
      <c r="E67" s="322"/>
      <c r="F67" s="322"/>
      <c r="G67" s="322"/>
      <c r="H67" s="322"/>
      <c r="I67" s="322"/>
      <c r="J67" s="322"/>
      <c r="K67" s="322"/>
      <c r="L67" s="41"/>
      <c r="M67" s="43"/>
      <c r="N67" s="43"/>
      <c r="O67" s="43"/>
      <c r="P67" s="43"/>
      <c r="Q67" s="43"/>
    </row>
    <row r="68" spans="1:17" x14ac:dyDescent="0.35">
      <c r="A68" s="323" t="s">
        <v>67</v>
      </c>
      <c r="B68" s="323"/>
      <c r="C68" s="323"/>
      <c r="D68" s="323"/>
      <c r="E68" s="323"/>
      <c r="F68" s="323"/>
      <c r="G68" s="323"/>
      <c r="H68" s="323"/>
      <c r="I68" s="323"/>
      <c r="J68" s="323"/>
      <c r="K68" s="323"/>
      <c r="L68" s="41"/>
      <c r="M68" s="43"/>
      <c r="N68" s="43"/>
      <c r="O68" s="43"/>
      <c r="P68" s="43"/>
      <c r="Q68" s="43"/>
    </row>
  </sheetData>
  <customSheetViews>
    <customSheetView guid="{5B1C6BB7-DF21-4D14-9EBA-69D2DED2516B}" fitToPage="1" state="hidden">
      <selection activeCell="L51" sqref="L51:O51"/>
      <pageMargins left="0.70866141732283472" right="0.70866141732283472" top="0.74803149606299213" bottom="0.74803149606299213" header="0.31496062992125984" footer="0.31496062992125984"/>
      <pageSetup paperSize="9" scale="47" orientation="landscape" r:id="rId1"/>
    </customSheetView>
  </customSheetViews>
  <mergeCells count="102">
    <mergeCell ref="A1:Q1"/>
    <mergeCell ref="A2:Q2"/>
    <mergeCell ref="A3:Q3"/>
    <mergeCell ref="A5:Q5"/>
    <mergeCell ref="A6:Q6"/>
    <mergeCell ref="A8:N8"/>
    <mergeCell ref="P8:Q8"/>
    <mergeCell ref="B13:Q13"/>
    <mergeCell ref="B14:J14"/>
    <mergeCell ref="K14:M14"/>
    <mergeCell ref="A16:N16"/>
    <mergeCell ref="P16:Q16"/>
    <mergeCell ref="B17:N17"/>
    <mergeCell ref="B9:K9"/>
    <mergeCell ref="M9:N9"/>
    <mergeCell ref="B10:C10"/>
    <mergeCell ref="K10:M10"/>
    <mergeCell ref="A11:P11"/>
    <mergeCell ref="E12:G12"/>
    <mergeCell ref="A24:Q24"/>
    <mergeCell ref="B25:D25"/>
    <mergeCell ref="E25:G25"/>
    <mergeCell ref="H25:J25"/>
    <mergeCell ref="A27:Q27"/>
    <mergeCell ref="A32:B32"/>
    <mergeCell ref="C32:Q32"/>
    <mergeCell ref="B18:C18"/>
    <mergeCell ref="K18:M18"/>
    <mergeCell ref="A19:P19"/>
    <mergeCell ref="E20:G20"/>
    <mergeCell ref="B21:Q21"/>
    <mergeCell ref="B22:J22"/>
    <mergeCell ref="K22:M22"/>
    <mergeCell ref="C38:E38"/>
    <mergeCell ref="F38:J38"/>
    <mergeCell ref="K38:M38"/>
    <mergeCell ref="A39:B40"/>
    <mergeCell ref="C39:E39"/>
    <mergeCell ref="F39:H39"/>
    <mergeCell ref="C40:Q40"/>
    <mergeCell ref="A33:B34"/>
    <mergeCell ref="C33:Q33"/>
    <mergeCell ref="C34:E34"/>
    <mergeCell ref="F34:Q34"/>
    <mergeCell ref="A35:B38"/>
    <mergeCell ref="C35:Q35"/>
    <mergeCell ref="C36:Q36"/>
    <mergeCell ref="C37:H37"/>
    <mergeCell ref="I37:J37"/>
    <mergeCell ref="K37:Q37"/>
    <mergeCell ref="A50:Q50"/>
    <mergeCell ref="A51:H51"/>
    <mergeCell ref="L51:O51"/>
    <mergeCell ref="P51:Q51"/>
    <mergeCell ref="A52:H52"/>
    <mergeCell ref="I52:K52"/>
    <mergeCell ref="L52:O52"/>
    <mergeCell ref="P52:Q52"/>
    <mergeCell ref="A42:Q42"/>
    <mergeCell ref="A43:Q43"/>
    <mergeCell ref="A45:Q45"/>
    <mergeCell ref="A47:Q47"/>
    <mergeCell ref="A48:Q48"/>
    <mergeCell ref="A49:Q49"/>
    <mergeCell ref="A55:H55"/>
    <mergeCell ref="I55:K55"/>
    <mergeCell ref="L55:O55"/>
    <mergeCell ref="P55:Q55"/>
    <mergeCell ref="A56:H56"/>
    <mergeCell ref="I56:K56"/>
    <mergeCell ref="L56:O56"/>
    <mergeCell ref="P56:Q56"/>
    <mergeCell ref="A53:H53"/>
    <mergeCell ref="I53:K53"/>
    <mergeCell ref="L53:O53"/>
    <mergeCell ref="P53:Q53"/>
    <mergeCell ref="A54:H54"/>
    <mergeCell ref="I54:K54"/>
    <mergeCell ref="L54:O54"/>
    <mergeCell ref="P54:Q54"/>
    <mergeCell ref="A59:Q59"/>
    <mergeCell ref="A60:Q60"/>
    <mergeCell ref="A61:K61"/>
    <mergeCell ref="L61:Q61"/>
    <mergeCell ref="A62:K62"/>
    <mergeCell ref="L62:Q62"/>
    <mergeCell ref="I57:K57"/>
    <mergeCell ref="L57:O57"/>
    <mergeCell ref="A58:H58"/>
    <mergeCell ref="I58:K58"/>
    <mergeCell ref="L58:O58"/>
    <mergeCell ref="P58:Q58"/>
    <mergeCell ref="A66:K66"/>
    <mergeCell ref="L66:Q66"/>
    <mergeCell ref="A67:K67"/>
    <mergeCell ref="A68:K68"/>
    <mergeCell ref="A63:K63"/>
    <mergeCell ref="L63:Q63"/>
    <mergeCell ref="A64:K64"/>
    <mergeCell ref="L64:Q64"/>
    <mergeCell ref="A65:K65"/>
    <mergeCell ref="L65:Q65"/>
  </mergeCells>
  <pageMargins left="0.70866141732283472" right="0.70866141732283472" top="0.74803149606299213" bottom="0.74803149606299213" header="0.31496062992125984" footer="0.31496062992125984"/>
  <pageSetup paperSize="9" scale="47"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FF0000"/>
  </sheetPr>
  <dimension ref="A1:F19"/>
  <sheetViews>
    <sheetView showGridLines="0" workbookViewId="0">
      <selection activeCell="B52" sqref="B52"/>
    </sheetView>
  </sheetViews>
  <sheetFormatPr baseColWidth="10" defaultRowHeight="14.5" x14ac:dyDescent="0.35"/>
  <cols>
    <col min="1" max="6" width="23.81640625" customWidth="1"/>
  </cols>
  <sheetData>
    <row r="1" spans="1:6" s="129" customFormat="1" ht="14.25" customHeight="1" x14ac:dyDescent="0.3">
      <c r="D1" s="413" t="s">
        <v>392</v>
      </c>
      <c r="E1" s="413"/>
      <c r="F1" s="413"/>
    </row>
    <row r="2" spans="1:6" s="129" customFormat="1" ht="14.25" customHeight="1" x14ac:dyDescent="0.3">
      <c r="D2" s="413"/>
      <c r="E2" s="413"/>
      <c r="F2" s="413"/>
    </row>
    <row r="3" spans="1:6" s="129" customFormat="1" ht="14.25" customHeight="1" x14ac:dyDescent="0.3">
      <c r="D3" s="413"/>
      <c r="E3" s="413"/>
      <c r="F3" s="413"/>
    </row>
    <row r="4" spans="1:6" s="129" customFormat="1" ht="14.25" customHeight="1" x14ac:dyDescent="0.3">
      <c r="D4" s="413"/>
      <c r="E4" s="413"/>
      <c r="F4" s="413"/>
    </row>
    <row r="5" spans="1:6" s="129" customFormat="1" ht="14.25" customHeight="1" x14ac:dyDescent="0.3">
      <c r="D5" s="413"/>
      <c r="E5" s="413"/>
      <c r="F5" s="413"/>
    </row>
    <row r="6" spans="1:6" s="129" customFormat="1" ht="14.25" customHeight="1" x14ac:dyDescent="0.3">
      <c r="D6" s="413"/>
      <c r="E6" s="413"/>
      <c r="F6" s="413"/>
    </row>
    <row r="7" spans="1:6" s="129" customFormat="1" ht="14.25" customHeight="1" x14ac:dyDescent="0.3">
      <c r="D7" s="413"/>
      <c r="E7" s="413"/>
      <c r="F7" s="413"/>
    </row>
    <row r="8" spans="1:6" s="129" customFormat="1" ht="14" customHeight="1" x14ac:dyDescent="0.3">
      <c r="D8" s="413"/>
      <c r="E8" s="413"/>
      <c r="F8" s="413"/>
    </row>
    <row r="9" spans="1:6" s="129" customFormat="1" ht="20" x14ac:dyDescent="0.3">
      <c r="E9" s="130"/>
      <c r="F9" s="130"/>
    </row>
    <row r="10" spans="1:6" s="60" customFormat="1" ht="39" customHeight="1" x14ac:dyDescent="0.25">
      <c r="A10" s="411" t="s">
        <v>146</v>
      </c>
      <c r="B10" s="411"/>
      <c r="C10" s="411"/>
      <c r="D10" s="411"/>
      <c r="E10" s="411"/>
      <c r="F10" s="411"/>
    </row>
    <row r="11" spans="1:6" x14ac:dyDescent="0.35">
      <c r="A11" t="s">
        <v>395</v>
      </c>
    </row>
    <row r="12" spans="1:6" x14ac:dyDescent="0.35">
      <c r="A12" t="s">
        <v>147</v>
      </c>
      <c r="D12" s="151"/>
    </row>
    <row r="14" spans="1:6" x14ac:dyDescent="0.35">
      <c r="A14" s="152" t="s">
        <v>388</v>
      </c>
    </row>
    <row r="15" spans="1:6" ht="30" customHeight="1" x14ac:dyDescent="0.35">
      <c r="A15" s="412" t="s">
        <v>390</v>
      </c>
      <c r="B15" s="412"/>
      <c r="C15" s="412"/>
      <c r="D15" s="412"/>
      <c r="E15" s="412"/>
      <c r="F15" s="412"/>
    </row>
    <row r="17" spans="1:6" ht="32.5" customHeight="1" x14ac:dyDescent="0.35">
      <c r="A17" s="412" t="s">
        <v>391</v>
      </c>
      <c r="B17" s="412"/>
      <c r="C17" s="412"/>
      <c r="D17" s="412"/>
      <c r="E17" s="412"/>
      <c r="F17" s="412"/>
    </row>
    <row r="19" spans="1:6" x14ac:dyDescent="0.35">
      <c r="A19" s="410" t="s">
        <v>393</v>
      </c>
      <c r="B19" s="410"/>
      <c r="C19" s="410"/>
      <c r="D19" s="410"/>
      <c r="E19" s="410"/>
      <c r="F19" s="410"/>
    </row>
  </sheetData>
  <sheetProtection algorithmName="SHA-512" hashValue="M3bTkeQeipWiRxB3C6s7+drfwF8WZj+UM8GGLGWKUwvJjp0Sq9CrieEVS7WFTgYW7SHC+3p20K+U4kQy7fVMHw==" saltValue="xLwrMkqoIzZFeNN9QIT19Q==" spinCount="100000" sheet="1" objects="1" scenarios="1"/>
  <mergeCells count="5">
    <mergeCell ref="A19:F19"/>
    <mergeCell ref="A10:F10"/>
    <mergeCell ref="A15:F15"/>
    <mergeCell ref="A17:F17"/>
    <mergeCell ref="D1:F8"/>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642594-CFB6-48DF-9257-66D50403CA99}">
  <dimension ref="A2:G72"/>
  <sheetViews>
    <sheetView topLeftCell="B10" workbookViewId="0">
      <selection activeCell="C21" sqref="C21:C23"/>
    </sheetView>
  </sheetViews>
  <sheetFormatPr baseColWidth="10" defaultRowHeight="14.5" x14ac:dyDescent="0.35"/>
  <cols>
    <col min="1" max="1" width="31.54296875" style="156" customWidth="1"/>
    <col min="2" max="2" width="53.26953125" style="156" customWidth="1"/>
    <col min="3" max="3" width="50.81640625" style="156" customWidth="1"/>
    <col min="4" max="4" width="33" style="156" customWidth="1"/>
    <col min="5" max="5" width="30.08984375" style="156" customWidth="1"/>
    <col min="6" max="6" width="33.1796875" style="156" customWidth="1"/>
    <col min="7" max="7" width="41" style="156" customWidth="1"/>
    <col min="8" max="16384" width="10.90625" style="156"/>
  </cols>
  <sheetData>
    <row r="2" spans="1:7" x14ac:dyDescent="0.35">
      <c r="A2" s="234" t="s">
        <v>243</v>
      </c>
      <c r="B2" s="156" t="s">
        <v>244</v>
      </c>
      <c r="C2" s="235" t="s">
        <v>245</v>
      </c>
      <c r="D2" s="236" t="s">
        <v>246</v>
      </c>
      <c r="E2" s="237" t="s">
        <v>247</v>
      </c>
      <c r="F2" s="238" t="s">
        <v>248</v>
      </c>
    </row>
    <row r="3" spans="1:7" x14ac:dyDescent="0.35">
      <c r="B3" s="156" t="s">
        <v>249</v>
      </c>
      <c r="C3" s="235" t="s">
        <v>250</v>
      </c>
      <c r="D3" s="236" t="s">
        <v>251</v>
      </c>
      <c r="E3" s="237" t="s">
        <v>252</v>
      </c>
      <c r="F3" s="238" t="s">
        <v>253</v>
      </c>
    </row>
    <row r="4" spans="1:7" x14ac:dyDescent="0.35">
      <c r="B4" s="156" t="s">
        <v>254</v>
      </c>
      <c r="C4" s="235" t="s">
        <v>255</v>
      </c>
      <c r="D4" s="236" t="s">
        <v>256</v>
      </c>
      <c r="E4" s="237" t="s">
        <v>257</v>
      </c>
      <c r="F4" s="238" t="s">
        <v>258</v>
      </c>
    </row>
    <row r="5" spans="1:7" x14ac:dyDescent="0.35">
      <c r="B5" s="156" t="s">
        <v>259</v>
      </c>
      <c r="C5" s="235" t="s">
        <v>260</v>
      </c>
      <c r="D5" s="236" t="s">
        <v>261</v>
      </c>
      <c r="E5" s="237" t="s">
        <v>262</v>
      </c>
      <c r="F5" s="238" t="s">
        <v>263</v>
      </c>
    </row>
    <row r="6" spans="1:7" x14ac:dyDescent="0.35">
      <c r="B6" s="156" t="s">
        <v>264</v>
      </c>
      <c r="C6" s="235" t="s">
        <v>265</v>
      </c>
      <c r="D6" s="236" t="s">
        <v>266</v>
      </c>
      <c r="E6" s="237" t="s">
        <v>267</v>
      </c>
      <c r="F6" s="238" t="s">
        <v>268</v>
      </c>
    </row>
    <row r="7" spans="1:7" x14ac:dyDescent="0.35">
      <c r="B7" s="156" t="s">
        <v>269</v>
      </c>
      <c r="C7" s="235" t="s">
        <v>270</v>
      </c>
      <c r="D7" s="236" t="s">
        <v>271</v>
      </c>
      <c r="E7" s="237" t="s">
        <v>272</v>
      </c>
      <c r="F7" s="238" t="s">
        <v>273</v>
      </c>
    </row>
    <row r="9" spans="1:7" x14ac:dyDescent="0.35">
      <c r="A9" s="234" t="s">
        <v>274</v>
      </c>
      <c r="B9" s="283" t="s">
        <v>353</v>
      </c>
      <c r="C9" s="239"/>
      <c r="D9" s="240" t="s">
        <v>275</v>
      </c>
      <c r="E9" s="241"/>
      <c r="F9" s="241"/>
      <c r="G9" s="241"/>
    </row>
    <row r="10" spans="1:7" ht="29" x14ac:dyDescent="0.35">
      <c r="A10" s="235" t="s">
        <v>276</v>
      </c>
      <c r="B10" s="235" t="s">
        <v>354</v>
      </c>
      <c r="C10" s="293"/>
      <c r="D10" s="242" t="s">
        <v>277</v>
      </c>
      <c r="E10" s="235"/>
      <c r="F10" s="235"/>
      <c r="G10" s="235"/>
    </row>
    <row r="11" spans="1:7" ht="29" x14ac:dyDescent="0.35">
      <c r="A11" s="235" t="s">
        <v>278</v>
      </c>
      <c r="B11" s="235" t="s">
        <v>355</v>
      </c>
      <c r="C11" s="242"/>
      <c r="D11" s="242" t="s">
        <v>279</v>
      </c>
      <c r="E11" s="242"/>
      <c r="F11" s="242"/>
      <c r="G11" s="242"/>
    </row>
    <row r="12" spans="1:7" ht="29" x14ac:dyDescent="0.35">
      <c r="A12" s="235" t="s">
        <v>280</v>
      </c>
      <c r="B12" s="235" t="s">
        <v>356</v>
      </c>
      <c r="C12" s="293"/>
      <c r="D12" s="242" t="s">
        <v>281</v>
      </c>
      <c r="E12" s="242"/>
      <c r="F12" s="242"/>
      <c r="G12" s="242"/>
    </row>
    <row r="13" spans="1:7" x14ac:dyDescent="0.35">
      <c r="A13" s="235" t="s">
        <v>282</v>
      </c>
      <c r="B13" s="235" t="s">
        <v>357</v>
      </c>
      <c r="C13" s="235"/>
      <c r="D13" s="242" t="s">
        <v>283</v>
      </c>
      <c r="E13" s="235"/>
      <c r="F13" s="235"/>
      <c r="G13" s="235"/>
    </row>
    <row r="14" spans="1:7" x14ac:dyDescent="0.35">
      <c r="A14" s="235" t="s">
        <v>368</v>
      </c>
      <c r="B14" s="235" t="s">
        <v>358</v>
      </c>
      <c r="C14" s="235"/>
      <c r="D14" s="235" t="s">
        <v>284</v>
      </c>
      <c r="E14" s="235"/>
      <c r="F14" s="235"/>
      <c r="G14" s="235"/>
    </row>
    <row r="15" spans="1:7" x14ac:dyDescent="0.35">
      <c r="A15" s="235" t="s">
        <v>367</v>
      </c>
      <c r="B15" s="235" t="s">
        <v>359</v>
      </c>
      <c r="C15" s="235"/>
      <c r="D15" s="235"/>
      <c r="E15" s="235"/>
      <c r="F15" s="235"/>
      <c r="G15" s="235"/>
    </row>
    <row r="16" spans="1:7" ht="29" x14ac:dyDescent="0.35">
      <c r="A16" s="242" t="s">
        <v>369</v>
      </c>
      <c r="B16" s="235" t="s">
        <v>360</v>
      </c>
      <c r="C16" s="235"/>
      <c r="D16" s="235"/>
      <c r="E16" s="235"/>
      <c r="F16" s="235"/>
      <c r="G16" s="235"/>
    </row>
    <row r="17" spans="1:7" ht="29" x14ac:dyDescent="0.35">
      <c r="A17" s="242" t="s">
        <v>370</v>
      </c>
      <c r="B17" s="235" t="s">
        <v>361</v>
      </c>
      <c r="C17" s="235"/>
      <c r="D17" s="235"/>
      <c r="E17" s="235"/>
      <c r="F17" s="235"/>
      <c r="G17" s="235"/>
    </row>
    <row r="18" spans="1:7" x14ac:dyDescent="0.35">
      <c r="A18" s="235"/>
      <c r="B18" s="235" t="s">
        <v>362</v>
      </c>
      <c r="C18" s="235"/>
      <c r="D18" s="235"/>
      <c r="E18" s="235"/>
      <c r="F18" s="235"/>
      <c r="G18" s="235"/>
    </row>
    <row r="19" spans="1:7" x14ac:dyDescent="0.35">
      <c r="A19" s="235"/>
      <c r="B19" s="235" t="s">
        <v>380</v>
      </c>
      <c r="C19" s="235"/>
      <c r="D19" s="235"/>
      <c r="E19" s="235"/>
      <c r="F19" s="235"/>
      <c r="G19" s="235"/>
    </row>
    <row r="20" spans="1:7" ht="29" x14ac:dyDescent="0.35">
      <c r="A20" s="243" t="s">
        <v>285</v>
      </c>
      <c r="B20" s="243" t="s">
        <v>244</v>
      </c>
      <c r="C20" s="243" t="s">
        <v>249</v>
      </c>
      <c r="D20" s="243" t="s">
        <v>254</v>
      </c>
      <c r="E20" s="243" t="s">
        <v>259</v>
      </c>
      <c r="F20" s="243" t="s">
        <v>264</v>
      </c>
      <c r="G20" s="243" t="s">
        <v>269</v>
      </c>
    </row>
    <row r="21" spans="1:7" x14ac:dyDescent="0.35">
      <c r="A21" s="244"/>
      <c r="B21" s="236" t="s">
        <v>286</v>
      </c>
      <c r="C21" s="245" t="s">
        <v>287</v>
      </c>
      <c r="D21" s="236" t="s">
        <v>288</v>
      </c>
      <c r="E21" s="236" t="s">
        <v>289</v>
      </c>
      <c r="F21" s="236" t="s">
        <v>289</v>
      </c>
      <c r="G21" s="236" t="s">
        <v>290</v>
      </c>
    </row>
    <row r="22" spans="1:7" x14ac:dyDescent="0.35">
      <c r="B22" s="236" t="s">
        <v>291</v>
      </c>
      <c r="C22" s="245" t="s">
        <v>292</v>
      </c>
      <c r="D22" s="236" t="s">
        <v>293</v>
      </c>
      <c r="E22" s="236"/>
      <c r="F22" s="236"/>
      <c r="G22" s="236" t="s">
        <v>294</v>
      </c>
    </row>
    <row r="23" spans="1:7" x14ac:dyDescent="0.35">
      <c r="B23" s="236" t="s">
        <v>295</v>
      </c>
      <c r="C23" s="245" t="s">
        <v>129</v>
      </c>
      <c r="D23" s="236" t="s">
        <v>296</v>
      </c>
      <c r="E23" s="236"/>
      <c r="F23" s="236"/>
      <c r="G23" s="236" t="s">
        <v>297</v>
      </c>
    </row>
    <row r="24" spans="1:7" x14ac:dyDescent="0.35">
      <c r="B24" s="236" t="s">
        <v>298</v>
      </c>
      <c r="C24" s="236"/>
      <c r="D24" s="236" t="s">
        <v>299</v>
      </c>
      <c r="E24" s="236"/>
      <c r="F24" s="246"/>
      <c r="G24" s="236" t="s">
        <v>300</v>
      </c>
    </row>
    <row r="25" spans="1:7" x14ac:dyDescent="0.35">
      <c r="B25" s="236"/>
      <c r="C25" s="236"/>
      <c r="D25" s="236" t="s">
        <v>301</v>
      </c>
      <c r="E25" s="236"/>
      <c r="F25" s="236"/>
      <c r="G25" s="236" t="s">
        <v>302</v>
      </c>
    </row>
    <row r="26" spans="1:7" x14ac:dyDescent="0.35">
      <c r="B26" s="236"/>
      <c r="C26" s="236"/>
      <c r="D26" s="236" t="s">
        <v>303</v>
      </c>
      <c r="E26" s="236"/>
      <c r="F26" s="236"/>
      <c r="G26" s="236"/>
    </row>
    <row r="27" spans="1:7" x14ac:dyDescent="0.35">
      <c r="B27" s="236"/>
      <c r="C27" s="236"/>
      <c r="D27" s="236" t="s">
        <v>304</v>
      </c>
      <c r="E27" s="236"/>
      <c r="F27" s="236"/>
      <c r="G27" s="236"/>
    </row>
    <row r="28" spans="1:7" x14ac:dyDescent="0.35">
      <c r="A28" s="247"/>
      <c r="B28" s="236"/>
      <c r="C28" s="236"/>
      <c r="D28" s="236" t="s">
        <v>302</v>
      </c>
      <c r="E28" s="236"/>
      <c r="F28" s="236"/>
      <c r="G28" s="236"/>
    </row>
    <row r="29" spans="1:7" x14ac:dyDescent="0.35">
      <c r="A29" s="247"/>
    </row>
    <row r="30" spans="1:7" x14ac:dyDescent="0.35">
      <c r="A30" s="248" t="s">
        <v>305</v>
      </c>
      <c r="B30" s="294" t="s">
        <v>244</v>
      </c>
      <c r="C30" s="294" t="s">
        <v>249</v>
      </c>
      <c r="D30" s="294" t="s">
        <v>254</v>
      </c>
      <c r="E30" s="294" t="s">
        <v>259</v>
      </c>
      <c r="F30" s="294" t="s">
        <v>264</v>
      </c>
      <c r="G30" s="294" t="s">
        <v>269</v>
      </c>
    </row>
    <row r="31" spans="1:7" x14ac:dyDescent="0.35">
      <c r="B31" s="237" t="s">
        <v>128</v>
      </c>
      <c r="C31" s="249" t="s">
        <v>306</v>
      </c>
      <c r="D31" s="250" t="s">
        <v>307</v>
      </c>
      <c r="E31" s="251" t="s">
        <v>289</v>
      </c>
      <c r="F31" s="237" t="s">
        <v>289</v>
      </c>
      <c r="G31" s="250" t="s">
        <v>307</v>
      </c>
    </row>
    <row r="32" spans="1:7" x14ac:dyDescent="0.35">
      <c r="B32" s="237" t="s">
        <v>308</v>
      </c>
      <c r="C32" s="249" t="s">
        <v>309</v>
      </c>
      <c r="D32" s="250" t="s">
        <v>310</v>
      </c>
      <c r="E32" s="251"/>
      <c r="F32" s="237"/>
      <c r="G32" s="250" t="s">
        <v>311</v>
      </c>
    </row>
    <row r="33" spans="2:7" x14ac:dyDescent="0.35">
      <c r="B33" s="237" t="s">
        <v>312</v>
      </c>
      <c r="C33" s="249" t="s">
        <v>313</v>
      </c>
      <c r="D33" s="250" t="s">
        <v>314</v>
      </c>
      <c r="E33" s="237"/>
      <c r="F33" s="237"/>
      <c r="G33" s="250" t="s">
        <v>129</v>
      </c>
    </row>
    <row r="34" spans="2:7" x14ac:dyDescent="0.35">
      <c r="B34" s="237" t="s">
        <v>315</v>
      </c>
      <c r="C34" s="249" t="s">
        <v>316</v>
      </c>
      <c r="D34" s="250" t="s">
        <v>317</v>
      </c>
      <c r="E34" s="237"/>
      <c r="F34" s="237"/>
      <c r="G34" s="252" t="s">
        <v>318</v>
      </c>
    </row>
    <row r="35" spans="2:7" x14ac:dyDescent="0.35">
      <c r="B35" s="237" t="s">
        <v>319</v>
      </c>
      <c r="C35" s="249" t="s">
        <v>320</v>
      </c>
      <c r="D35" s="237" t="s">
        <v>321</v>
      </c>
      <c r="E35" s="237"/>
      <c r="F35" s="237"/>
      <c r="G35" s="250"/>
    </row>
    <row r="36" spans="2:7" x14ac:dyDescent="0.35">
      <c r="B36" s="237" t="s">
        <v>322</v>
      </c>
      <c r="C36" s="249" t="s">
        <v>129</v>
      </c>
      <c r="D36" s="237" t="s">
        <v>323</v>
      </c>
      <c r="E36" s="237"/>
      <c r="F36" s="237"/>
      <c r="G36" s="237"/>
    </row>
    <row r="37" spans="2:7" x14ac:dyDescent="0.35">
      <c r="B37" s="237" t="s">
        <v>324</v>
      </c>
      <c r="C37" s="252" t="s">
        <v>318</v>
      </c>
      <c r="D37" s="237" t="s">
        <v>129</v>
      </c>
      <c r="E37" s="237"/>
      <c r="F37" s="237"/>
      <c r="G37" s="237"/>
    </row>
    <row r="38" spans="2:7" x14ac:dyDescent="0.35">
      <c r="B38" s="237" t="s">
        <v>325</v>
      </c>
      <c r="C38" s="237"/>
      <c r="D38" s="237"/>
      <c r="E38" s="237"/>
      <c r="F38" s="237"/>
      <c r="G38" s="237"/>
    </row>
    <row r="39" spans="2:7" x14ac:dyDescent="0.35">
      <c r="B39" s="237" t="s">
        <v>326</v>
      </c>
      <c r="C39" s="237"/>
      <c r="D39" s="237"/>
      <c r="E39" s="237"/>
      <c r="F39" s="237"/>
      <c r="G39" s="237"/>
    </row>
    <row r="40" spans="2:7" x14ac:dyDescent="0.35">
      <c r="B40" s="237" t="s">
        <v>327</v>
      </c>
      <c r="C40" s="237"/>
      <c r="D40" s="237"/>
      <c r="E40" s="237"/>
      <c r="F40" s="237"/>
      <c r="G40" s="237"/>
    </row>
    <row r="41" spans="2:7" x14ac:dyDescent="0.35">
      <c r="B41" s="237" t="s">
        <v>328</v>
      </c>
      <c r="C41" s="237"/>
      <c r="D41" s="237"/>
      <c r="E41" s="237"/>
      <c r="F41" s="237"/>
      <c r="G41" s="237"/>
    </row>
    <row r="42" spans="2:7" x14ac:dyDescent="0.35">
      <c r="B42" s="237" t="s">
        <v>329</v>
      </c>
      <c r="C42" s="237"/>
      <c r="D42" s="237"/>
      <c r="E42" s="237"/>
      <c r="F42" s="237"/>
      <c r="G42" s="237"/>
    </row>
    <row r="43" spans="2:7" x14ac:dyDescent="0.35">
      <c r="B43" s="237" t="s">
        <v>330</v>
      </c>
      <c r="C43" s="237"/>
      <c r="D43" s="237"/>
      <c r="E43" s="237"/>
      <c r="F43" s="237"/>
      <c r="G43" s="237"/>
    </row>
    <row r="44" spans="2:7" x14ac:dyDescent="0.35">
      <c r="B44" s="237" t="s">
        <v>331</v>
      </c>
      <c r="C44" s="237"/>
      <c r="D44" s="237"/>
      <c r="E44" s="237"/>
      <c r="F44" s="237"/>
      <c r="G44" s="237"/>
    </row>
    <row r="45" spans="2:7" x14ac:dyDescent="0.35">
      <c r="B45" s="237" t="s">
        <v>332</v>
      </c>
      <c r="C45" s="237"/>
      <c r="D45" s="237"/>
      <c r="E45" s="237"/>
      <c r="F45" s="237"/>
      <c r="G45" s="237"/>
    </row>
    <row r="46" spans="2:7" x14ac:dyDescent="0.35">
      <c r="B46" s="237" t="s">
        <v>333</v>
      </c>
      <c r="C46" s="237"/>
      <c r="D46" s="237"/>
      <c r="E46" s="237"/>
      <c r="F46" s="237"/>
      <c r="G46" s="237"/>
    </row>
    <row r="47" spans="2:7" x14ac:dyDescent="0.35">
      <c r="B47" s="237" t="s">
        <v>334</v>
      </c>
      <c r="C47" s="237"/>
      <c r="D47" s="237"/>
      <c r="E47" s="237"/>
      <c r="F47" s="237"/>
      <c r="G47" s="237"/>
    </row>
    <row r="48" spans="2:7" x14ac:dyDescent="0.35">
      <c r="B48" s="237" t="s">
        <v>335</v>
      </c>
      <c r="C48" s="237"/>
      <c r="D48" s="237"/>
      <c r="E48" s="237"/>
      <c r="F48" s="237"/>
      <c r="G48" s="237"/>
    </row>
    <row r="49" spans="1:7" x14ac:dyDescent="0.35">
      <c r="B49" s="237" t="s">
        <v>336</v>
      </c>
      <c r="C49" s="237"/>
      <c r="D49" s="237"/>
      <c r="E49" s="237"/>
      <c r="F49" s="237"/>
      <c r="G49" s="237"/>
    </row>
    <row r="51" spans="1:7" x14ac:dyDescent="0.35">
      <c r="A51" s="247"/>
    </row>
    <row r="52" spans="1:7" x14ac:dyDescent="0.35">
      <c r="A52" s="253" t="s">
        <v>337</v>
      </c>
      <c r="B52" s="239" t="s">
        <v>244</v>
      </c>
      <c r="C52" s="239" t="s">
        <v>249</v>
      </c>
      <c r="D52" s="239" t="s">
        <v>254</v>
      </c>
      <c r="E52" s="239" t="s">
        <v>259</v>
      </c>
      <c r="F52" s="239" t="s">
        <v>264</v>
      </c>
      <c r="G52" s="239" t="s">
        <v>269</v>
      </c>
    </row>
    <row r="53" spans="1:7" x14ac:dyDescent="0.35">
      <c r="B53" s="238" t="s">
        <v>338</v>
      </c>
      <c r="C53" s="254" t="s">
        <v>339</v>
      </c>
      <c r="D53" s="238" t="s">
        <v>307</v>
      </c>
      <c r="E53" s="254" t="s">
        <v>340</v>
      </c>
      <c r="F53" s="238" t="s">
        <v>341</v>
      </c>
      <c r="G53" s="238" t="s">
        <v>307</v>
      </c>
    </row>
    <row r="54" spans="1:7" x14ac:dyDescent="0.35">
      <c r="B54" s="238" t="s">
        <v>342</v>
      </c>
      <c r="C54" s="254" t="s">
        <v>343</v>
      </c>
      <c r="D54" s="238" t="s">
        <v>311</v>
      </c>
      <c r="E54" s="254" t="s">
        <v>129</v>
      </c>
      <c r="F54" s="238" t="s">
        <v>344</v>
      </c>
      <c r="G54" s="238" t="s">
        <v>311</v>
      </c>
    </row>
    <row r="55" spans="1:7" x14ac:dyDescent="0.35">
      <c r="B55" s="238" t="s">
        <v>128</v>
      </c>
      <c r="C55" s="254" t="s">
        <v>118</v>
      </c>
      <c r="D55" s="238" t="s">
        <v>314</v>
      </c>
      <c r="E55" s="238"/>
      <c r="F55" s="238" t="s">
        <v>118</v>
      </c>
      <c r="G55" s="255"/>
    </row>
    <row r="56" spans="1:7" x14ac:dyDescent="0.35">
      <c r="B56" s="238" t="s">
        <v>308</v>
      </c>
      <c r="C56" s="256" t="s">
        <v>345</v>
      </c>
      <c r="D56" s="238" t="s">
        <v>317</v>
      </c>
      <c r="E56" s="238"/>
      <c r="F56" s="257" t="s">
        <v>346</v>
      </c>
      <c r="G56" s="255" t="s">
        <v>129</v>
      </c>
    </row>
    <row r="57" spans="1:7" x14ac:dyDescent="0.35">
      <c r="B57" s="238" t="s">
        <v>312</v>
      </c>
      <c r="C57" s="238"/>
      <c r="D57" s="238" t="s">
        <v>321</v>
      </c>
      <c r="E57" s="238"/>
      <c r="F57" s="238"/>
      <c r="G57" s="257" t="s">
        <v>346</v>
      </c>
    </row>
    <row r="58" spans="1:7" x14ac:dyDescent="0.35">
      <c r="B58" s="238" t="s">
        <v>315</v>
      </c>
      <c r="C58" s="238"/>
      <c r="D58" s="238" t="s">
        <v>323</v>
      </c>
      <c r="E58" s="238"/>
      <c r="F58" s="238"/>
      <c r="G58" s="238"/>
    </row>
    <row r="59" spans="1:7" x14ac:dyDescent="0.35">
      <c r="B59" s="238" t="s">
        <v>319</v>
      </c>
      <c r="C59" s="238"/>
      <c r="D59" s="238" t="s">
        <v>129</v>
      </c>
      <c r="E59" s="238"/>
      <c r="F59" s="238"/>
      <c r="G59" s="238"/>
    </row>
    <row r="60" spans="1:7" x14ac:dyDescent="0.35">
      <c r="B60" s="238" t="s">
        <v>322</v>
      </c>
      <c r="C60" s="238"/>
      <c r="D60" s="238"/>
      <c r="E60" s="238"/>
      <c r="F60" s="238"/>
      <c r="G60" s="238"/>
    </row>
    <row r="61" spans="1:7" x14ac:dyDescent="0.35">
      <c r="B61" s="238" t="s">
        <v>347</v>
      </c>
      <c r="C61" s="238"/>
      <c r="D61" s="238"/>
      <c r="E61" s="238"/>
      <c r="F61" s="238"/>
      <c r="G61" s="238"/>
    </row>
    <row r="62" spans="1:7" x14ac:dyDescent="0.35">
      <c r="B62" s="238" t="s">
        <v>325</v>
      </c>
      <c r="C62" s="238"/>
      <c r="D62" s="238"/>
      <c r="E62" s="238"/>
      <c r="F62" s="238"/>
      <c r="G62" s="238"/>
    </row>
    <row r="63" spans="1:7" x14ac:dyDescent="0.35">
      <c r="B63" s="238" t="s">
        <v>326</v>
      </c>
      <c r="C63" s="238"/>
      <c r="D63" s="238"/>
      <c r="E63" s="238"/>
      <c r="F63" s="238"/>
      <c r="G63" s="238"/>
    </row>
    <row r="64" spans="1:7" x14ac:dyDescent="0.35">
      <c r="B64" s="238" t="s">
        <v>327</v>
      </c>
      <c r="C64" s="238"/>
      <c r="D64" s="238"/>
      <c r="E64" s="238"/>
      <c r="F64" s="238"/>
      <c r="G64" s="238"/>
    </row>
    <row r="65" spans="2:7" x14ac:dyDescent="0.35">
      <c r="B65" s="238" t="s">
        <v>328</v>
      </c>
      <c r="C65" s="238"/>
      <c r="D65" s="238"/>
      <c r="E65" s="238"/>
      <c r="F65" s="238"/>
      <c r="G65" s="238"/>
    </row>
    <row r="66" spans="2:7" x14ac:dyDescent="0.35">
      <c r="B66" s="238" t="s">
        <v>329</v>
      </c>
      <c r="C66" s="238"/>
      <c r="D66" s="238"/>
      <c r="E66" s="238"/>
      <c r="F66" s="238"/>
      <c r="G66" s="238"/>
    </row>
    <row r="67" spans="2:7" x14ac:dyDescent="0.35">
      <c r="B67" s="238" t="s">
        <v>330</v>
      </c>
      <c r="C67" s="238"/>
      <c r="D67" s="238"/>
      <c r="E67" s="238"/>
      <c r="F67" s="238"/>
      <c r="G67" s="238"/>
    </row>
    <row r="68" spans="2:7" x14ac:dyDescent="0.35">
      <c r="B68" s="238" t="s">
        <v>331</v>
      </c>
      <c r="C68" s="238"/>
      <c r="D68" s="238"/>
      <c r="E68" s="238"/>
      <c r="F68" s="238"/>
      <c r="G68" s="238"/>
    </row>
    <row r="69" spans="2:7" x14ac:dyDescent="0.35">
      <c r="B69" s="238" t="s">
        <v>348</v>
      </c>
      <c r="C69" s="238"/>
      <c r="D69" s="238"/>
      <c r="E69" s="238"/>
      <c r="F69" s="238"/>
      <c r="G69" s="238"/>
    </row>
    <row r="70" spans="2:7" x14ac:dyDescent="0.35">
      <c r="B70" s="238" t="s">
        <v>333</v>
      </c>
      <c r="C70" s="238"/>
      <c r="D70" s="238"/>
      <c r="E70" s="238"/>
      <c r="F70" s="238"/>
      <c r="G70" s="238"/>
    </row>
    <row r="71" spans="2:7" x14ac:dyDescent="0.35">
      <c r="B71" s="238" t="s">
        <v>334</v>
      </c>
      <c r="C71" s="238"/>
      <c r="D71" s="238"/>
      <c r="E71" s="238"/>
      <c r="F71" s="238"/>
      <c r="G71" s="238"/>
    </row>
    <row r="72" spans="2:7" x14ac:dyDescent="0.35">
      <c r="B72" s="238" t="s">
        <v>335</v>
      </c>
      <c r="C72" s="238"/>
      <c r="D72" s="238"/>
      <c r="E72" s="238"/>
      <c r="F72" s="238"/>
      <c r="G72" s="238"/>
    </row>
  </sheetData>
  <sheetProtection algorithmName="SHA-512" hashValue="+DFylM09kErpBvQKkbXqIjecwLj5KmUy9nDykcUWbphGOSBPgywKLeob5C+0dktTnYeF716o3Vfhd02U5TVgAQ==" saltValue="lLKlMSjowTDSU1EVbMK+KQ==" spinCount="100000" sheet="1" objects="1" scenarios="1" selectLockedCells="1" selectUnlockedCell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8">
    <pageSetUpPr fitToPage="1"/>
  </sheetPr>
  <dimension ref="A1:O164"/>
  <sheetViews>
    <sheetView showGridLines="0" tabSelected="1" topLeftCell="A22" zoomScaleNormal="100" workbookViewId="0">
      <selection activeCell="A39" sqref="A39"/>
    </sheetView>
  </sheetViews>
  <sheetFormatPr baseColWidth="10" defaultColWidth="11.453125" defaultRowHeight="14" x14ac:dyDescent="0.3"/>
  <cols>
    <col min="1" max="1" width="54.1796875" style="129" customWidth="1"/>
    <col min="2" max="2" width="32.81640625" style="129" customWidth="1"/>
    <col min="3" max="3" width="29.7265625" style="129" customWidth="1"/>
    <col min="4" max="5" width="31.26953125" style="129" customWidth="1"/>
    <col min="6" max="6" width="3.90625" style="129" customWidth="1"/>
    <col min="7" max="8" width="31.26953125" style="129" customWidth="1"/>
    <col min="9" max="9" width="5" style="129" customWidth="1"/>
    <col min="10" max="10" width="22.36328125" style="129" customWidth="1"/>
    <col min="11" max="11" width="22.26953125" style="129" customWidth="1"/>
    <col min="12" max="12" width="3.7265625" style="129" customWidth="1"/>
    <col min="13" max="16384" width="11.453125" style="129"/>
  </cols>
  <sheetData>
    <row r="1" spans="1:14" ht="14.25" customHeight="1" x14ac:dyDescent="0.3">
      <c r="C1" s="420" t="s">
        <v>373</v>
      </c>
      <c r="D1" s="420"/>
      <c r="E1" s="276"/>
      <c r="F1" s="276"/>
    </row>
    <row r="2" spans="1:14" ht="14.25" customHeight="1" x14ac:dyDescent="0.3">
      <c r="C2" s="420"/>
      <c r="D2" s="420"/>
      <c r="E2" s="276"/>
      <c r="F2" s="276"/>
    </row>
    <row r="3" spans="1:14" ht="14.25" customHeight="1" x14ac:dyDescent="0.3">
      <c r="C3" s="420"/>
      <c r="D3" s="420"/>
      <c r="E3" s="276"/>
      <c r="F3" s="276"/>
    </row>
    <row r="4" spans="1:14" ht="14.25" customHeight="1" x14ac:dyDescent="0.3">
      <c r="C4" s="420"/>
      <c r="D4" s="420"/>
      <c r="E4" s="276"/>
      <c r="F4" s="276"/>
    </row>
    <row r="5" spans="1:14" ht="14.25" customHeight="1" x14ac:dyDescent="0.3">
      <c r="C5" s="420"/>
      <c r="D5" s="420"/>
      <c r="E5" s="276"/>
      <c r="F5" s="276"/>
    </row>
    <row r="6" spans="1:14" ht="14.25" customHeight="1" x14ac:dyDescent="0.3">
      <c r="C6" s="420"/>
      <c r="D6" s="420"/>
      <c r="E6" s="276"/>
      <c r="F6" s="276"/>
    </row>
    <row r="7" spans="1:14" ht="14.25" customHeight="1" x14ac:dyDescent="0.3">
      <c r="C7" s="420"/>
      <c r="D7" s="420"/>
      <c r="E7" s="276"/>
      <c r="F7" s="276"/>
    </row>
    <row r="8" spans="1:14" ht="14" customHeight="1" x14ac:dyDescent="0.3">
      <c r="C8" s="420"/>
      <c r="D8" s="420"/>
      <c r="E8" s="276"/>
      <c r="F8" s="276"/>
    </row>
    <row r="9" spans="1:14" ht="13" customHeight="1" x14ac:dyDescent="0.3">
      <c r="E9" s="130"/>
      <c r="F9" s="130"/>
    </row>
    <row r="10" spans="1:14" s="60" customFormat="1" ht="39" customHeight="1" x14ac:dyDescent="0.25">
      <c r="A10" s="411" t="s">
        <v>386</v>
      </c>
      <c r="B10" s="411"/>
      <c r="C10" s="411"/>
      <c r="D10" s="411"/>
      <c r="E10" s="411"/>
      <c r="F10" s="411"/>
      <c r="G10" s="282"/>
      <c r="H10" s="282"/>
      <c r="I10" s="282"/>
      <c r="J10" s="282"/>
      <c r="K10" s="282"/>
      <c r="L10" s="282"/>
      <c r="M10" s="282"/>
      <c r="N10" s="282"/>
    </row>
    <row r="11" spans="1:14" customFormat="1" ht="19" customHeight="1" x14ac:dyDescent="0.35">
      <c r="A11" s="296" t="s">
        <v>351</v>
      </c>
      <c r="B11" s="421"/>
      <c r="C11" s="421"/>
      <c r="D11" s="421"/>
      <c r="E11" s="421"/>
    </row>
    <row r="12" spans="1:14" customFormat="1" ht="19" customHeight="1" x14ac:dyDescent="0.35">
      <c r="A12" s="295"/>
    </row>
    <row r="13" spans="1:14" customFormat="1" ht="30.5" customHeight="1" x14ac:dyDescent="0.35">
      <c r="A13" s="301" t="s">
        <v>382</v>
      </c>
      <c r="B13" s="307"/>
      <c r="C13" s="426" t="str">
        <f>IF(B13="Multipartenaire"," Un seul onglet A est à remplir. Dupliquer pour chaque partenaire les 4  onglets B à E vierge, chaque partenaire remplit les 4 duplications qui lui correspondent dans un unique excel de Volet Financier", "")</f>
        <v/>
      </c>
      <c r="D13" s="427"/>
      <c r="E13" s="427"/>
    </row>
    <row r="14" spans="1:14" customFormat="1" ht="19" customHeight="1" x14ac:dyDescent="0.35">
      <c r="A14" s="295"/>
    </row>
    <row r="15" spans="1:14" customFormat="1" ht="14.5" x14ac:dyDescent="0.35">
      <c r="A15" s="298" t="s">
        <v>381</v>
      </c>
      <c r="B15" s="421"/>
      <c r="C15" s="421"/>
      <c r="D15" s="421"/>
      <c r="E15" s="421"/>
    </row>
    <row r="16" spans="1:14" customFormat="1" ht="15" thickBot="1" x14ac:dyDescent="0.4"/>
    <row r="17" spans="1:15" customFormat="1" ht="44.5" customHeight="1" thickBot="1" x14ac:dyDescent="0.4">
      <c r="A17" s="302" t="s">
        <v>349</v>
      </c>
      <c r="B17" s="316"/>
      <c r="C17" s="277"/>
      <c r="D17" s="299" t="s">
        <v>350</v>
      </c>
      <c r="E17" s="308"/>
      <c r="F17" s="277" t="str">
        <f>IFERROR(VLOOKUP(B17,Listes!B2:F7,3,FALSE), "[vide]")</f>
        <v>[vide]</v>
      </c>
      <c r="G17" s="300" t="s">
        <v>363</v>
      </c>
      <c r="H17" s="308"/>
      <c r="I17" s="277" t="str">
        <f>IFERROR(VLOOKUP(B17,Listes!B2:F7,4,FALSE), "[vide]")</f>
        <v>[vide]</v>
      </c>
      <c r="J17" s="300" t="s">
        <v>364</v>
      </c>
      <c r="K17" s="317"/>
      <c r="L17" s="277" t="str">
        <f>IFERROR(VLOOKUP(B17,Listes!B2:F7,5,FALSE), "[vide]")</f>
        <v>[vide]</v>
      </c>
      <c r="M17" s="277"/>
    </row>
    <row r="18" spans="1:15" customFormat="1" ht="14.5" x14ac:dyDescent="0.35"/>
    <row r="19" spans="1:15" customFormat="1" ht="14.5" x14ac:dyDescent="0.35"/>
    <row r="20" spans="1:15" customFormat="1" ht="58" x14ac:dyDescent="0.35">
      <c r="A20" s="284" t="s">
        <v>371</v>
      </c>
      <c r="B20" s="308"/>
      <c r="C20" s="308"/>
      <c r="D20" s="308"/>
    </row>
    <row r="21" spans="1:15" customFormat="1" ht="14.5" x14ac:dyDescent="0.35">
      <c r="A21" s="285"/>
    </row>
    <row r="22" spans="1:15" customFormat="1" ht="34" customHeight="1" x14ac:dyDescent="0.35">
      <c r="A22" s="303" t="s">
        <v>365</v>
      </c>
      <c r="B22" s="286"/>
      <c r="D22" s="424" t="s">
        <v>366</v>
      </c>
      <c r="E22" s="425"/>
      <c r="F22" s="280"/>
      <c r="G22" s="281"/>
    </row>
    <row r="23" spans="1:15" customFormat="1" ht="34" customHeight="1" x14ac:dyDescent="0.35">
      <c r="A23" s="304"/>
      <c r="B23" s="290"/>
      <c r="D23" s="288"/>
      <c r="E23" s="288"/>
      <c r="G23" s="291"/>
    </row>
    <row r="24" spans="1:15" customFormat="1" ht="34" customHeight="1" x14ac:dyDescent="0.35">
      <c r="A24" s="428" t="s">
        <v>389</v>
      </c>
      <c r="B24" s="428"/>
      <c r="C24" s="428"/>
      <c r="D24" s="428"/>
      <c r="E24" s="428"/>
      <c r="F24" s="428"/>
      <c r="G24" s="428"/>
      <c r="H24" s="428"/>
      <c r="I24" s="428"/>
      <c r="J24" s="428"/>
      <c r="K24" s="428"/>
      <c r="L24" s="428"/>
      <c r="M24" s="428"/>
      <c r="N24" s="428"/>
      <c r="O24" s="428"/>
    </row>
    <row r="25" spans="1:15" customFormat="1" ht="34" customHeight="1" x14ac:dyDescent="0.35">
      <c r="A25" s="289"/>
      <c r="B25" s="290"/>
      <c r="D25" s="288"/>
      <c r="E25" s="288"/>
      <c r="G25" s="291"/>
    </row>
    <row r="26" spans="1:15" customFormat="1" ht="60.5" customHeight="1" x14ac:dyDescent="0.35">
      <c r="A26" s="278" t="s">
        <v>374</v>
      </c>
      <c r="B26" s="308"/>
      <c r="C26" s="308"/>
      <c r="D26" s="308"/>
      <c r="E26" s="279"/>
    </row>
    <row r="27" spans="1:15" customFormat="1" ht="33.5" customHeight="1" x14ac:dyDescent="0.35">
      <c r="A27" s="278" t="s">
        <v>375</v>
      </c>
      <c r="B27" s="308"/>
    </row>
    <row r="28" spans="1:15" customFormat="1" ht="14.5" x14ac:dyDescent="0.35"/>
    <row r="29" spans="1:15" customFormat="1" ht="33" customHeight="1" x14ac:dyDescent="0.35">
      <c r="A29" s="306" t="s">
        <v>379</v>
      </c>
      <c r="B29" s="305"/>
    </row>
    <row r="30" spans="1:15" customFormat="1" ht="58" x14ac:dyDescent="0.35">
      <c r="A30" s="292" t="s">
        <v>376</v>
      </c>
      <c r="B30" s="309"/>
      <c r="C30" s="289"/>
      <c r="D30" s="292" t="s">
        <v>377</v>
      </c>
      <c r="E30" s="309"/>
      <c r="G30" s="292" t="s">
        <v>378</v>
      </c>
      <c r="H30" s="281"/>
    </row>
    <row r="31" spans="1:15" customFormat="1" ht="14.5" x14ac:dyDescent="0.35"/>
    <row r="32" spans="1:15" customFormat="1" ht="14.5" x14ac:dyDescent="0.35">
      <c r="A32" s="287" t="s">
        <v>372</v>
      </c>
    </row>
    <row r="33" spans="1:14" customFormat="1" ht="29" customHeight="1" x14ac:dyDescent="0.35">
      <c r="A33" s="422" t="s">
        <v>352</v>
      </c>
      <c r="B33" s="422"/>
      <c r="C33" s="422"/>
      <c r="D33" s="422"/>
      <c r="E33" s="422"/>
      <c r="F33" s="422"/>
      <c r="G33" s="422"/>
      <c r="H33" s="422"/>
      <c r="I33" s="422"/>
      <c r="J33" s="422"/>
      <c r="K33" s="422"/>
      <c r="L33" s="422"/>
      <c r="M33" s="422"/>
      <c r="N33" s="422"/>
    </row>
    <row r="34" spans="1:14" customFormat="1" ht="27.5" customHeight="1" x14ac:dyDescent="0.35">
      <c r="A34" s="422"/>
      <c r="B34" s="422"/>
      <c r="C34" s="422"/>
      <c r="D34" s="422"/>
      <c r="E34" s="422"/>
      <c r="F34" s="422"/>
      <c r="G34" s="422"/>
      <c r="H34" s="422"/>
      <c r="I34" s="422"/>
      <c r="J34" s="422"/>
      <c r="K34" s="422"/>
      <c r="L34" s="422"/>
      <c r="M34" s="422"/>
      <c r="N34" s="422"/>
    </row>
    <row r="35" spans="1:14" customFormat="1" ht="19" customHeight="1" x14ac:dyDescent="0.35">
      <c r="A35" s="422"/>
      <c r="B35" s="422"/>
      <c r="C35" s="422"/>
      <c r="D35" s="422"/>
      <c r="E35" s="422"/>
      <c r="F35" s="422"/>
      <c r="G35" s="422"/>
      <c r="H35" s="422"/>
      <c r="I35" s="422"/>
      <c r="J35" s="422"/>
      <c r="K35" s="422"/>
      <c r="L35" s="422"/>
      <c r="M35" s="422"/>
      <c r="N35" s="422"/>
    </row>
    <row r="36" spans="1:14" customFormat="1" ht="14.5" x14ac:dyDescent="0.35"/>
    <row r="37" spans="1:14" customFormat="1" ht="14.5" x14ac:dyDescent="0.35"/>
    <row r="38" spans="1:14" customFormat="1" ht="14.5" x14ac:dyDescent="0.35"/>
    <row r="39" spans="1:14" customFormat="1" ht="34" customHeight="1" x14ac:dyDescent="0.35">
      <c r="A39" s="289"/>
      <c r="B39" s="290"/>
      <c r="D39" s="423"/>
      <c r="E39" s="423"/>
      <c r="G39" s="291"/>
    </row>
    <row r="40" spans="1:14" customFormat="1" ht="14.5" x14ac:dyDescent="0.35"/>
    <row r="41" spans="1:14" s="62" customFormat="1" ht="13" x14ac:dyDescent="0.3">
      <c r="A41" s="258"/>
    </row>
    <row r="42" spans="1:14" s="62" customFormat="1" ht="12.5" x14ac:dyDescent="0.25">
      <c r="A42" s="265"/>
      <c r="F42" s="266"/>
    </row>
    <row r="43" spans="1:14" s="62" customFormat="1" ht="12.5" x14ac:dyDescent="0.25">
      <c r="A43" s="265"/>
      <c r="F43" s="266"/>
    </row>
    <row r="44" spans="1:14" s="62" customFormat="1" ht="12.5" x14ac:dyDescent="0.25">
      <c r="A44" s="265"/>
      <c r="F44" s="266"/>
    </row>
    <row r="45" spans="1:14" s="62" customFormat="1" ht="12.5" x14ac:dyDescent="0.25">
      <c r="A45" s="265"/>
      <c r="F45" s="266"/>
    </row>
    <row r="46" spans="1:14" s="62" customFormat="1" ht="12.5" x14ac:dyDescent="0.25"/>
    <row r="47" spans="1:14" s="62" customFormat="1" ht="13" x14ac:dyDescent="0.3">
      <c r="A47" s="258"/>
      <c r="F47" s="267"/>
    </row>
    <row r="48" spans="1:14" s="62" customFormat="1" ht="12.5" x14ac:dyDescent="0.25">
      <c r="B48" s="260"/>
      <c r="C48" s="260"/>
      <c r="D48" s="416"/>
      <c r="E48" s="416"/>
      <c r="F48" s="416"/>
    </row>
    <row r="49" spans="1:8" s="62" customFormat="1" ht="12.5" x14ac:dyDescent="0.25">
      <c r="B49" s="259"/>
      <c r="C49" s="259"/>
      <c r="D49" s="417"/>
      <c r="E49" s="417"/>
      <c r="F49" s="417"/>
    </row>
    <row r="50" spans="1:8" s="62" customFormat="1" ht="12.5" x14ac:dyDescent="0.25"/>
    <row r="51" spans="1:8" s="62" customFormat="1" ht="13" x14ac:dyDescent="0.3">
      <c r="A51" s="258"/>
    </row>
    <row r="52" spans="1:8" s="62" customFormat="1" ht="13" x14ac:dyDescent="0.3">
      <c r="A52" s="268"/>
      <c r="F52" s="415"/>
      <c r="G52" s="415"/>
      <c r="H52" s="415"/>
    </row>
    <row r="53" spans="1:8" s="269" customFormat="1" ht="13" x14ac:dyDescent="0.35">
      <c r="B53" s="419"/>
      <c r="C53" s="419"/>
      <c r="D53" s="270"/>
      <c r="E53" s="270"/>
      <c r="F53" s="264"/>
      <c r="G53" s="264"/>
      <c r="H53" s="264"/>
    </row>
    <row r="54" spans="1:8" s="62" customFormat="1" ht="13" x14ac:dyDescent="0.3">
      <c r="B54" s="414"/>
      <c r="C54" s="414"/>
      <c r="D54" s="262"/>
      <c r="E54" s="271"/>
      <c r="F54" s="263"/>
      <c r="G54" s="261"/>
      <c r="H54" s="261"/>
    </row>
    <row r="55" spans="1:8" s="62" customFormat="1" ht="13" x14ac:dyDescent="0.3">
      <c r="B55" s="414"/>
      <c r="C55" s="414"/>
      <c r="D55" s="262"/>
      <c r="E55" s="271"/>
      <c r="F55" s="263"/>
      <c r="G55" s="261"/>
      <c r="H55" s="261"/>
    </row>
    <row r="56" spans="1:8" s="62" customFormat="1" ht="13" x14ac:dyDescent="0.3">
      <c r="B56" s="414"/>
      <c r="C56" s="414"/>
      <c r="D56" s="262"/>
      <c r="E56" s="271"/>
      <c r="F56" s="263"/>
      <c r="G56" s="261"/>
      <c r="H56" s="261"/>
    </row>
    <row r="57" spans="1:8" s="62" customFormat="1" ht="13" x14ac:dyDescent="0.3">
      <c r="B57" s="414"/>
      <c r="C57" s="414"/>
      <c r="D57" s="262"/>
      <c r="E57" s="271"/>
      <c r="F57" s="263"/>
      <c r="G57" s="261"/>
      <c r="H57" s="261"/>
    </row>
    <row r="58" spans="1:8" s="62" customFormat="1" ht="13" x14ac:dyDescent="0.3">
      <c r="B58" s="414"/>
      <c r="C58" s="414"/>
      <c r="D58" s="262"/>
      <c r="E58" s="271"/>
      <c r="F58" s="263"/>
      <c r="G58" s="261"/>
      <c r="H58" s="261"/>
    </row>
    <row r="59" spans="1:8" s="62" customFormat="1" ht="13" x14ac:dyDescent="0.3">
      <c r="B59" s="414"/>
      <c r="C59" s="414"/>
      <c r="D59" s="262"/>
      <c r="E59" s="271"/>
      <c r="F59" s="263"/>
      <c r="G59" s="261"/>
      <c r="H59" s="261"/>
    </row>
    <row r="60" spans="1:8" s="62" customFormat="1" ht="13" x14ac:dyDescent="0.3">
      <c r="B60" s="414"/>
      <c r="C60" s="414"/>
      <c r="D60" s="262"/>
      <c r="E60" s="271"/>
      <c r="F60" s="263"/>
      <c r="G60" s="261"/>
      <c r="H60" s="261"/>
    </row>
    <row r="61" spans="1:8" s="62" customFormat="1" ht="12.5" x14ac:dyDescent="0.25"/>
    <row r="62" spans="1:8" s="62" customFormat="1" ht="13" x14ac:dyDescent="0.3">
      <c r="A62" s="258"/>
    </row>
    <row r="63" spans="1:8" s="62" customFormat="1" ht="13" x14ac:dyDescent="0.3">
      <c r="A63" s="268"/>
      <c r="F63" s="415"/>
      <c r="G63" s="415"/>
      <c r="H63" s="415"/>
    </row>
    <row r="64" spans="1:8" s="269" customFormat="1" ht="13" x14ac:dyDescent="0.35">
      <c r="B64" s="419"/>
      <c r="C64" s="419"/>
      <c r="D64" s="270"/>
      <c r="E64" s="270"/>
      <c r="F64" s="264"/>
      <c r="G64" s="264"/>
      <c r="H64" s="264"/>
    </row>
    <row r="65" spans="1:8" s="62" customFormat="1" ht="13" x14ac:dyDescent="0.3">
      <c r="B65" s="414"/>
      <c r="C65" s="414"/>
      <c r="D65" s="262"/>
      <c r="E65" s="271"/>
      <c r="F65" s="263"/>
      <c r="G65" s="261"/>
      <c r="H65" s="261"/>
    </row>
    <row r="66" spans="1:8" s="62" customFormat="1" ht="13" x14ac:dyDescent="0.3">
      <c r="B66" s="414"/>
      <c r="C66" s="414"/>
      <c r="D66" s="262"/>
      <c r="E66" s="271"/>
      <c r="F66" s="263"/>
      <c r="G66" s="261"/>
      <c r="H66" s="261"/>
    </row>
    <row r="67" spans="1:8" s="62" customFormat="1" ht="13" x14ac:dyDescent="0.3">
      <c r="B67" s="414"/>
      <c r="C67" s="414"/>
      <c r="D67" s="262"/>
      <c r="E67" s="271"/>
      <c r="F67" s="263"/>
      <c r="G67" s="261"/>
      <c r="H67" s="261"/>
    </row>
    <row r="68" spans="1:8" s="62" customFormat="1" ht="13" x14ac:dyDescent="0.3">
      <c r="B68" s="414"/>
      <c r="C68" s="414"/>
      <c r="D68" s="262"/>
      <c r="E68" s="271"/>
      <c r="F68" s="263"/>
      <c r="G68" s="261"/>
      <c r="H68" s="261"/>
    </row>
    <row r="69" spans="1:8" s="62" customFormat="1" ht="13" x14ac:dyDescent="0.3">
      <c r="B69" s="414"/>
      <c r="C69" s="414"/>
      <c r="D69" s="262"/>
      <c r="E69" s="271"/>
      <c r="F69" s="263"/>
      <c r="G69" s="261"/>
      <c r="H69" s="261"/>
    </row>
    <row r="70" spans="1:8" s="62" customFormat="1" ht="13" x14ac:dyDescent="0.3">
      <c r="B70" s="414"/>
      <c r="C70" s="414"/>
      <c r="D70" s="262"/>
      <c r="E70" s="271"/>
      <c r="F70" s="263"/>
      <c r="G70" s="261"/>
      <c r="H70" s="261"/>
    </row>
    <row r="71" spans="1:8" s="62" customFormat="1" ht="13" x14ac:dyDescent="0.3">
      <c r="B71" s="414"/>
      <c r="C71" s="414"/>
      <c r="D71" s="262"/>
      <c r="E71" s="271"/>
      <c r="F71" s="263"/>
      <c r="G71" s="261"/>
      <c r="H71" s="261"/>
    </row>
    <row r="72" spans="1:8" s="62" customFormat="1" ht="12.5" x14ac:dyDescent="0.25"/>
    <row r="73" spans="1:8" s="62" customFormat="1" ht="39" customHeight="1" x14ac:dyDescent="0.25">
      <c r="A73" s="418"/>
      <c r="B73" s="418"/>
      <c r="C73" s="418"/>
      <c r="D73" s="418"/>
      <c r="E73" s="418"/>
      <c r="F73" s="418"/>
    </row>
    <row r="74" spans="1:8" s="62" customFormat="1" ht="13" x14ac:dyDescent="0.3">
      <c r="E74" s="415"/>
      <c r="F74" s="415"/>
      <c r="G74" s="415"/>
      <c r="H74" s="264"/>
    </row>
    <row r="75" spans="1:8" s="62" customFormat="1" ht="13" x14ac:dyDescent="0.3">
      <c r="D75" s="272"/>
      <c r="E75" s="268"/>
      <c r="F75" s="268"/>
      <c r="G75" s="273"/>
      <c r="H75" s="261"/>
    </row>
    <row r="76" spans="1:8" s="62" customFormat="1" ht="13" x14ac:dyDescent="0.3">
      <c r="D76" s="274"/>
      <c r="E76" s="268"/>
      <c r="F76" s="268"/>
      <c r="G76" s="275"/>
      <c r="H76" s="261"/>
    </row>
    <row r="77" spans="1:8" s="62" customFormat="1" ht="13" x14ac:dyDescent="0.3">
      <c r="D77" s="274"/>
      <c r="E77" s="268"/>
      <c r="F77" s="268"/>
      <c r="G77" s="275"/>
      <c r="H77" s="261"/>
    </row>
    <row r="78" spans="1:8" s="62" customFormat="1" ht="12.5" x14ac:dyDescent="0.25"/>
    <row r="79" spans="1:8" s="62" customFormat="1" ht="12.5" x14ac:dyDescent="0.25"/>
    <row r="80" spans="1:8" s="62" customFormat="1" ht="12.5" x14ac:dyDescent="0.25"/>
    <row r="81" s="62" customFormat="1" ht="12.5" x14ac:dyDescent="0.25"/>
    <row r="82" s="62" customFormat="1" ht="12.5" x14ac:dyDescent="0.25"/>
    <row r="83" s="62" customFormat="1" ht="12.5" x14ac:dyDescent="0.25"/>
    <row r="84" s="62" customFormat="1" ht="12.5" x14ac:dyDescent="0.25"/>
    <row r="85" s="62" customFormat="1" ht="12.5" x14ac:dyDescent="0.25"/>
    <row r="86" s="60" customFormat="1" ht="12.5" x14ac:dyDescent="0.25"/>
    <row r="87" s="60" customFormat="1" ht="12.5" x14ac:dyDescent="0.25"/>
    <row r="88" s="60" customFormat="1" ht="12.5" x14ac:dyDescent="0.25"/>
    <row r="89" s="60" customFormat="1" ht="12.5" x14ac:dyDescent="0.25"/>
    <row r="90" s="60" customFormat="1" ht="12.5" x14ac:dyDescent="0.25"/>
    <row r="91" s="60" customFormat="1" ht="12.5" x14ac:dyDescent="0.25"/>
    <row r="92" s="60" customFormat="1" ht="12.5" x14ac:dyDescent="0.25"/>
    <row r="93" s="60" customFormat="1" ht="12.5" x14ac:dyDescent="0.25"/>
    <row r="94" s="60" customFormat="1" ht="12.5" x14ac:dyDescent="0.25"/>
    <row r="95" s="60" customFormat="1" ht="12.5" x14ac:dyDescent="0.25"/>
    <row r="96" s="60" customFormat="1" ht="12.5" x14ac:dyDescent="0.25"/>
    <row r="97" s="60" customFormat="1" ht="12.5" x14ac:dyDescent="0.25"/>
    <row r="98" s="60" customFormat="1" ht="12.5" x14ac:dyDescent="0.25"/>
    <row r="99" s="60" customFormat="1" ht="12.5" x14ac:dyDescent="0.25"/>
    <row r="100" s="60" customFormat="1" ht="12.5" x14ac:dyDescent="0.25"/>
    <row r="101" s="60" customFormat="1" ht="12.5" x14ac:dyDescent="0.25"/>
    <row r="102" s="60" customFormat="1" ht="12.5" x14ac:dyDescent="0.25"/>
    <row r="103" s="60" customFormat="1" ht="12.5" x14ac:dyDescent="0.25"/>
    <row r="104" s="60" customFormat="1" ht="12.5" x14ac:dyDescent="0.25"/>
    <row r="105" s="60" customFormat="1" ht="12.5" x14ac:dyDescent="0.25"/>
    <row r="106" s="60" customFormat="1" ht="12.5" x14ac:dyDescent="0.25"/>
    <row r="107" s="60" customFormat="1" ht="12.5" x14ac:dyDescent="0.25"/>
    <row r="108" s="60" customFormat="1" ht="12.5" x14ac:dyDescent="0.25"/>
    <row r="109" s="60" customFormat="1" ht="12.5" x14ac:dyDescent="0.25"/>
    <row r="110" s="60" customFormat="1" ht="12.5" x14ac:dyDescent="0.25"/>
    <row r="111" s="60" customFormat="1" ht="12.5" x14ac:dyDescent="0.25"/>
    <row r="112" s="60" customFormat="1" ht="12.5" x14ac:dyDescent="0.25"/>
    <row r="113" s="60" customFormat="1" ht="12.5" x14ac:dyDescent="0.25"/>
    <row r="114" s="60" customFormat="1" ht="12.5" x14ac:dyDescent="0.25"/>
    <row r="115" s="60" customFormat="1" ht="12.5" x14ac:dyDescent="0.25"/>
    <row r="116" s="60" customFormat="1" ht="12.5" x14ac:dyDescent="0.25"/>
    <row r="117" s="60" customFormat="1" ht="12.5" x14ac:dyDescent="0.25"/>
    <row r="118" s="60" customFormat="1" ht="12.5" x14ac:dyDescent="0.25"/>
    <row r="119" s="60" customFormat="1" ht="12.5" x14ac:dyDescent="0.25"/>
    <row r="120" s="60" customFormat="1" ht="12.5" x14ac:dyDescent="0.25"/>
    <row r="121" s="60" customFormat="1" ht="12.5" x14ac:dyDescent="0.25"/>
    <row r="122" s="60" customFormat="1" ht="12.5" x14ac:dyDescent="0.25"/>
    <row r="123" s="60" customFormat="1" ht="12.5" x14ac:dyDescent="0.25"/>
    <row r="124" s="60" customFormat="1" ht="12.5" x14ac:dyDescent="0.25"/>
    <row r="125" s="60" customFormat="1" ht="12.5" x14ac:dyDescent="0.25"/>
    <row r="126" s="60" customFormat="1" ht="12.5" x14ac:dyDescent="0.25"/>
    <row r="127" s="60" customFormat="1" ht="12.5" x14ac:dyDescent="0.25"/>
    <row r="128" s="60" customFormat="1" ht="12.5" x14ac:dyDescent="0.25"/>
    <row r="129" s="60" customFormat="1" ht="12.5" x14ac:dyDescent="0.25"/>
    <row r="130" s="60" customFormat="1" ht="12.5" x14ac:dyDescent="0.25"/>
    <row r="131" s="60" customFormat="1" ht="12.5" x14ac:dyDescent="0.25"/>
    <row r="132" s="60" customFormat="1" ht="12.5" x14ac:dyDescent="0.25"/>
    <row r="133" s="60" customFormat="1" ht="12.5" x14ac:dyDescent="0.25"/>
    <row r="134" s="60" customFormat="1" ht="12.5" x14ac:dyDescent="0.25"/>
    <row r="135" s="60" customFormat="1" ht="12.5" x14ac:dyDescent="0.25"/>
    <row r="136" s="60" customFormat="1" ht="12.5" x14ac:dyDescent="0.25"/>
    <row r="137" s="60" customFormat="1" ht="12.5" x14ac:dyDescent="0.25"/>
    <row r="138" s="60" customFormat="1" ht="12.5" x14ac:dyDescent="0.25"/>
    <row r="139" s="60" customFormat="1" ht="12.5" x14ac:dyDescent="0.25"/>
    <row r="140" s="60" customFormat="1" ht="12.5" x14ac:dyDescent="0.25"/>
    <row r="141" s="60" customFormat="1" ht="12.5" x14ac:dyDescent="0.25"/>
    <row r="142" s="60" customFormat="1" ht="12.5" x14ac:dyDescent="0.25"/>
    <row r="143" s="60" customFormat="1" ht="12.5" x14ac:dyDescent="0.25"/>
    <row r="144" s="60" customFormat="1" ht="12.5" x14ac:dyDescent="0.25"/>
    <row r="145" s="60" customFormat="1" ht="12.5" x14ac:dyDescent="0.25"/>
    <row r="146" s="60" customFormat="1" ht="12.5" x14ac:dyDescent="0.25"/>
    <row r="147" s="60" customFormat="1" ht="12.5" x14ac:dyDescent="0.25"/>
    <row r="148" s="60" customFormat="1" ht="12.5" x14ac:dyDescent="0.25"/>
    <row r="149" s="60" customFormat="1" ht="12.5" x14ac:dyDescent="0.25"/>
    <row r="150" s="60" customFormat="1" ht="12.5" x14ac:dyDescent="0.25"/>
    <row r="151" s="60" customFormat="1" ht="12.5" x14ac:dyDescent="0.25"/>
    <row r="152" s="60" customFormat="1" ht="12.5" x14ac:dyDescent="0.25"/>
    <row r="153" s="60" customFormat="1" ht="12.5" x14ac:dyDescent="0.25"/>
    <row r="154" s="60" customFormat="1" ht="12.5" x14ac:dyDescent="0.25"/>
    <row r="155" s="60" customFormat="1" ht="12.5" x14ac:dyDescent="0.25"/>
    <row r="156" s="60" customFormat="1" ht="12.5" x14ac:dyDescent="0.25"/>
    <row r="157" s="60" customFormat="1" ht="12.5" x14ac:dyDescent="0.25"/>
    <row r="158" s="60" customFormat="1" ht="12.5" x14ac:dyDescent="0.25"/>
    <row r="159" s="60" customFormat="1" ht="12.5" x14ac:dyDescent="0.25"/>
    <row r="160" s="60" customFormat="1" ht="12.5" x14ac:dyDescent="0.25"/>
    <row r="161" s="60" customFormat="1" ht="12.5" x14ac:dyDescent="0.25"/>
    <row r="162" s="60" customFormat="1" ht="12.5" x14ac:dyDescent="0.25"/>
    <row r="163" s="60" customFormat="1" ht="12.5" x14ac:dyDescent="0.25"/>
    <row r="164" s="60" customFormat="1" ht="12.5" x14ac:dyDescent="0.25"/>
  </sheetData>
  <sheetProtection algorithmName="SHA-512" hashValue="tXJppXFrkBerADbTIwp8TM4zsK7f2vj2z2XJn5dUsnTfMAiMbUGULSYiCx92hm/PAqAa94R2MGE10sgzu9s3WQ==" saltValue="goySFvT1gt74agHFXMyiaA==" spinCount="100000" sheet="1" insertRows="0"/>
  <mergeCells count="31">
    <mergeCell ref="C1:D8"/>
    <mergeCell ref="B11:E11"/>
    <mergeCell ref="B15:E15"/>
    <mergeCell ref="A33:N35"/>
    <mergeCell ref="D39:E39"/>
    <mergeCell ref="D22:E22"/>
    <mergeCell ref="C13:E13"/>
    <mergeCell ref="A24:O24"/>
    <mergeCell ref="E74:G74"/>
    <mergeCell ref="A10:F10"/>
    <mergeCell ref="D48:F48"/>
    <mergeCell ref="D49:F49"/>
    <mergeCell ref="B54:C54"/>
    <mergeCell ref="A73:F73"/>
    <mergeCell ref="B60:C60"/>
    <mergeCell ref="B53:C53"/>
    <mergeCell ref="B64:C64"/>
    <mergeCell ref="B65:C65"/>
    <mergeCell ref="F52:H52"/>
    <mergeCell ref="F63:H63"/>
    <mergeCell ref="B71:C71"/>
    <mergeCell ref="B66:C66"/>
    <mergeCell ref="B68:C68"/>
    <mergeCell ref="B69:C69"/>
    <mergeCell ref="B70:C70"/>
    <mergeCell ref="B55:C55"/>
    <mergeCell ref="B67:C67"/>
    <mergeCell ref="B56:C56"/>
    <mergeCell ref="B57:C57"/>
    <mergeCell ref="B58:C58"/>
    <mergeCell ref="B59:C59"/>
  </mergeCells>
  <conditionalFormatting sqref="B49:C49">
    <cfRule type="containsText" dxfId="5" priority="1" operator="containsText" text="Sélectionner une valeur">
      <formula>NOT(ISERROR(SEARCH("Sélectionner une valeur",B49)))</formula>
    </cfRule>
  </conditionalFormatting>
  <dataValidations count="6">
    <dataValidation type="list" allowBlank="1" showInputMessage="1" showErrorMessage="1" sqref="F42:F45" xr:uid="{00000000-0002-0000-0200-000000000000}">
      <formula1>"Oui,Non"</formula1>
    </dataValidation>
    <dataValidation type="list" allowBlank="1" showInputMessage="1" showErrorMessage="1" sqref="B49" xr:uid="{00000000-0002-0000-0200-000001000000}">
      <formula1>list_secteur</formula1>
    </dataValidation>
    <dataValidation type="list" allowBlank="1" showInputMessage="1" showErrorMessage="1" sqref="C49" xr:uid="{00000000-0002-0000-0200-000002000000}">
      <formula1>INDIRECT("list_"&amp;F47)</formula1>
    </dataValidation>
    <dataValidation type="list" allowBlank="1" showInputMessage="1" showErrorMessage="1" sqref="H17 E17 K17" xr:uid="{EC7B5013-95D6-4ED9-980F-E72CD0636C25}">
      <formula1>INDIRECT(F17)</formula1>
    </dataValidation>
    <dataValidation type="list" allowBlank="1" showInputMessage="1" showErrorMessage="1" sqref="B20:D21" xr:uid="{2B8EE66C-D31C-4F8D-9F03-727F081F2049}">
      <formula1>Projet_Plastiques</formula1>
    </dataValidation>
    <dataValidation type="list" allowBlank="1" showInputMessage="1" showErrorMessage="1" sqref="B13" xr:uid="{4F263AC1-F9A7-422B-8F45-B6B835AE94D6}">
      <formula1>"Monopartenaire,Multipartenaire"</formula1>
    </dataValidation>
  </dataValidations>
  <printOptions horizontalCentered="1" verticalCentered="1"/>
  <pageMargins left="0.31496062992125984" right="0.31496062992125984" top="0.35433070866141736" bottom="0.55118110236220474" header="0.31496062992125984" footer="0.31496062992125984"/>
  <pageSetup paperSize="9" scale="54" fitToHeight="0" orientation="portrait" r:id="rId1"/>
  <headerFooter>
    <oddFooter>&amp;L&amp;A&amp;R&amp;P/&amp;N</oddFooter>
  </headerFooter>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1C64660C-7610-4308-A114-799B1852C10D}">
          <x14:formula1>
            <xm:f>Listes!$B$2:$B$7</xm:f>
          </x14:formula1>
          <xm:sqref>B17</xm:sqref>
        </x14:dataValidation>
        <x14:dataValidation type="list" allowBlank="1" showInputMessage="1" showErrorMessage="1" xr:uid="{36ACBF7C-F665-4CC8-B3C6-469A67AA1387}">
          <x14:formula1>
            <xm:f>Listes!$D$10:$D$14</xm:f>
          </x14:formula1>
          <xm:sqref>B26:D26</xm:sqref>
        </x14:dataValidation>
        <x14:dataValidation type="list" allowBlank="1" showInputMessage="1" showErrorMessage="1" xr:uid="{CFAF7E72-4541-417F-BABF-68CA07A9BCEB}">
          <x14:formula1>
            <xm:f>Listes!$A$10:$A$19</xm:f>
          </x14:formula1>
          <xm:sqref>B27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4">
    <tabColor rgb="FF00B0F0"/>
    <pageSetUpPr fitToPage="1"/>
  </sheetPr>
  <dimension ref="A1:S78"/>
  <sheetViews>
    <sheetView showGridLines="0" zoomScaleNormal="100" workbookViewId="0">
      <selection activeCell="A8" sqref="A8:XFD8"/>
    </sheetView>
  </sheetViews>
  <sheetFormatPr baseColWidth="10" defaultColWidth="11.453125" defaultRowHeight="14.5" x14ac:dyDescent="0.35"/>
  <cols>
    <col min="1" max="1" width="11.453125" customWidth="1"/>
    <col min="2" max="2" width="79.36328125" style="81" customWidth="1"/>
    <col min="3" max="3" width="24.1796875" customWidth="1"/>
    <col min="4" max="4" width="22.54296875" customWidth="1"/>
    <col min="5" max="5" width="22.54296875" style="81" customWidth="1"/>
  </cols>
  <sheetData>
    <row r="1" spans="1:19" s="60" customFormat="1" ht="110" customHeight="1" x14ac:dyDescent="0.25">
      <c r="B1" s="67"/>
      <c r="C1" s="413" t="s">
        <v>135</v>
      </c>
      <c r="D1" s="413"/>
      <c r="E1" s="413"/>
    </row>
    <row r="2" spans="1:19" s="61" customFormat="1" ht="34.5" customHeight="1" x14ac:dyDescent="0.35">
      <c r="B2" s="344" t="s">
        <v>75</v>
      </c>
      <c r="C2" s="344"/>
      <c r="D2" s="344"/>
      <c r="E2" s="344"/>
      <c r="F2" s="2"/>
      <c r="G2" s="2"/>
      <c r="H2" s="2"/>
      <c r="I2" s="2"/>
      <c r="J2" s="2"/>
      <c r="K2" s="2"/>
      <c r="L2" s="2"/>
      <c r="M2" s="2"/>
      <c r="N2" s="2"/>
      <c r="O2" s="2"/>
      <c r="P2" s="2"/>
      <c r="Q2" s="2"/>
      <c r="R2" s="2"/>
      <c r="S2" s="2"/>
    </row>
    <row r="3" spans="1:19" s="60" customFormat="1" ht="90.75" customHeight="1" x14ac:dyDescent="0.25">
      <c r="B3" s="344" t="s">
        <v>132</v>
      </c>
      <c r="C3" s="344"/>
      <c r="D3" s="344"/>
      <c r="E3" s="344"/>
    </row>
    <row r="4" spans="1:19" s="60" customFormat="1" ht="39" customHeight="1" x14ac:dyDescent="0.25">
      <c r="A4" s="411" t="s">
        <v>94</v>
      </c>
      <c r="B4" s="411" t="s">
        <v>95</v>
      </c>
      <c r="C4" s="411"/>
      <c r="D4" s="411"/>
      <c r="E4" s="411"/>
    </row>
    <row r="5" spans="1:19" s="62" customFormat="1" ht="13" x14ac:dyDescent="0.25">
      <c r="A5" s="44"/>
      <c r="B5" s="44"/>
      <c r="C5" s="44"/>
      <c r="D5" s="44"/>
      <c r="E5" s="44"/>
    </row>
    <row r="6" spans="1:19" s="62" customFormat="1" ht="13" x14ac:dyDescent="0.25">
      <c r="A6" s="44"/>
      <c r="B6" s="297" t="s">
        <v>136</v>
      </c>
      <c r="C6" s="310"/>
      <c r="D6" s="44"/>
      <c r="E6" s="44"/>
    </row>
    <row r="7" spans="1:19" s="62" customFormat="1" ht="12.75" customHeight="1" x14ac:dyDescent="0.25">
      <c r="A7" s="46"/>
      <c r="B7" s="45" t="s">
        <v>98</v>
      </c>
      <c r="C7" s="122" t="s">
        <v>137</v>
      </c>
      <c r="D7" s="46"/>
      <c r="E7" s="46"/>
    </row>
    <row r="8" spans="1:19" s="62" customFormat="1" ht="12.75" customHeight="1" x14ac:dyDescent="0.25">
      <c r="A8" s="46"/>
      <c r="B8" s="78" t="s">
        <v>99</v>
      </c>
      <c r="C8" s="122" t="s">
        <v>141</v>
      </c>
      <c r="D8" s="46"/>
      <c r="E8" s="46"/>
    </row>
    <row r="9" spans="1:19" s="64" customFormat="1" ht="12.5" x14ac:dyDescent="0.25">
      <c r="B9" s="79"/>
      <c r="E9" s="79"/>
    </row>
    <row r="10" spans="1:19" s="64" customFormat="1" ht="13" x14ac:dyDescent="0.25">
      <c r="B10" s="153" t="s">
        <v>105</v>
      </c>
      <c r="E10" s="79"/>
    </row>
    <row r="11" spans="1:19" s="64" customFormat="1" ht="12.5" x14ac:dyDescent="0.25">
      <c r="B11" s="84" t="s">
        <v>106</v>
      </c>
      <c r="E11" s="79"/>
    </row>
    <row r="12" spans="1:19" s="64" customFormat="1" ht="12.5" x14ac:dyDescent="0.25">
      <c r="B12" s="79"/>
      <c r="E12" s="79"/>
    </row>
    <row r="13" spans="1:19" s="60" customFormat="1" ht="15.5" x14ac:dyDescent="0.25">
      <c r="B13" s="80"/>
      <c r="C13" s="66"/>
      <c r="D13" s="66"/>
      <c r="E13" s="65"/>
    </row>
    <row r="14" spans="1:19" s="60" customFormat="1" ht="39" customHeight="1" x14ac:dyDescent="0.25">
      <c r="A14" s="411" t="s">
        <v>152</v>
      </c>
      <c r="B14" s="411"/>
      <c r="C14" s="411"/>
      <c r="D14" s="411"/>
      <c r="E14" s="411"/>
    </row>
    <row r="15" spans="1:19" x14ac:dyDescent="0.35">
      <c r="E15" s="131">
        <f>+E27+E31+E43+E54+E59+E63+E67+E75</f>
        <v>0</v>
      </c>
    </row>
    <row r="16" spans="1:19" x14ac:dyDescent="0.35">
      <c r="B16" s="82" t="s">
        <v>383</v>
      </c>
      <c r="C16" s="128"/>
      <c r="E16" s="131"/>
    </row>
    <row r="17" spans="1:17" ht="26.25" customHeight="1" x14ac:dyDescent="0.35">
      <c r="B17" s="429" t="s">
        <v>143</v>
      </c>
      <c r="C17" s="430"/>
      <c r="E17" s="131"/>
    </row>
    <row r="18" spans="1:17" x14ac:dyDescent="0.35">
      <c r="E18" s="131"/>
    </row>
    <row r="19" spans="1:17" x14ac:dyDescent="0.35">
      <c r="B19" s="82" t="s">
        <v>384</v>
      </c>
      <c r="C19" s="128"/>
      <c r="E19" s="131"/>
    </row>
    <row r="20" spans="1:17" x14ac:dyDescent="0.35">
      <c r="B20" s="429" t="s">
        <v>144</v>
      </c>
      <c r="C20" s="430"/>
      <c r="E20" s="131"/>
    </row>
    <row r="21" spans="1:17" x14ac:dyDescent="0.35">
      <c r="E21" s="131"/>
    </row>
    <row r="22" spans="1:17" s="67" customFormat="1" ht="30" customHeight="1" x14ac:dyDescent="0.35">
      <c r="A22" s="431" t="s">
        <v>385</v>
      </c>
      <c r="B22" s="431"/>
      <c r="C22" s="431"/>
      <c r="D22" s="431"/>
      <c r="E22" s="431"/>
    </row>
    <row r="23" spans="1:17" s="68" customFormat="1" ht="35.5" customHeight="1" x14ac:dyDescent="0.35">
      <c r="B23" s="47" t="s">
        <v>76</v>
      </c>
      <c r="C23" s="48" t="s">
        <v>77</v>
      </c>
      <c r="D23" s="48" t="s">
        <v>78</v>
      </c>
      <c r="E23" s="48" t="s">
        <v>133</v>
      </c>
      <c r="F23" s="67"/>
      <c r="G23" s="67"/>
      <c r="H23" s="67"/>
      <c r="I23" s="67"/>
      <c r="J23" s="67"/>
      <c r="K23" s="67"/>
      <c r="L23" s="67"/>
    </row>
    <row r="24" spans="1:17" s="62" customFormat="1" ht="18" customHeight="1" x14ac:dyDescent="0.25">
      <c r="B24" s="123" t="s">
        <v>79</v>
      </c>
      <c r="C24" s="53" t="s">
        <v>80</v>
      </c>
      <c r="D24" s="53"/>
      <c r="E24" s="124">
        <v>0</v>
      </c>
      <c r="F24" s="60"/>
      <c r="G24" s="60"/>
      <c r="H24" s="60"/>
      <c r="I24" s="60"/>
      <c r="J24" s="60"/>
      <c r="K24" s="60"/>
      <c r="L24" s="60"/>
    </row>
    <row r="25" spans="1:17" s="62" customFormat="1" ht="18" customHeight="1" x14ac:dyDescent="0.25">
      <c r="B25" s="59" t="s">
        <v>81</v>
      </c>
      <c r="C25" s="54" t="s">
        <v>80</v>
      </c>
      <c r="D25" s="54"/>
      <c r="E25" s="125">
        <v>0</v>
      </c>
      <c r="F25" s="60"/>
      <c r="G25" s="60"/>
      <c r="H25" s="60"/>
      <c r="I25" s="60"/>
      <c r="J25" s="60"/>
      <c r="K25" s="60"/>
      <c r="L25" s="60"/>
    </row>
    <row r="26" spans="1:17" s="62" customFormat="1" ht="18" customHeight="1" thickBot="1" x14ac:dyDescent="0.3">
      <c r="B26" s="146" t="s">
        <v>100</v>
      </c>
      <c r="C26" s="145"/>
      <c r="D26" s="145"/>
      <c r="E26" s="147"/>
      <c r="F26" s="60"/>
      <c r="G26" s="60"/>
      <c r="H26" s="60"/>
      <c r="I26" s="60"/>
      <c r="J26" s="60"/>
      <c r="K26" s="60"/>
      <c r="L26" s="60"/>
    </row>
    <row r="27" spans="1:17" s="62" customFormat="1" ht="18" customHeight="1" thickBot="1" x14ac:dyDescent="0.3">
      <c r="A27" s="69" t="s">
        <v>148</v>
      </c>
      <c r="B27" s="83"/>
      <c r="C27" s="70"/>
      <c r="D27" s="71" t="s">
        <v>82</v>
      </c>
      <c r="E27" s="49">
        <f>SUM(E24:E26)</f>
        <v>0</v>
      </c>
      <c r="F27" s="60"/>
      <c r="G27" s="60"/>
      <c r="H27" s="60"/>
      <c r="I27" s="60"/>
      <c r="J27" s="60"/>
      <c r="K27" s="60"/>
      <c r="L27" s="60"/>
    </row>
    <row r="28" spans="1:17" s="68" customFormat="1" ht="18" customHeight="1" x14ac:dyDescent="0.35">
      <c r="B28" s="55" t="s">
        <v>83</v>
      </c>
      <c r="C28" s="56" t="s">
        <v>80</v>
      </c>
      <c r="D28" s="56"/>
      <c r="E28" s="124">
        <v>0</v>
      </c>
      <c r="F28" s="67"/>
      <c r="G28" s="67"/>
      <c r="H28" s="67"/>
      <c r="I28" s="67"/>
      <c r="J28" s="67"/>
      <c r="K28" s="67"/>
      <c r="L28" s="67"/>
      <c r="M28" s="67"/>
      <c r="N28" s="67"/>
      <c r="O28" s="67"/>
      <c r="P28" s="67"/>
      <c r="Q28" s="67"/>
    </row>
    <row r="29" spans="1:17" s="68" customFormat="1" ht="18" customHeight="1" x14ac:dyDescent="0.35">
      <c r="B29" s="57" t="s">
        <v>81</v>
      </c>
      <c r="C29" s="58" t="s">
        <v>80</v>
      </c>
      <c r="D29" s="58"/>
      <c r="E29" s="125">
        <v>0</v>
      </c>
      <c r="F29" s="67"/>
      <c r="G29" s="67"/>
      <c r="H29" s="67"/>
      <c r="I29" s="67"/>
      <c r="J29" s="67"/>
      <c r="K29" s="67"/>
      <c r="L29" s="67"/>
      <c r="M29" s="67"/>
      <c r="N29" s="67"/>
      <c r="O29" s="67"/>
      <c r="P29" s="67"/>
      <c r="Q29" s="67"/>
    </row>
    <row r="30" spans="1:17" s="62" customFormat="1" ht="18" customHeight="1" thickBot="1" x14ac:dyDescent="0.3">
      <c r="B30" s="52" t="s">
        <v>100</v>
      </c>
      <c r="C30" s="51"/>
      <c r="D30" s="51"/>
      <c r="E30" s="132"/>
      <c r="F30" s="60"/>
      <c r="G30" s="60"/>
      <c r="H30" s="60"/>
      <c r="I30" s="60"/>
      <c r="J30" s="60"/>
      <c r="K30" s="60"/>
      <c r="L30" s="60"/>
    </row>
    <row r="31" spans="1:17" s="62" customFormat="1" ht="18" customHeight="1" thickBot="1" x14ac:dyDescent="0.3">
      <c r="A31" s="69" t="s">
        <v>148</v>
      </c>
      <c r="B31" s="83"/>
      <c r="C31" s="70"/>
      <c r="D31" s="71" t="s">
        <v>84</v>
      </c>
      <c r="E31" s="49">
        <f>SUM(E28:E30)</f>
        <v>0</v>
      </c>
      <c r="F31" s="60"/>
      <c r="G31" s="60"/>
      <c r="H31" s="60"/>
      <c r="I31" s="60"/>
      <c r="J31" s="60"/>
      <c r="K31" s="60"/>
      <c r="L31" s="60"/>
    </row>
    <row r="32" spans="1:17" s="68" customFormat="1" ht="18" customHeight="1" x14ac:dyDescent="0.35">
      <c r="B32" s="57" t="s">
        <v>81</v>
      </c>
      <c r="C32" s="56" t="s">
        <v>80</v>
      </c>
      <c r="D32" s="56"/>
      <c r="E32" s="124">
        <v>0</v>
      </c>
      <c r="F32" s="67"/>
      <c r="G32" s="67"/>
      <c r="H32" s="67"/>
      <c r="I32" s="67"/>
      <c r="J32" s="67"/>
      <c r="K32" s="67"/>
      <c r="L32" s="67"/>
      <c r="M32" s="67"/>
      <c r="N32" s="67"/>
      <c r="O32" s="67"/>
      <c r="P32" s="67"/>
      <c r="Q32" s="67"/>
    </row>
    <row r="33" spans="1:18" s="68" customFormat="1" ht="18" customHeight="1" x14ac:dyDescent="0.35">
      <c r="B33" s="57" t="s">
        <v>81</v>
      </c>
      <c r="C33" s="58" t="s">
        <v>80</v>
      </c>
      <c r="D33" s="58"/>
      <c r="E33" s="125">
        <v>0</v>
      </c>
      <c r="F33" s="67"/>
      <c r="G33" s="67"/>
      <c r="H33" s="67"/>
      <c r="I33" s="67"/>
      <c r="J33" s="67"/>
      <c r="K33" s="67"/>
      <c r="L33" s="67"/>
      <c r="M33" s="67"/>
      <c r="N33" s="67"/>
      <c r="O33" s="67"/>
      <c r="P33" s="67"/>
      <c r="Q33" s="67"/>
    </row>
    <row r="34" spans="1:18" s="62" customFormat="1" ht="18" customHeight="1" thickBot="1" x14ac:dyDescent="0.3">
      <c r="B34" s="52" t="s">
        <v>100</v>
      </c>
      <c r="C34" s="51"/>
      <c r="D34" s="51"/>
      <c r="E34" s="132"/>
      <c r="F34" s="60"/>
      <c r="G34" s="60"/>
      <c r="H34" s="60"/>
      <c r="I34" s="60"/>
      <c r="J34" s="60"/>
      <c r="K34" s="60"/>
      <c r="L34" s="60"/>
    </row>
    <row r="35" spans="1:18" s="62" customFormat="1" ht="18" customHeight="1" thickBot="1" x14ac:dyDescent="0.3">
      <c r="A35" s="69" t="s">
        <v>148</v>
      </c>
      <c r="B35" s="83"/>
      <c r="C35" s="70"/>
      <c r="D35" s="71" t="s">
        <v>149</v>
      </c>
      <c r="E35" s="49">
        <f>SUM(E32:E34)</f>
        <v>0</v>
      </c>
      <c r="F35" s="60"/>
      <c r="G35" s="60"/>
      <c r="H35" s="60"/>
      <c r="I35" s="60"/>
      <c r="J35" s="60"/>
      <c r="K35" s="60"/>
      <c r="L35" s="60"/>
    </row>
    <row r="36" spans="1:18" s="68" customFormat="1" ht="18" customHeight="1" x14ac:dyDescent="0.35">
      <c r="A36"/>
      <c r="B36" s="81"/>
      <c r="C36"/>
      <c r="D36"/>
      <c r="E36" s="81"/>
      <c r="F36" s="67"/>
      <c r="G36" s="67"/>
      <c r="H36" s="67"/>
      <c r="I36" s="67"/>
      <c r="J36" s="67"/>
      <c r="K36" s="67"/>
      <c r="L36" s="67"/>
      <c r="M36" s="67"/>
      <c r="N36" s="67"/>
      <c r="O36" s="67"/>
      <c r="P36" s="67"/>
      <c r="Q36" s="67"/>
      <c r="R36" s="67"/>
    </row>
    <row r="37" spans="1:18" s="68" customFormat="1" ht="30" customHeight="1" x14ac:dyDescent="0.35">
      <c r="A37" s="431" t="s">
        <v>96</v>
      </c>
      <c r="B37" s="431"/>
      <c r="C37" s="431"/>
      <c r="D37" s="431"/>
      <c r="E37" s="431"/>
    </row>
    <row r="38" spans="1:18" s="67" customFormat="1" ht="26.25" customHeight="1" x14ac:dyDescent="0.35">
      <c r="A38" s="68"/>
      <c r="B38" s="47" t="s">
        <v>76</v>
      </c>
      <c r="C38" s="48" t="s">
        <v>138</v>
      </c>
      <c r="D38" s="48" t="s">
        <v>139</v>
      </c>
      <c r="E38" s="48" t="s">
        <v>134</v>
      </c>
    </row>
    <row r="39" spans="1:18" s="67" customFormat="1" ht="18.75" customHeight="1" x14ac:dyDescent="0.35">
      <c r="A39" s="68"/>
      <c r="B39" s="55" t="s">
        <v>145</v>
      </c>
      <c r="C39" s="56"/>
      <c r="D39" s="126"/>
      <c r="E39" s="124">
        <f>C39*D39</f>
        <v>0</v>
      </c>
    </row>
    <row r="40" spans="1:18" s="62" customFormat="1" ht="18.75" customHeight="1" x14ac:dyDescent="0.25">
      <c r="A40" s="68"/>
      <c r="B40" s="55" t="s">
        <v>145</v>
      </c>
      <c r="C40" s="58"/>
      <c r="D40" s="127"/>
      <c r="E40" s="125">
        <f t="shared" ref="E40:E41" si="0">C40*D40</f>
        <v>0</v>
      </c>
      <c r="F40" s="60"/>
      <c r="G40" s="60"/>
      <c r="H40" s="60"/>
      <c r="I40" s="60"/>
      <c r="J40" s="60"/>
      <c r="K40" s="60"/>
      <c r="L40" s="60"/>
    </row>
    <row r="41" spans="1:18" s="62" customFormat="1" ht="18.75" customHeight="1" x14ac:dyDescent="0.25">
      <c r="A41" s="68"/>
      <c r="B41" s="55" t="s">
        <v>145</v>
      </c>
      <c r="C41" s="58"/>
      <c r="D41" s="127"/>
      <c r="E41" s="125">
        <f t="shared" si="0"/>
        <v>0</v>
      </c>
      <c r="F41" s="60"/>
      <c r="G41" s="60"/>
      <c r="H41" s="60"/>
      <c r="I41" s="60"/>
      <c r="J41" s="60"/>
      <c r="K41" s="60"/>
      <c r="L41" s="60"/>
    </row>
    <row r="42" spans="1:18" s="62" customFormat="1" ht="18" customHeight="1" thickBot="1" x14ac:dyDescent="0.3">
      <c r="B42" s="146" t="s">
        <v>100</v>
      </c>
      <c r="C42" s="145"/>
      <c r="D42" s="145"/>
      <c r="E42" s="147"/>
      <c r="F42" s="60"/>
      <c r="G42" s="60"/>
      <c r="H42" s="60"/>
      <c r="I42" s="60"/>
      <c r="J42" s="60"/>
      <c r="K42" s="60"/>
      <c r="L42" s="60"/>
    </row>
    <row r="43" spans="1:18" s="62" customFormat="1" ht="18" customHeight="1" thickBot="1" x14ac:dyDescent="0.3">
      <c r="A43" s="69" t="s">
        <v>148</v>
      </c>
      <c r="B43" s="83"/>
      <c r="C43" s="70"/>
      <c r="D43" s="71" t="s">
        <v>85</v>
      </c>
      <c r="E43" s="49">
        <f>SUM(E39:E42)</f>
        <v>0</v>
      </c>
      <c r="F43" s="60"/>
      <c r="G43" s="60"/>
      <c r="H43" s="60"/>
      <c r="I43" s="60"/>
      <c r="J43" s="60"/>
      <c r="K43" s="60"/>
      <c r="L43" s="60"/>
    </row>
    <row r="44" spans="1:18" s="74" customFormat="1" ht="13" x14ac:dyDescent="0.35">
      <c r="A44" s="72"/>
      <c r="B44" s="72"/>
      <c r="C44" s="72"/>
      <c r="D44" s="73"/>
      <c r="E44" s="50"/>
      <c r="F44" s="30"/>
      <c r="G44" s="30"/>
      <c r="H44" s="30"/>
      <c r="I44" s="30"/>
      <c r="J44" s="30"/>
      <c r="K44" s="30"/>
      <c r="L44" s="30"/>
      <c r="M44" s="30"/>
      <c r="N44" s="30"/>
      <c r="O44" s="30"/>
      <c r="P44" s="30"/>
      <c r="Q44" s="30"/>
    </row>
    <row r="45" spans="1:18" s="74" customFormat="1" ht="30" customHeight="1" x14ac:dyDescent="0.35">
      <c r="A45" s="431" t="s">
        <v>97</v>
      </c>
      <c r="B45" s="431"/>
      <c r="C45" s="431"/>
      <c r="D45" s="431"/>
      <c r="E45" s="431"/>
      <c r="F45" s="30"/>
      <c r="G45" s="30"/>
      <c r="H45" s="30"/>
      <c r="I45" s="30"/>
      <c r="J45" s="30"/>
      <c r="K45" s="30"/>
      <c r="L45" s="30"/>
      <c r="M45" s="30"/>
      <c r="N45" s="30"/>
      <c r="O45" s="30"/>
    </row>
    <row r="46" spans="1:18" s="67" customFormat="1" ht="27" customHeight="1" x14ac:dyDescent="0.35">
      <c r="A46" s="68"/>
      <c r="B46" s="47" t="s">
        <v>76</v>
      </c>
      <c r="C46" s="47"/>
      <c r="D46" s="47"/>
      <c r="E46" s="48" t="s">
        <v>133</v>
      </c>
    </row>
    <row r="47" spans="1:18" s="67" customFormat="1" ht="18.75" customHeight="1" x14ac:dyDescent="0.35">
      <c r="A47" s="68"/>
      <c r="B47" s="134" t="s">
        <v>101</v>
      </c>
      <c r="C47" s="137"/>
      <c r="D47" s="138"/>
      <c r="E47" s="124">
        <v>0</v>
      </c>
    </row>
    <row r="48" spans="1:18" s="67" customFormat="1" ht="18.75" customHeight="1" x14ac:dyDescent="0.35">
      <c r="A48" s="68"/>
      <c r="B48" s="135" t="s">
        <v>101</v>
      </c>
      <c r="C48" s="139"/>
      <c r="D48" s="140"/>
      <c r="E48" s="125">
        <v>0</v>
      </c>
    </row>
    <row r="49" spans="1:17" s="67" customFormat="1" ht="18.75" customHeight="1" x14ac:dyDescent="0.35">
      <c r="A49" s="68"/>
      <c r="B49" s="135" t="s">
        <v>102</v>
      </c>
      <c r="C49" s="139"/>
      <c r="D49" s="140"/>
      <c r="E49" s="125">
        <v>0</v>
      </c>
    </row>
    <row r="50" spans="1:17" s="67" customFormat="1" ht="18.75" customHeight="1" x14ac:dyDescent="0.35">
      <c r="A50" s="68"/>
      <c r="B50" s="135" t="s">
        <v>102</v>
      </c>
      <c r="C50" s="139"/>
      <c r="D50" s="140"/>
      <c r="E50" s="125">
        <v>0</v>
      </c>
    </row>
    <row r="51" spans="1:17" s="67" customFormat="1" ht="18.75" customHeight="1" x14ac:dyDescent="0.35">
      <c r="A51" s="68"/>
      <c r="B51" s="135" t="s">
        <v>81</v>
      </c>
      <c r="C51" s="139"/>
      <c r="D51" s="140"/>
      <c r="E51" s="125">
        <v>0</v>
      </c>
    </row>
    <row r="52" spans="1:17" s="68" customFormat="1" ht="18" customHeight="1" x14ac:dyDescent="0.35">
      <c r="B52" s="136" t="s">
        <v>81</v>
      </c>
      <c r="C52" s="139"/>
      <c r="D52" s="140"/>
      <c r="E52" s="125">
        <v>0</v>
      </c>
      <c r="F52" s="67"/>
      <c r="G52" s="67"/>
      <c r="H52" s="67"/>
      <c r="I52" s="67"/>
      <c r="J52" s="67"/>
      <c r="K52" s="67"/>
      <c r="L52" s="67"/>
    </row>
    <row r="53" spans="1:17" s="62" customFormat="1" ht="18" customHeight="1" thickBot="1" x14ac:dyDescent="0.3">
      <c r="B53" s="148" t="s">
        <v>100</v>
      </c>
      <c r="C53" s="149"/>
      <c r="D53" s="150"/>
      <c r="E53" s="147"/>
      <c r="F53" s="60"/>
      <c r="G53" s="60"/>
      <c r="H53" s="60"/>
      <c r="I53" s="60"/>
      <c r="J53" s="60"/>
      <c r="K53" s="60"/>
      <c r="L53" s="60"/>
    </row>
    <row r="54" spans="1:17" s="62" customFormat="1" ht="18" customHeight="1" thickBot="1" x14ac:dyDescent="0.3">
      <c r="A54" s="69" t="s">
        <v>148</v>
      </c>
      <c r="B54" s="83"/>
      <c r="C54" s="70"/>
      <c r="D54" s="71" t="s">
        <v>86</v>
      </c>
      <c r="E54" s="49">
        <f>SUM(E47:E53)</f>
        <v>0</v>
      </c>
      <c r="F54" s="60"/>
      <c r="G54" s="60"/>
      <c r="H54" s="60"/>
      <c r="I54" s="60"/>
      <c r="J54" s="60"/>
      <c r="K54" s="60"/>
      <c r="L54" s="60"/>
    </row>
    <row r="55" spans="1:17" s="62" customFormat="1" ht="18" customHeight="1" x14ac:dyDescent="0.25">
      <c r="A55" s="74"/>
      <c r="B55" s="134" t="s">
        <v>87</v>
      </c>
      <c r="C55" s="144"/>
      <c r="D55" s="140"/>
      <c r="E55" s="124">
        <v>0</v>
      </c>
      <c r="F55" s="60"/>
      <c r="G55" s="60"/>
      <c r="H55" s="60"/>
      <c r="I55" s="60"/>
      <c r="J55" s="60"/>
      <c r="K55" s="60"/>
      <c r="L55" s="60"/>
    </row>
    <row r="56" spans="1:17" s="74" customFormat="1" ht="18" customHeight="1" x14ac:dyDescent="0.35">
      <c r="B56" s="135" t="s">
        <v>88</v>
      </c>
      <c r="C56" s="139"/>
      <c r="D56" s="140"/>
      <c r="E56" s="125">
        <v>0</v>
      </c>
      <c r="F56" s="30"/>
      <c r="G56" s="30"/>
      <c r="H56" s="30"/>
      <c r="I56" s="30"/>
      <c r="J56" s="30"/>
      <c r="K56" s="30"/>
      <c r="L56" s="30"/>
      <c r="M56" s="30"/>
      <c r="N56" s="30"/>
      <c r="O56" s="30"/>
      <c r="P56" s="30"/>
      <c r="Q56" s="30"/>
    </row>
    <row r="57" spans="1:17" s="62" customFormat="1" ht="18" customHeight="1" x14ac:dyDescent="0.25">
      <c r="B57" s="136" t="s">
        <v>81</v>
      </c>
      <c r="C57" s="139"/>
      <c r="D57" s="140"/>
      <c r="E57" s="125">
        <v>0</v>
      </c>
      <c r="F57" s="60"/>
      <c r="G57" s="60"/>
      <c r="H57" s="60"/>
      <c r="I57" s="60"/>
      <c r="J57" s="60"/>
      <c r="K57" s="60"/>
      <c r="L57" s="60"/>
    </row>
    <row r="58" spans="1:17" s="62" customFormat="1" ht="18" customHeight="1" thickBot="1" x14ac:dyDescent="0.3">
      <c r="B58" s="148" t="s">
        <v>100</v>
      </c>
      <c r="C58" s="149"/>
      <c r="D58" s="150"/>
      <c r="E58" s="147"/>
      <c r="F58" s="60"/>
      <c r="G58" s="60"/>
      <c r="H58" s="60"/>
      <c r="I58" s="60"/>
      <c r="J58" s="60"/>
      <c r="K58" s="60"/>
      <c r="L58" s="60"/>
    </row>
    <row r="59" spans="1:17" s="62" customFormat="1" ht="18" customHeight="1" thickBot="1" x14ac:dyDescent="0.3">
      <c r="A59" s="69" t="s">
        <v>148</v>
      </c>
      <c r="B59" s="83"/>
      <c r="C59" s="70"/>
      <c r="D59" s="71" t="s">
        <v>241</v>
      </c>
      <c r="E59" s="49">
        <f>SUM(E55:E58)</f>
        <v>0</v>
      </c>
      <c r="F59" s="60"/>
      <c r="G59" s="60"/>
      <c r="H59" s="60"/>
      <c r="I59" s="60"/>
      <c r="J59" s="60"/>
      <c r="K59" s="60"/>
      <c r="L59" s="60"/>
    </row>
    <row r="60" spans="1:17" s="74" customFormat="1" ht="18" customHeight="1" x14ac:dyDescent="0.25">
      <c r="B60" s="134" t="s">
        <v>89</v>
      </c>
      <c r="C60" s="141"/>
      <c r="D60" s="142"/>
      <c r="E60" s="124">
        <v>0</v>
      </c>
      <c r="F60" s="30"/>
      <c r="G60" s="30"/>
      <c r="H60" s="30"/>
      <c r="I60" s="30"/>
      <c r="J60" s="30"/>
      <c r="K60" s="30"/>
      <c r="L60" s="30"/>
      <c r="M60" s="30"/>
      <c r="N60" s="30"/>
      <c r="O60" s="30"/>
      <c r="P60" s="30"/>
      <c r="Q60" s="30"/>
    </row>
    <row r="61" spans="1:17" s="62" customFormat="1" ht="18" customHeight="1" x14ac:dyDescent="0.25">
      <c r="B61" s="136" t="s">
        <v>81</v>
      </c>
      <c r="C61" s="143"/>
      <c r="D61" s="140"/>
      <c r="E61" s="125">
        <v>0</v>
      </c>
      <c r="F61" s="60"/>
      <c r="G61" s="60"/>
      <c r="H61" s="60"/>
      <c r="I61" s="60"/>
      <c r="J61" s="60"/>
      <c r="K61" s="60"/>
      <c r="L61" s="60"/>
    </row>
    <row r="62" spans="1:17" s="62" customFormat="1" ht="18" customHeight="1" thickBot="1" x14ac:dyDescent="0.3">
      <c r="B62" s="148" t="s">
        <v>100</v>
      </c>
      <c r="C62" s="149"/>
      <c r="D62" s="150"/>
      <c r="E62" s="147"/>
      <c r="F62" s="60"/>
      <c r="G62" s="60"/>
      <c r="H62" s="60"/>
      <c r="I62" s="60"/>
      <c r="J62" s="60"/>
      <c r="K62" s="60"/>
      <c r="L62" s="60"/>
    </row>
    <row r="63" spans="1:17" s="62" customFormat="1" ht="18" customHeight="1" thickBot="1" x14ac:dyDescent="0.3">
      <c r="A63" s="69" t="s">
        <v>148</v>
      </c>
      <c r="B63" s="83"/>
      <c r="C63" s="70"/>
      <c r="D63" s="71" t="s">
        <v>150</v>
      </c>
      <c r="E63" s="49">
        <f>SUM(E60:E62)</f>
        <v>0</v>
      </c>
      <c r="F63" s="60"/>
      <c r="G63" s="60"/>
      <c r="H63" s="60"/>
      <c r="I63" s="60"/>
      <c r="J63" s="60"/>
      <c r="K63" s="60"/>
      <c r="L63" s="60"/>
    </row>
    <row r="64" spans="1:17" s="75" customFormat="1" ht="18" customHeight="1" x14ac:dyDescent="0.25">
      <c r="A64" s="74"/>
      <c r="B64" s="134" t="s">
        <v>90</v>
      </c>
      <c r="C64" s="141"/>
      <c r="D64" s="142"/>
      <c r="E64" s="124">
        <v>0</v>
      </c>
    </row>
    <row r="65" spans="1:12" s="60" customFormat="1" ht="18" customHeight="1" x14ac:dyDescent="0.25">
      <c r="A65" s="62"/>
      <c r="B65" s="136" t="s">
        <v>81</v>
      </c>
      <c r="C65" s="143"/>
      <c r="D65" s="140"/>
      <c r="E65" s="125">
        <v>0</v>
      </c>
    </row>
    <row r="66" spans="1:12" s="62" customFormat="1" ht="18" customHeight="1" thickBot="1" x14ac:dyDescent="0.3">
      <c r="B66" s="148" t="s">
        <v>100</v>
      </c>
      <c r="C66" s="149"/>
      <c r="D66" s="150"/>
      <c r="E66" s="147"/>
      <c r="F66" s="60"/>
      <c r="G66" s="60"/>
      <c r="H66" s="60"/>
      <c r="I66" s="60"/>
      <c r="J66" s="60"/>
      <c r="K66" s="60"/>
      <c r="L66" s="60"/>
    </row>
    <row r="67" spans="1:12" s="62" customFormat="1" ht="18" customHeight="1" thickBot="1" x14ac:dyDescent="0.3">
      <c r="A67" s="69" t="s">
        <v>148</v>
      </c>
      <c r="B67" s="83"/>
      <c r="C67" s="70"/>
      <c r="D67" s="71" t="s">
        <v>91</v>
      </c>
      <c r="E67" s="49">
        <f>SUM(E64:E66)</f>
        <v>0</v>
      </c>
      <c r="F67" s="60"/>
      <c r="G67" s="60"/>
      <c r="H67" s="60"/>
      <c r="I67" s="60"/>
      <c r="J67" s="60"/>
      <c r="K67" s="60"/>
      <c r="L67" s="60"/>
    </row>
    <row r="68" spans="1:12" s="75" customFormat="1" ht="18" customHeight="1" x14ac:dyDescent="0.25">
      <c r="A68" s="74"/>
      <c r="B68" s="134" t="s">
        <v>103</v>
      </c>
      <c r="C68" s="141"/>
      <c r="D68" s="142"/>
      <c r="E68" s="124">
        <v>0</v>
      </c>
    </row>
    <row r="69" spans="1:12" s="60" customFormat="1" ht="18" customHeight="1" x14ac:dyDescent="0.25">
      <c r="A69" s="62"/>
      <c r="B69" s="136" t="s">
        <v>81</v>
      </c>
      <c r="C69" s="143"/>
      <c r="D69" s="140"/>
      <c r="E69" s="125">
        <v>0</v>
      </c>
    </row>
    <row r="70" spans="1:12" s="62" customFormat="1" ht="18" customHeight="1" thickBot="1" x14ac:dyDescent="0.3">
      <c r="B70" s="148" t="s">
        <v>100</v>
      </c>
      <c r="C70" s="149"/>
      <c r="D70" s="150"/>
      <c r="E70" s="147"/>
      <c r="F70" s="60"/>
      <c r="G70" s="60"/>
      <c r="H70" s="60"/>
      <c r="I70" s="60"/>
      <c r="J70" s="60"/>
      <c r="K70" s="60"/>
      <c r="L70" s="60"/>
    </row>
    <row r="71" spans="1:12" s="62" customFormat="1" ht="18" customHeight="1" thickBot="1" x14ac:dyDescent="0.3">
      <c r="A71" s="69" t="s">
        <v>148</v>
      </c>
      <c r="B71" s="83"/>
      <c r="C71" s="70"/>
      <c r="D71" s="71" t="s">
        <v>104</v>
      </c>
      <c r="E71" s="49">
        <f>SUM(E68:E70)</f>
        <v>0</v>
      </c>
      <c r="F71" s="60"/>
      <c r="G71" s="60"/>
      <c r="H71" s="60"/>
      <c r="I71" s="60"/>
      <c r="J71" s="60"/>
      <c r="K71" s="60"/>
      <c r="L71" s="60"/>
    </row>
    <row r="72" spans="1:12" s="60" customFormat="1" ht="18" customHeight="1" x14ac:dyDescent="0.25">
      <c r="A72" s="74"/>
      <c r="B72" s="134" t="s">
        <v>92</v>
      </c>
      <c r="C72" s="141"/>
      <c r="D72" s="142"/>
      <c r="E72" s="124">
        <v>0</v>
      </c>
    </row>
    <row r="73" spans="1:12" s="60" customFormat="1" ht="18" customHeight="1" x14ac:dyDescent="0.25">
      <c r="A73" s="62"/>
      <c r="B73" s="136" t="s">
        <v>81</v>
      </c>
      <c r="C73" s="143"/>
      <c r="D73" s="140"/>
      <c r="E73" s="125">
        <v>0</v>
      </c>
    </row>
    <row r="74" spans="1:12" s="62" customFormat="1" ht="18" customHeight="1" thickBot="1" x14ac:dyDescent="0.3">
      <c r="B74" s="148" t="s">
        <v>100</v>
      </c>
      <c r="C74" s="149"/>
      <c r="D74" s="150"/>
      <c r="E74" s="147"/>
      <c r="F74" s="60"/>
      <c r="G74" s="60"/>
      <c r="H74" s="60"/>
      <c r="I74" s="60"/>
      <c r="J74" s="60"/>
      <c r="K74" s="60"/>
      <c r="L74" s="60"/>
    </row>
    <row r="75" spans="1:12" s="62" customFormat="1" ht="18" customHeight="1" thickBot="1" x14ac:dyDescent="0.3">
      <c r="A75" s="69" t="s">
        <v>148</v>
      </c>
      <c r="B75" s="83"/>
      <c r="C75" s="70"/>
      <c r="D75" s="71" t="s">
        <v>93</v>
      </c>
      <c r="E75" s="49">
        <f>SUM(E72:E74)</f>
        <v>0</v>
      </c>
      <c r="F75" s="60"/>
      <c r="G75" s="60"/>
      <c r="H75" s="60"/>
      <c r="I75" s="60"/>
      <c r="J75" s="60"/>
      <c r="K75" s="60"/>
      <c r="L75" s="60"/>
    </row>
    <row r="76" spans="1:12" s="60" customFormat="1" ht="18" customHeight="1" thickBot="1" x14ac:dyDescent="0.3">
      <c r="A76" s="74"/>
      <c r="B76" s="134" t="s">
        <v>107</v>
      </c>
      <c r="C76" s="141"/>
      <c r="D76" s="142"/>
      <c r="E76" s="124">
        <v>0</v>
      </c>
    </row>
    <row r="77" spans="1:12" s="62" customFormat="1" ht="18" customHeight="1" thickBot="1" x14ac:dyDescent="0.3">
      <c r="A77" s="69" t="s">
        <v>148</v>
      </c>
      <c r="B77" s="83"/>
      <c r="C77" s="70"/>
      <c r="D77" s="71" t="s">
        <v>108</v>
      </c>
      <c r="E77" s="49">
        <f>SUM(E76:E76)</f>
        <v>0</v>
      </c>
      <c r="F77" s="60"/>
      <c r="G77" s="60"/>
      <c r="H77" s="60"/>
      <c r="I77" s="60"/>
      <c r="J77" s="60"/>
      <c r="K77" s="60"/>
      <c r="L77" s="60"/>
    </row>
    <row r="78" spans="1:12" s="67" customFormat="1" ht="30" customHeight="1" x14ac:dyDescent="0.3">
      <c r="A78" s="76"/>
      <c r="B78" s="76"/>
      <c r="C78" s="75"/>
      <c r="D78" s="63"/>
      <c r="E78" s="133"/>
    </row>
  </sheetData>
  <sheetProtection algorithmName="SHA-512" hashValue="o3IK8cSq+uMqS2/KoHA5A3pRdiMjtZn5fXHIHFHdLb73V1BoOb6B2IYZ8sn1jXL4LpcRY3OE11LHVbBpkuovlQ==" saltValue="ZzXJ5tFjRGOOYyRaGJ6Dug==" spinCount="100000" sheet="1" formatCells="0" insertRows="0"/>
  <mergeCells count="10">
    <mergeCell ref="A37:E37"/>
    <mergeCell ref="A45:E45"/>
    <mergeCell ref="B2:E2"/>
    <mergeCell ref="B3:E3"/>
    <mergeCell ref="A4:E4"/>
    <mergeCell ref="C1:E1"/>
    <mergeCell ref="B17:C17"/>
    <mergeCell ref="B20:C20"/>
    <mergeCell ref="A14:E14"/>
    <mergeCell ref="A22:E22"/>
  </mergeCells>
  <dataValidations count="4">
    <dataValidation type="list" allowBlank="1" showInputMessage="1" showErrorMessage="1" sqref="C8" xr:uid="{00000000-0002-0000-0400-000000000000}">
      <formula1>"Métropole,Corse,DROM-COM"</formula1>
    </dataValidation>
    <dataValidation type="list" allowBlank="1" showInputMessage="1" showErrorMessage="1" sqref="C7" xr:uid="{00000000-0002-0000-0400-000001000000}">
      <formula1>"Petite,Moyenne,Grande"</formula1>
    </dataValidation>
    <dataValidation type="list" allowBlank="1" showInputMessage="1" showErrorMessage="1" sqref="C24:C26 C32:C34 C28:C30 C42 C53 C58 C62 C66 C74 C70" xr:uid="{00000000-0002-0000-0400-000002000000}">
      <formula1>"Choisir une valeur,Acquisition neuf,Acquisition occasion,Crédit-bail, Location"</formula1>
    </dataValidation>
    <dataValidation type="whole" allowBlank="1" showInputMessage="1" showErrorMessage="1" sqref="C16 C19" xr:uid="{00000000-0002-0000-0400-000003000000}">
      <formula1>0</formula1>
      <formula2>100000</formula2>
    </dataValidation>
  </dataValidations>
  <hyperlinks>
    <hyperlink ref="B11" r:id="rId1" xr:uid="{00000000-0004-0000-0400-000003000000}"/>
  </hyperlinks>
  <pageMargins left="0.31496062992125984" right="0.31496062992125984" top="0.74803149606299213" bottom="0.74803149606299213" header="0.31496062992125984" footer="0.31496062992125984"/>
  <pageSetup paperSize="9" scale="28" fitToHeight="0" orientation="portrait" r:id="rId2"/>
  <headerFooter>
    <oddFooter>&amp;L&amp;A&amp;R&amp;P/&amp;N</oddFooter>
  </headerFooter>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5">
    <tabColor rgb="FF00B0F0"/>
    <pageSetUpPr fitToPage="1"/>
  </sheetPr>
  <dimension ref="A1:E42"/>
  <sheetViews>
    <sheetView showGridLines="0" workbookViewId="0">
      <selection activeCell="D21" sqref="D21"/>
    </sheetView>
  </sheetViews>
  <sheetFormatPr baseColWidth="10" defaultColWidth="11.453125" defaultRowHeight="14" x14ac:dyDescent="0.3"/>
  <cols>
    <col min="1" max="1" width="14" style="93" customWidth="1"/>
    <col min="2" max="2" width="91.1796875" style="61" customWidth="1"/>
    <col min="3" max="5" width="22.54296875" style="93" customWidth="1"/>
    <col min="6" max="16384" width="11.453125" style="93"/>
  </cols>
  <sheetData>
    <row r="1" spans="1:5" s="121" customFormat="1" ht="5.5" x14ac:dyDescent="0.15">
      <c r="A1" s="117"/>
      <c r="B1" s="118"/>
      <c r="C1" s="119"/>
      <c r="D1" s="119"/>
      <c r="E1" s="120"/>
    </row>
    <row r="2" spans="1:5" s="60" customFormat="1" ht="114.75" customHeight="1" x14ac:dyDescent="0.25">
      <c r="A2" s="116">
        <v>1</v>
      </c>
      <c r="B2" s="67"/>
      <c r="C2" s="413" t="s">
        <v>140</v>
      </c>
      <c r="D2" s="413"/>
      <c r="E2" s="413"/>
    </row>
    <row r="3" spans="1:5" s="121" customFormat="1" ht="5.5" x14ac:dyDescent="0.15">
      <c r="A3" s="117"/>
      <c r="B3" s="118"/>
      <c r="C3" s="119"/>
      <c r="D3" s="119"/>
      <c r="E3" s="120"/>
    </row>
    <row r="4" spans="1:5" s="60" customFormat="1" ht="39" customHeight="1" x14ac:dyDescent="0.25">
      <c r="A4" s="411" t="s">
        <v>109</v>
      </c>
      <c r="B4" s="411" t="s">
        <v>95</v>
      </c>
      <c r="C4" s="411"/>
      <c r="D4" s="411"/>
      <c r="E4" s="411"/>
    </row>
    <row r="5" spans="1:5" s="62" customFormat="1" ht="17" customHeight="1" x14ac:dyDescent="0.25">
      <c r="A5" s="46"/>
      <c r="B5" s="46"/>
      <c r="C5" s="46"/>
      <c r="D5" s="46"/>
      <c r="E5" s="46"/>
    </row>
    <row r="6" spans="1:5" s="62" customFormat="1" ht="13" x14ac:dyDescent="0.25">
      <c r="A6" s="44"/>
      <c r="B6" s="297" t="s">
        <v>136</v>
      </c>
      <c r="C6" s="310"/>
      <c r="D6" s="44"/>
      <c r="E6" s="44"/>
    </row>
    <row r="7" spans="1:5" s="62" customFormat="1" ht="13" x14ac:dyDescent="0.25">
      <c r="A7" s="44"/>
      <c r="B7" s="44"/>
      <c r="C7" s="44"/>
      <c r="D7" s="44"/>
      <c r="E7" s="44"/>
    </row>
    <row r="8" spans="1:5" s="77" customFormat="1" ht="39" x14ac:dyDescent="0.25">
      <c r="A8" s="44"/>
      <c r="B8" s="89" t="str">
        <f>'B- Volet financier'!A14</f>
        <v>AXE 1 : DIAGNOSTICS, ETUDES DE FAISABILITE, ESSAIS</v>
      </c>
      <c r="C8" s="92" t="s">
        <v>111</v>
      </c>
      <c r="D8" s="99" t="s">
        <v>113</v>
      </c>
      <c r="E8" s="437" t="str">
        <f>IF(AND(D20=0,C20&gt;0),"Veuillez indiquer le nombre prévisionnel de diagnostics et d'accompagnement dans les cellules C22 et C25 de l'onglet B-Volet financier","")</f>
        <v/>
      </c>
    </row>
    <row r="9" spans="1:5" s="77" customFormat="1" ht="13" x14ac:dyDescent="0.25">
      <c r="A9" s="44">
        <f>SUMIFS('B- Volet financier'!E24:$E$36,'B- Volet financier'!$C$24:$C$36,"Crédit-bail")</f>
        <v>0</v>
      </c>
      <c r="B9" s="86" t="str">
        <f>IFERROR('B- Volet financier'!D27,"")</f>
        <v>Equipements/investissements : Matériel informatique</v>
      </c>
      <c r="C9" s="96">
        <f>ROUND(IFERROR('B- Volet financier'!E27,0),2)</f>
        <v>0</v>
      </c>
      <c r="D9" s="100">
        <f>C9</f>
        <v>0</v>
      </c>
      <c r="E9" s="437"/>
    </row>
    <row r="10" spans="1:5" s="77" customFormat="1" ht="13" x14ac:dyDescent="0.25">
      <c r="A10" s="44"/>
      <c r="B10" s="87" t="str">
        <f>IFERROR('B- Volet financier'!D31,"")</f>
        <v>Equipements/investissements : Logiciels et brevets</v>
      </c>
      <c r="C10" s="97">
        <f>ROUND(IFERROR('B- Volet financier'!E31,0),2)</f>
        <v>0</v>
      </c>
      <c r="D10" s="101">
        <f t="shared" ref="D10:D19" si="0">C10</f>
        <v>0</v>
      </c>
      <c r="E10" s="437"/>
    </row>
    <row r="11" spans="1:5" s="77" customFormat="1" ht="13" x14ac:dyDescent="0.25">
      <c r="A11" s="44"/>
      <c r="B11" s="87" t="str">
        <f>IFERROR('B- Volet financier'!D35,"")</f>
        <v>Equipements/investissements : Autre (à préciser ci-dessus)</v>
      </c>
      <c r="C11" s="97">
        <f>ROUND(IFERROR('B- Volet financier'!E35,0),2)</f>
        <v>0</v>
      </c>
      <c r="D11" s="101">
        <f t="shared" ref="D11" si="1">C11</f>
        <v>0</v>
      </c>
      <c r="E11" s="437"/>
    </row>
    <row r="12" spans="1:5" s="77" customFormat="1" ht="13" x14ac:dyDescent="0.25">
      <c r="A12" s="44"/>
      <c r="B12" s="87" t="str">
        <f>IFERROR('B- Volet financier'!D43,"")</f>
        <v>Dépenses directes de personnel</v>
      </c>
      <c r="C12" s="97">
        <f>ROUND(IFERROR('B- Volet financier'!E43,0),2)</f>
        <v>0</v>
      </c>
      <c r="D12" s="101">
        <f>C12-ROUND(SUMIFS('B- Volet financier'!E:E,'B- Volet financier'!$B:$B,"Personnel titulaire de la fonction publique"),2)</f>
        <v>0</v>
      </c>
      <c r="E12" s="437"/>
    </row>
    <row r="13" spans="1:5" s="77" customFormat="1" ht="13" x14ac:dyDescent="0.25">
      <c r="A13" s="44"/>
      <c r="B13" s="87" t="str">
        <f>IFERROR('B- Volet financier'!D54,"")</f>
        <v>Fonctionnement : Prestations extérieures - autres dépenses de sous-traitance (études / honoraires…)</v>
      </c>
      <c r="C13" s="97">
        <f>ROUND(IFERROR('B- Volet financier'!E54,0),2)</f>
        <v>0</v>
      </c>
      <c r="D13" s="101">
        <f t="shared" si="0"/>
        <v>0</v>
      </c>
      <c r="E13" s="437"/>
    </row>
    <row r="14" spans="1:5" s="77" customFormat="1" ht="13" x14ac:dyDescent="0.25">
      <c r="A14" s="44"/>
      <c r="B14" s="87" t="str">
        <f>IFERROR('B- Volet financier'!D59,"")</f>
        <v>Fonctionnement : Prestations extérieures - Formation /  Animation</v>
      </c>
      <c r="C14" s="97">
        <f>ROUND(IFERROR('B- Volet financier'!E59,0),2)</f>
        <v>0</v>
      </c>
      <c r="D14" s="101">
        <f t="shared" si="0"/>
        <v>0</v>
      </c>
      <c r="E14" s="437"/>
    </row>
    <row r="15" spans="1:5" s="77" customFormat="1" ht="13" x14ac:dyDescent="0.25">
      <c r="A15" s="44"/>
      <c r="B15" s="87" t="str">
        <f>IFERROR('B- Volet financier'!D63,"")</f>
        <v>Fonctionnement : Frais internes de déplacements / Missions / Réceptions</v>
      </c>
      <c r="C15" s="97">
        <f>ROUND(IFERROR('B- Volet financier'!E63,0),2)</f>
        <v>0</v>
      </c>
      <c r="D15" s="101">
        <f t="shared" si="0"/>
        <v>0</v>
      </c>
      <c r="E15" s="437"/>
    </row>
    <row r="16" spans="1:5" s="77" customFormat="1" ht="13" x14ac:dyDescent="0.25">
      <c r="A16" s="44"/>
      <c r="B16" s="87" t="str">
        <f>IFERROR('B- Volet financier'!D67,"")</f>
        <v>Fonctionnement : Personnel extérieur (intérimaires)</v>
      </c>
      <c r="C16" s="97">
        <f>ROUND(IFERROR('B- Volet financier'!E67,0),2)</f>
        <v>0</v>
      </c>
      <c r="D16" s="101">
        <f t="shared" si="0"/>
        <v>0</v>
      </c>
      <c r="E16" s="437"/>
    </row>
    <row r="17" spans="1:5" s="77" customFormat="1" ht="13" x14ac:dyDescent="0.25">
      <c r="A17" s="44"/>
      <c r="B17" s="87" t="str">
        <f>IFERROR('B- Volet financier'!D71,"")</f>
        <v>Fonctionnement : Dotation aux amortissements</v>
      </c>
      <c r="C17" s="97">
        <f>ROUND(IFERROR('B- Volet financier'!E71,0),2)</f>
        <v>0</v>
      </c>
      <c r="D17" s="101">
        <f t="shared" si="0"/>
        <v>0</v>
      </c>
      <c r="E17" s="437"/>
    </row>
    <row r="18" spans="1:5" s="77" customFormat="1" ht="13" x14ac:dyDescent="0.25">
      <c r="A18" s="44"/>
      <c r="B18" s="87" t="str">
        <f>IFERROR('B- Volet financier'!D75,"")</f>
        <v>Fonctionnement : Autres dépenses (documentation / reproduction / fluides / énergies / petites fournitures …)</v>
      </c>
      <c r="C18" s="97">
        <f>ROUND(IFERROR('B- Volet financier'!E75,0),2)</f>
        <v>0</v>
      </c>
      <c r="D18" s="101">
        <f t="shared" si="0"/>
        <v>0</v>
      </c>
      <c r="E18" s="437"/>
    </row>
    <row r="19" spans="1:5" s="77" customFormat="1" ht="13" x14ac:dyDescent="0.25">
      <c r="A19" s="44"/>
      <c r="B19" s="88" t="str">
        <f>IFERROR('B- Volet financier'!D77,"")</f>
        <v>Fonctionnement : Certification des dépenses</v>
      </c>
      <c r="C19" s="98">
        <f>ROUND(IFERROR('B- Volet financier'!E77,0),2)</f>
        <v>0</v>
      </c>
      <c r="D19" s="102">
        <f t="shared" si="0"/>
        <v>0</v>
      </c>
      <c r="E19" s="437"/>
    </row>
    <row r="20" spans="1:5" s="77" customFormat="1" ht="19.5" customHeight="1" x14ac:dyDescent="0.25">
      <c r="A20" s="44">
        <f>ROUND(IFERROR(A13/SUM(D13:D19)*D20,0),2)</f>
        <v>0</v>
      </c>
      <c r="B20" s="89" t="s">
        <v>110</v>
      </c>
      <c r="C20" s="91">
        <f>ROUND(SUM(C9:C19),2)</f>
        <v>0</v>
      </c>
      <c r="D20" s="91">
        <f>IFERROR(MAX(0,ROUNDDOWN(MIN(SUM(D9:D19),'B- Volet financier'!C16*50000+'B- Volet financier'!C19*100000)*IF('B- Volet financier'!C7="Petite",70%,IF('B- Volet financier'!C7="Moyenne",60%,50%)),2)),0)</f>
        <v>0</v>
      </c>
      <c r="E20" s="437"/>
    </row>
    <row r="21" spans="1:5" s="77" customFormat="1" ht="13" x14ac:dyDescent="0.25">
      <c r="A21" s="44"/>
      <c r="B21" s="85"/>
      <c r="C21" s="85"/>
      <c r="D21" s="85"/>
      <c r="E21" s="85"/>
    </row>
    <row r="22" spans="1:5" s="77" customFormat="1" ht="13.5" thickBot="1" x14ac:dyDescent="0.3">
      <c r="A22" s="44"/>
      <c r="B22" s="85"/>
      <c r="C22" s="85"/>
      <c r="D22" s="85"/>
      <c r="E22" s="85"/>
    </row>
    <row r="23" spans="1:5" s="94" customFormat="1" ht="18.5" thickBot="1" x14ac:dyDescent="0.45">
      <c r="A23" s="44">
        <f>ROUND(IFERROR((A20+#REF!+#REF!)*C23/(#REF!+#REF!+D20),0),2)</f>
        <v>0</v>
      </c>
      <c r="B23" s="95" t="s">
        <v>112</v>
      </c>
      <c r="C23" s="435"/>
      <c r="D23" s="436"/>
    </row>
    <row r="24" spans="1:5" ht="27" customHeight="1" x14ac:dyDescent="0.3"/>
    <row r="25" spans="1:5" s="60" customFormat="1" ht="39" customHeight="1" x14ac:dyDescent="0.25">
      <c r="A25" s="411" t="s">
        <v>114</v>
      </c>
      <c r="B25" s="411" t="s">
        <v>95</v>
      </c>
      <c r="C25" s="411"/>
      <c r="D25" s="411"/>
      <c r="E25" s="411"/>
    </row>
    <row r="26" spans="1:5" s="62" customFormat="1" ht="13" x14ac:dyDescent="0.25">
      <c r="A26" s="44"/>
      <c r="B26" s="44"/>
      <c r="C26" s="44"/>
      <c r="D26" s="44"/>
      <c r="E26" s="44"/>
    </row>
    <row r="27" spans="1:5" s="77" customFormat="1" ht="25.5" customHeight="1" x14ac:dyDescent="0.3">
      <c r="A27" s="89"/>
      <c r="B27" s="90" t="s">
        <v>115</v>
      </c>
      <c r="C27" s="92" t="s">
        <v>127</v>
      </c>
      <c r="D27" s="99" t="s">
        <v>394</v>
      </c>
      <c r="E27" s="93"/>
    </row>
    <row r="28" spans="1:5" x14ac:dyDescent="0.3">
      <c r="A28" s="432" t="s">
        <v>116</v>
      </c>
      <c r="B28" s="104" t="s">
        <v>117</v>
      </c>
      <c r="C28" s="105">
        <f>C23</f>
        <v>0</v>
      </c>
      <c r="D28" s="312"/>
    </row>
    <row r="29" spans="1:5" x14ac:dyDescent="0.3">
      <c r="A29" s="433"/>
      <c r="B29" s="112" t="s">
        <v>130</v>
      </c>
      <c r="C29" s="113"/>
      <c r="D29" s="313"/>
    </row>
    <row r="30" spans="1:5" x14ac:dyDescent="0.3">
      <c r="A30" s="433"/>
      <c r="B30" s="112" t="s">
        <v>131</v>
      </c>
      <c r="C30" s="113"/>
      <c r="D30" s="313"/>
    </row>
    <row r="31" spans="1:5" x14ac:dyDescent="0.3">
      <c r="A31" s="433"/>
      <c r="B31" s="112" t="s">
        <v>118</v>
      </c>
      <c r="C31" s="113"/>
      <c r="D31" s="313"/>
    </row>
    <row r="32" spans="1:5" x14ac:dyDescent="0.3">
      <c r="A32" s="433"/>
      <c r="B32" s="112" t="s">
        <v>118</v>
      </c>
      <c r="C32" s="113"/>
      <c r="D32" s="313"/>
    </row>
    <row r="33" spans="1:4" s="103" customFormat="1" x14ac:dyDescent="0.3">
      <c r="A33" s="434"/>
      <c r="B33" s="107" t="s">
        <v>119</v>
      </c>
      <c r="C33" s="108">
        <f>SUBTOTAL(9,C28:C32)</f>
        <v>0</v>
      </c>
      <c r="D33" s="314"/>
    </row>
    <row r="34" spans="1:4" x14ac:dyDescent="0.3">
      <c r="A34" s="432" t="s">
        <v>120</v>
      </c>
      <c r="B34" s="114" t="s">
        <v>126</v>
      </c>
      <c r="C34" s="115"/>
      <c r="D34" s="315"/>
    </row>
    <row r="35" spans="1:4" x14ac:dyDescent="0.3">
      <c r="A35" s="433"/>
      <c r="B35" s="112" t="s">
        <v>151</v>
      </c>
      <c r="C35" s="113"/>
      <c r="D35" s="313"/>
    </row>
    <row r="36" spans="1:4" x14ac:dyDescent="0.3">
      <c r="A36" s="433"/>
      <c r="B36" s="112" t="s">
        <v>118</v>
      </c>
      <c r="C36" s="113"/>
      <c r="D36" s="313"/>
    </row>
    <row r="37" spans="1:4" s="103" customFormat="1" x14ac:dyDescent="0.3">
      <c r="A37" s="434"/>
      <c r="B37" s="107" t="s">
        <v>121</v>
      </c>
      <c r="C37" s="108">
        <f>SUBTOTAL(9,C34:C36)</f>
        <v>0</v>
      </c>
      <c r="D37" s="314"/>
    </row>
    <row r="38" spans="1:4" x14ac:dyDescent="0.3">
      <c r="A38" s="432" t="s">
        <v>122</v>
      </c>
      <c r="B38" s="104" t="s">
        <v>123</v>
      </c>
      <c r="C38" s="105"/>
      <c r="D38" s="312"/>
    </row>
    <row r="39" spans="1:4" x14ac:dyDescent="0.3">
      <c r="A39" s="433"/>
      <c r="B39" s="106" t="s">
        <v>124</v>
      </c>
      <c r="C39" s="113"/>
      <c r="D39" s="313"/>
    </row>
    <row r="40" spans="1:4" x14ac:dyDescent="0.3">
      <c r="A40" s="433"/>
      <c r="B40" s="112" t="s">
        <v>118</v>
      </c>
      <c r="C40" s="113"/>
      <c r="D40" s="313"/>
    </row>
    <row r="41" spans="1:4" s="103" customFormat="1" x14ac:dyDescent="0.3">
      <c r="A41" s="434"/>
      <c r="B41" s="107" t="s">
        <v>125</v>
      </c>
      <c r="C41" s="108">
        <f>SUBTOTAL(9,C38:C40)</f>
        <v>0</v>
      </c>
      <c r="D41" s="314"/>
    </row>
    <row r="42" spans="1:4" s="103" customFormat="1" x14ac:dyDescent="0.3">
      <c r="A42" s="110" t="s">
        <v>67</v>
      </c>
      <c r="B42" s="111"/>
      <c r="C42" s="109">
        <f>C41+C37+C33</f>
        <v>0</v>
      </c>
      <c r="D42" s="311" t="str">
        <f>IF(C42=C20," ", "Le Total du Plan de financement doit être égal au total des dépenses liées aux diagnostics, études ou essais")</f>
        <v xml:space="preserve"> </v>
      </c>
    </row>
  </sheetData>
  <sheetProtection algorithmName="SHA-512" hashValue="JN/tXViQvvmBKW0ThdgIXhczbABDfsyyIqpJQidlQiUB1CgGZfRDniAZiVdHLJpKAe6EW8S4Rq5aSQqp8BQOQQ==" saltValue="b2ogRv/zAD5oBZ8tKrydHA==" spinCount="100000" sheet="1" formatColumns="0" insertRows="0"/>
  <mergeCells count="8">
    <mergeCell ref="A34:A37"/>
    <mergeCell ref="A38:A41"/>
    <mergeCell ref="A4:E4"/>
    <mergeCell ref="C2:E2"/>
    <mergeCell ref="C23:D23"/>
    <mergeCell ref="E8:E20"/>
    <mergeCell ref="A25:E25"/>
    <mergeCell ref="A28:A33"/>
  </mergeCells>
  <conditionalFormatting sqref="D8:D20">
    <cfRule type="expression" dxfId="4" priority="3">
      <formula>$A$2=0</formula>
    </cfRule>
  </conditionalFormatting>
  <pageMargins left="0.70866141732283472" right="0.70866141732283472" top="0.74803149606299213" bottom="0.74803149606299213" header="0.31496062992125984" footer="0.31496062992125984"/>
  <pageSetup paperSize="9" scale="52" fitToHeight="0" orientation="portrait" r:id="rId1"/>
  <headerFooter>
    <oddFooter>&amp;L&amp;A&amp;R&amp;P/&amp;N</oddFoot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BAEC47-A3A8-4F84-AED5-019413D0FAAE}">
  <sheetPr>
    <tabColor rgb="FFFFC000"/>
    <pageSetUpPr fitToPage="1"/>
  </sheetPr>
  <dimension ref="A1:G71"/>
  <sheetViews>
    <sheetView topLeftCell="A11" workbookViewId="0">
      <selection activeCell="C54" sqref="C54"/>
    </sheetView>
  </sheetViews>
  <sheetFormatPr baseColWidth="10" defaultRowHeight="14" x14ac:dyDescent="0.3"/>
  <cols>
    <col min="1" max="1" width="10.90625" style="154" customWidth="1"/>
    <col min="2" max="2" width="35.36328125" style="154" customWidth="1"/>
    <col min="3" max="3" width="29.1796875" style="154" customWidth="1"/>
    <col min="4" max="4" width="50.90625" style="154" customWidth="1"/>
    <col min="5" max="5" width="29.1796875" style="154" customWidth="1"/>
    <col min="6" max="6" width="30.6328125" style="154" customWidth="1"/>
    <col min="7" max="7" width="10.90625" style="154" customWidth="1"/>
    <col min="8" max="16384" width="10.90625" style="154"/>
  </cols>
  <sheetData>
    <row r="1" spans="1:6" ht="14.25" customHeight="1" x14ac:dyDescent="0.3">
      <c r="E1" s="155"/>
      <c r="F1" s="155"/>
    </row>
    <row r="2" spans="1:6" ht="14.25" customHeight="1" x14ac:dyDescent="0.35">
      <c r="C2" s="156"/>
      <c r="D2" s="157"/>
      <c r="E2" s="443"/>
      <c r="F2" s="155"/>
    </row>
    <row r="3" spans="1:6" ht="14.25" customHeight="1" x14ac:dyDescent="0.3">
      <c r="D3" s="157"/>
      <c r="E3" s="443"/>
      <c r="F3" s="155"/>
    </row>
    <row r="4" spans="1:6" ht="14.25" customHeight="1" x14ac:dyDescent="0.3">
      <c r="D4" s="157"/>
      <c r="E4" s="443"/>
      <c r="F4" s="155"/>
    </row>
    <row r="5" spans="1:6" ht="45" customHeight="1" x14ac:dyDescent="0.4">
      <c r="C5" s="444" t="s">
        <v>142</v>
      </c>
      <c r="D5" s="444"/>
      <c r="E5" s="443"/>
      <c r="F5" s="155"/>
    </row>
    <row r="6" spans="1:6" ht="14.25" customHeight="1" x14ac:dyDescent="0.3">
      <c r="D6" s="157"/>
      <c r="E6" s="443"/>
      <c r="F6" s="155"/>
    </row>
    <row r="7" spans="1:6" ht="14.25" customHeight="1" x14ac:dyDescent="0.3">
      <c r="D7" s="157"/>
      <c r="E7" s="443"/>
      <c r="F7" s="155"/>
    </row>
    <row r="8" spans="1:6" ht="31" customHeight="1" x14ac:dyDescent="0.3">
      <c r="C8" s="442" t="s">
        <v>242</v>
      </c>
      <c r="D8" s="442"/>
      <c r="E8" s="155"/>
      <c r="F8" s="155"/>
    </row>
    <row r="9" spans="1:6" ht="10" customHeight="1" x14ac:dyDescent="0.3">
      <c r="E9" s="155"/>
      <c r="F9" s="155"/>
    </row>
    <row r="10" spans="1:6" s="158" customFormat="1" ht="39" customHeight="1" x14ac:dyDescent="0.25">
      <c r="A10" s="445" t="s">
        <v>153</v>
      </c>
      <c r="B10" s="445"/>
      <c r="C10" s="445"/>
      <c r="D10" s="445"/>
      <c r="E10" s="445"/>
      <c r="F10" s="445"/>
    </row>
    <row r="12" spans="1:6" x14ac:dyDescent="0.3">
      <c r="C12" s="159" t="s">
        <v>154</v>
      </c>
      <c r="D12" s="160" t="s">
        <v>155</v>
      </c>
      <c r="E12" s="161" t="s">
        <v>156</v>
      </c>
    </row>
    <row r="13" spans="1:6" x14ac:dyDescent="0.3">
      <c r="B13" s="162" t="s">
        <v>157</v>
      </c>
      <c r="C13" s="163" t="s">
        <v>158</v>
      </c>
      <c r="D13" s="164"/>
      <c r="E13" s="164"/>
    </row>
    <row r="14" spans="1:6" x14ac:dyDescent="0.3">
      <c r="B14" s="162" t="s">
        <v>159</v>
      </c>
      <c r="C14" s="163" t="s">
        <v>160</v>
      </c>
      <c r="D14" s="164"/>
      <c r="E14" s="164"/>
    </row>
    <row r="15" spans="1:6" x14ac:dyDescent="0.3">
      <c r="B15" s="162" t="s">
        <v>161</v>
      </c>
      <c r="C15" s="163" t="s">
        <v>162</v>
      </c>
      <c r="D15" s="164"/>
      <c r="E15" s="164"/>
    </row>
    <row r="16" spans="1:6" x14ac:dyDescent="0.3">
      <c r="B16" s="162" t="s">
        <v>163</v>
      </c>
      <c r="C16" s="163" t="s">
        <v>164</v>
      </c>
      <c r="D16" s="164"/>
      <c r="E16" s="164"/>
    </row>
    <row r="17" spans="2:5" x14ac:dyDescent="0.3">
      <c r="B17" s="162" t="s">
        <v>165</v>
      </c>
      <c r="C17" s="163" t="s">
        <v>166</v>
      </c>
      <c r="D17" s="164"/>
      <c r="E17" s="164"/>
    </row>
    <row r="18" spans="2:5" x14ac:dyDescent="0.3">
      <c r="B18" s="162" t="s">
        <v>167</v>
      </c>
      <c r="C18" s="163" t="s">
        <v>168</v>
      </c>
      <c r="D18" s="164"/>
      <c r="E18" s="164"/>
    </row>
    <row r="19" spans="2:5" x14ac:dyDescent="0.3">
      <c r="B19" s="162" t="s">
        <v>169</v>
      </c>
      <c r="C19" s="163" t="s">
        <v>170</v>
      </c>
      <c r="D19" s="164"/>
      <c r="E19" s="164"/>
    </row>
    <row r="20" spans="2:5" x14ac:dyDescent="0.3">
      <c r="B20" s="162" t="s">
        <v>171</v>
      </c>
      <c r="C20" s="163" t="s">
        <v>172</v>
      </c>
      <c r="D20" s="164"/>
      <c r="E20" s="164"/>
    </row>
    <row r="21" spans="2:5" x14ac:dyDescent="0.3">
      <c r="B21" s="162" t="s">
        <v>173</v>
      </c>
      <c r="C21" s="163" t="s">
        <v>174</v>
      </c>
      <c r="D21" s="164"/>
      <c r="E21" s="164"/>
    </row>
    <row r="22" spans="2:5" x14ac:dyDescent="0.3">
      <c r="B22" s="162" t="s">
        <v>175</v>
      </c>
      <c r="C22" s="163" t="s">
        <v>176</v>
      </c>
      <c r="D22" s="164"/>
      <c r="E22" s="164"/>
    </row>
    <row r="23" spans="2:5" x14ac:dyDescent="0.3">
      <c r="B23" s="162" t="s">
        <v>177</v>
      </c>
      <c r="C23" s="163" t="s">
        <v>178</v>
      </c>
      <c r="D23" s="164"/>
      <c r="E23" s="164"/>
    </row>
    <row r="24" spans="2:5" x14ac:dyDescent="0.3">
      <c r="B24" s="165" t="s">
        <v>179</v>
      </c>
      <c r="C24" s="160" t="s">
        <v>180</v>
      </c>
      <c r="D24" s="166">
        <f>SUM(D13:D23)</f>
        <v>0</v>
      </c>
      <c r="E24" s="167">
        <f>SUM(E13:E23)</f>
        <v>0</v>
      </c>
    </row>
    <row r="25" spans="2:5" ht="7.5" customHeight="1" x14ac:dyDescent="0.3"/>
    <row r="26" spans="2:5" x14ac:dyDescent="0.3">
      <c r="C26" s="168" t="s">
        <v>181</v>
      </c>
      <c r="D26" s="169" t="str">
        <f>IF(D24&lt;(D13+D14)/2,"ENTREPRISE EN DIFFICULTE","ENTREPRISE NON EN DIFFICULTE")</f>
        <v>ENTREPRISE NON EN DIFFICULTE</v>
      </c>
    </row>
    <row r="28" spans="2:5" x14ac:dyDescent="0.3">
      <c r="C28" s="159" t="s">
        <v>154</v>
      </c>
      <c r="D28" s="160" t="s">
        <v>155</v>
      </c>
      <c r="E28" s="161" t="s">
        <v>156</v>
      </c>
    </row>
    <row r="29" spans="2:5" s="173" customFormat="1" x14ac:dyDescent="0.35">
      <c r="B29" s="170" t="s">
        <v>182</v>
      </c>
      <c r="C29" s="171" t="s">
        <v>183</v>
      </c>
      <c r="D29" s="172"/>
      <c r="E29" s="172"/>
    </row>
    <row r="30" spans="2:5" s="173" customFormat="1" x14ac:dyDescent="0.35">
      <c r="B30" s="170" t="s">
        <v>184</v>
      </c>
      <c r="C30" s="171" t="s">
        <v>185</v>
      </c>
      <c r="D30" s="172"/>
      <c r="E30" s="172"/>
    </row>
    <row r="31" spans="2:5" s="173" customFormat="1" ht="28" x14ac:dyDescent="0.35">
      <c r="B31" s="170" t="s">
        <v>186</v>
      </c>
      <c r="C31" s="171" t="s">
        <v>187</v>
      </c>
      <c r="D31" s="172"/>
      <c r="E31" s="172"/>
    </row>
    <row r="32" spans="2:5" s="173" customFormat="1" ht="28" x14ac:dyDescent="0.35">
      <c r="B32" s="170" t="s">
        <v>188</v>
      </c>
      <c r="C32" s="171" t="s">
        <v>189</v>
      </c>
      <c r="D32" s="172"/>
      <c r="E32" s="172"/>
    </row>
    <row r="33" spans="2:5" s="173" customFormat="1" x14ac:dyDescent="0.35">
      <c r="B33" s="174" t="s">
        <v>190</v>
      </c>
      <c r="C33" s="175"/>
      <c r="D33" s="176">
        <f>SUM(D29:D32)</f>
        <v>0</v>
      </c>
      <c r="E33" s="177">
        <f>SUM(E29:E32)</f>
        <v>0</v>
      </c>
    </row>
    <row r="34" spans="2:5" s="173" customFormat="1" x14ac:dyDescent="0.35">
      <c r="B34" s="178" t="s">
        <v>191</v>
      </c>
      <c r="C34" s="179"/>
      <c r="D34" s="180" t="str">
        <f>IFERROR(D33/D24,"")</f>
        <v/>
      </c>
      <c r="E34" s="181" t="str">
        <f>IFERROR(E33/E24,"")</f>
        <v/>
      </c>
    </row>
    <row r="35" spans="2:5" ht="7.5" customHeight="1" x14ac:dyDescent="0.3"/>
    <row r="36" spans="2:5" x14ac:dyDescent="0.3">
      <c r="C36" s="159" t="s">
        <v>154</v>
      </c>
      <c r="D36" s="160" t="s">
        <v>155</v>
      </c>
      <c r="E36" s="161" t="s">
        <v>156</v>
      </c>
    </row>
    <row r="37" spans="2:5" s="173" customFormat="1" x14ac:dyDescent="0.35">
      <c r="B37" s="170" t="s">
        <v>192</v>
      </c>
      <c r="C37" s="171" t="s">
        <v>193</v>
      </c>
      <c r="D37" s="172"/>
      <c r="E37" s="172"/>
    </row>
    <row r="38" spans="2:5" s="173" customFormat="1" x14ac:dyDescent="0.35">
      <c r="B38" s="170" t="s">
        <v>194</v>
      </c>
      <c r="C38" s="171" t="s">
        <v>195</v>
      </c>
      <c r="D38" s="172"/>
      <c r="E38" s="172"/>
    </row>
    <row r="39" spans="2:5" s="173" customFormat="1" x14ac:dyDescent="0.35">
      <c r="B39" s="170" t="s">
        <v>196</v>
      </c>
      <c r="C39" s="171" t="s">
        <v>197</v>
      </c>
      <c r="D39" s="172"/>
      <c r="E39" s="172"/>
    </row>
    <row r="40" spans="2:5" s="173" customFormat="1" x14ac:dyDescent="0.35">
      <c r="B40" s="170" t="s">
        <v>198</v>
      </c>
      <c r="C40" s="171" t="s">
        <v>199</v>
      </c>
      <c r="D40" s="172"/>
      <c r="E40" s="172"/>
    </row>
    <row r="41" spans="2:5" s="173" customFormat="1" ht="28" x14ac:dyDescent="0.35">
      <c r="B41" s="170" t="s">
        <v>200</v>
      </c>
      <c r="C41" s="171" t="s">
        <v>201</v>
      </c>
      <c r="D41" s="172"/>
      <c r="E41" s="172"/>
    </row>
    <row r="42" spans="2:5" s="173" customFormat="1" x14ac:dyDescent="0.35">
      <c r="B42" s="170" t="s">
        <v>202</v>
      </c>
      <c r="C42" s="171" t="s">
        <v>203</v>
      </c>
      <c r="D42" s="172"/>
      <c r="E42" s="172"/>
    </row>
    <row r="43" spans="2:5" s="173" customFormat="1" x14ac:dyDescent="0.35">
      <c r="B43" s="170" t="s">
        <v>204</v>
      </c>
      <c r="C43" s="171" t="s">
        <v>205</v>
      </c>
      <c r="D43" s="172"/>
      <c r="E43" s="172"/>
    </row>
    <row r="44" spans="2:5" s="173" customFormat="1" x14ac:dyDescent="0.35">
      <c r="B44" s="170" t="s">
        <v>206</v>
      </c>
      <c r="C44" s="171" t="s">
        <v>207</v>
      </c>
      <c r="D44" s="172"/>
      <c r="E44" s="172"/>
    </row>
    <row r="45" spans="2:5" s="173" customFormat="1" x14ac:dyDescent="0.35">
      <c r="B45" s="170" t="s">
        <v>208</v>
      </c>
      <c r="C45" s="171" t="s">
        <v>209</v>
      </c>
      <c r="D45" s="172"/>
      <c r="E45" s="172"/>
    </row>
    <row r="46" spans="2:5" s="173" customFormat="1" x14ac:dyDescent="0.35">
      <c r="B46" s="174" t="s">
        <v>210</v>
      </c>
      <c r="C46" s="175"/>
      <c r="D46" s="176">
        <f>D37-SUM(D38:D45)</f>
        <v>0</v>
      </c>
      <c r="E46" s="177">
        <f>E37-SUM(E38:E45)</f>
        <v>0</v>
      </c>
    </row>
    <row r="47" spans="2:5" s="173" customFormat="1" x14ac:dyDescent="0.35">
      <c r="B47" s="170" t="s">
        <v>211</v>
      </c>
      <c r="C47" s="171" t="s">
        <v>212</v>
      </c>
      <c r="D47" s="172"/>
      <c r="E47" s="172"/>
    </row>
    <row r="48" spans="2:5" s="173" customFormat="1" ht="28" x14ac:dyDescent="0.35">
      <c r="B48" s="178" t="s">
        <v>213</v>
      </c>
      <c r="C48" s="179"/>
      <c r="D48" s="180" t="str">
        <f>IFERROR(D46/D47,"")</f>
        <v/>
      </c>
      <c r="E48" s="181" t="str">
        <f>IFERROR(E46/E47,"")</f>
        <v/>
      </c>
    </row>
    <row r="49" spans="1:6" ht="7.5" customHeight="1" x14ac:dyDescent="0.3"/>
    <row r="50" spans="1:6" x14ac:dyDescent="0.3">
      <c r="C50" s="168" t="s">
        <v>214</v>
      </c>
      <c r="D50" s="169" t="str">
        <f>IF(AND(D34&gt;7.5,E34&gt;7.5,D48&lt;1,E48,1),"ENTREPRISE EN DIFFICULTE","ENTREPRISE NON EN DIFFICULTE")</f>
        <v>ENTREPRISE NON EN DIFFICULTE</v>
      </c>
    </row>
    <row r="52" spans="1:6" s="158" customFormat="1" ht="39" customHeight="1" x14ac:dyDescent="0.25">
      <c r="A52" s="445" t="s">
        <v>215</v>
      </c>
      <c r="B52" s="445"/>
      <c r="C52" s="445"/>
      <c r="D52" s="445"/>
      <c r="E52" s="445"/>
      <c r="F52" s="445"/>
    </row>
    <row r="53" spans="1:6" s="182" customFormat="1" x14ac:dyDescent="0.3"/>
    <row r="54" spans="1:6" s="182" customFormat="1" ht="15.5" x14ac:dyDescent="0.3">
      <c r="B54" s="183" t="s">
        <v>68</v>
      </c>
      <c r="C54" s="184"/>
      <c r="D54" s="185" t="s">
        <v>69</v>
      </c>
      <c r="E54" s="446"/>
      <c r="F54" s="447"/>
    </row>
    <row r="55" spans="1:6" s="182" customFormat="1" ht="39" customHeight="1" x14ac:dyDescent="0.3">
      <c r="B55" s="448" t="s">
        <v>72</v>
      </c>
      <c r="C55" s="448"/>
      <c r="D55" s="448"/>
      <c r="E55" s="448"/>
      <c r="F55" s="448"/>
    </row>
    <row r="56" spans="1:6" s="186" customFormat="1" ht="15.5" customHeight="1" x14ac:dyDescent="0.35">
      <c r="B56" s="187" t="s">
        <v>216</v>
      </c>
      <c r="D56" s="188"/>
      <c r="E56" s="188"/>
      <c r="F56" s="188"/>
    </row>
    <row r="57" spans="1:6" s="186" customFormat="1" ht="7.75" customHeight="1" x14ac:dyDescent="0.35">
      <c r="B57" s="187"/>
      <c r="D57" s="188"/>
      <c r="E57" s="188"/>
      <c r="F57" s="188"/>
    </row>
    <row r="58" spans="1:6" s="186" customFormat="1" ht="19.75" customHeight="1" x14ac:dyDescent="0.3">
      <c r="B58" s="189" t="s">
        <v>73</v>
      </c>
      <c r="D58" s="188"/>
      <c r="E58" s="188"/>
      <c r="F58" s="188"/>
    </row>
    <row r="59" spans="1:6" s="182" customFormat="1" ht="19.25" customHeight="1" x14ac:dyDescent="0.3">
      <c r="B59" s="190" t="s">
        <v>387</v>
      </c>
      <c r="D59" s="190"/>
      <c r="E59" s="190"/>
      <c r="F59" s="190"/>
    </row>
    <row r="60" spans="1:6" s="182" customFormat="1" ht="4" customHeight="1" x14ac:dyDescent="0.3">
      <c r="B60" s="190"/>
      <c r="D60" s="190"/>
      <c r="E60" s="190"/>
      <c r="F60" s="190"/>
    </row>
    <row r="61" spans="1:6" s="182" customFormat="1" ht="15.5" customHeight="1" x14ac:dyDescent="0.3">
      <c r="B61" s="190" t="s">
        <v>217</v>
      </c>
      <c r="D61" s="190"/>
      <c r="E61" s="190"/>
      <c r="F61" s="190"/>
    </row>
    <row r="62" spans="1:6" s="182" customFormat="1" ht="7" customHeight="1" x14ac:dyDescent="0.3">
      <c r="B62" s="190"/>
      <c r="D62" s="190"/>
      <c r="E62" s="190"/>
      <c r="F62" s="190"/>
    </row>
    <row r="63" spans="1:6" s="182" customFormat="1" ht="12" customHeight="1" x14ac:dyDescent="0.3">
      <c r="C63" s="189" t="s">
        <v>74</v>
      </c>
    </row>
    <row r="64" spans="1:6" s="182" customFormat="1" ht="4" customHeight="1" x14ac:dyDescent="0.3"/>
    <row r="65" spans="1:7" s="182" customFormat="1" ht="30" customHeight="1" x14ac:dyDescent="0.3">
      <c r="B65" s="191"/>
      <c r="C65" s="438" t="s">
        <v>218</v>
      </c>
      <c r="D65" s="438"/>
      <c r="E65" s="438"/>
      <c r="F65" s="438"/>
    </row>
    <row r="66" spans="1:7" s="182" customFormat="1" ht="6.65" customHeight="1" x14ac:dyDescent="0.3"/>
    <row r="67" spans="1:7" s="182" customFormat="1" x14ac:dyDescent="0.3">
      <c r="B67" s="192"/>
      <c r="C67" s="192"/>
      <c r="D67" s="192"/>
      <c r="E67" s="192"/>
      <c r="F67" s="192"/>
    </row>
    <row r="68" spans="1:7" s="182" customFormat="1" ht="295.75" customHeight="1" x14ac:dyDescent="0.3">
      <c r="B68" s="439" t="s">
        <v>219</v>
      </c>
      <c r="C68" s="440"/>
      <c r="D68" s="440"/>
      <c r="E68" s="440"/>
      <c r="F68" s="441"/>
    </row>
    <row r="69" spans="1:7" s="182" customFormat="1" ht="27.75" customHeight="1" x14ac:dyDescent="0.3">
      <c r="B69" s="185"/>
      <c r="G69" s="193"/>
    </row>
    <row r="70" spans="1:7" s="182" customFormat="1" ht="15.5" x14ac:dyDescent="0.3">
      <c r="B70" s="194" t="s">
        <v>70</v>
      </c>
      <c r="C70" s="195"/>
      <c r="D70" s="194" t="s">
        <v>71</v>
      </c>
      <c r="E70" s="195"/>
      <c r="G70" s="196"/>
    </row>
    <row r="71" spans="1:7" s="182" customFormat="1" ht="37.5" customHeight="1" x14ac:dyDescent="0.3">
      <c r="A71" s="197"/>
      <c r="B71" s="198"/>
      <c r="C71" s="199"/>
      <c r="D71" s="198"/>
      <c r="E71" s="199"/>
      <c r="F71" s="197"/>
      <c r="G71" s="196"/>
    </row>
  </sheetData>
  <sheetProtection algorithmName="SHA-512" hashValue="NYTTZXPOii1qVv4IWFawAqFJYycwvf+EIMePxrL1VnXpgfze4j2/02VFZgEEPzs/GBO6KZR4haQsmhABdUSM6w==" saltValue="Li23S0EePJFsLAz3mTVqKA==" spinCount="100000" sheet="1" objects="1" scenarios="1"/>
  <mergeCells count="9">
    <mergeCell ref="C65:F65"/>
    <mergeCell ref="B68:F68"/>
    <mergeCell ref="C8:D8"/>
    <mergeCell ref="E2:E7"/>
    <mergeCell ref="C5:D5"/>
    <mergeCell ref="A10:F10"/>
    <mergeCell ref="A52:F52"/>
    <mergeCell ref="E54:F54"/>
    <mergeCell ref="B55:F55"/>
  </mergeCells>
  <conditionalFormatting sqref="D26">
    <cfRule type="expression" dxfId="3" priority="1" stopIfTrue="1">
      <formula>NOT(ISERROR(SEARCH("ENTREPRISE EN DIFFICULTE",D26)))</formula>
    </cfRule>
  </conditionalFormatting>
  <conditionalFormatting sqref="D50">
    <cfRule type="expression" dxfId="2" priority="4" stopIfTrue="1">
      <formula>NOT(ISERROR(SEARCH("ENTREPRISE EN DIFFICULTE",D50)))</formula>
    </cfRule>
  </conditionalFormatting>
  <conditionalFormatting sqref="D34:E34">
    <cfRule type="cellIs" dxfId="1" priority="2" stopIfTrue="1" operator="greaterThan">
      <formula>7.5</formula>
    </cfRule>
  </conditionalFormatting>
  <conditionalFormatting sqref="D48:E48">
    <cfRule type="cellIs" dxfId="0" priority="3" stopIfTrue="1" operator="lessThan">
      <formula>1</formula>
    </cfRule>
  </conditionalFormatting>
  <printOptions horizontalCentered="1" verticalCentered="1"/>
  <pageMargins left="0.31496062992126012" right="0.31496062992126012" top="0.55118110236220508" bottom="0.55118110236220508" header="0.31496062992126012" footer="0.31496062992126012"/>
  <pageSetup paperSize="9" scale="52" fitToHeight="0" orientation="portrait" r:id="rId1"/>
  <headerFooter>
    <oddFooter>&amp;L&amp;A&amp;R&amp;P/&amp;N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41" r:id="rId4" name="Option Button 1">
              <controlPr defaultSize="0" autoFill="0" autoLine="0" autoPict="0" altText="">
                <anchor moveWithCells="1">
                  <from>
                    <xdr:col>0</xdr:col>
                    <xdr:colOff>558800</xdr:colOff>
                    <xdr:row>55</xdr:row>
                    <xdr:rowOff>25400</xdr:rowOff>
                  </from>
                  <to>
                    <xdr:col>1</xdr:col>
                    <xdr:colOff>146050</xdr:colOff>
                    <xdr:row>57</xdr:row>
                    <xdr:rowOff>12700</xdr:rowOff>
                  </to>
                </anchor>
              </controlPr>
            </control>
          </mc:Choice>
        </mc:AlternateContent>
        <mc:AlternateContent xmlns:mc="http://schemas.openxmlformats.org/markup-compatibility/2006">
          <mc:Choice Requires="x14">
            <control shapeId="10242" r:id="rId5" name="Option Button 2">
              <controlPr defaultSize="0" autoFill="0" autoLine="0" autoPict="0">
                <anchor moveWithCells="1">
                  <from>
                    <xdr:col>0</xdr:col>
                    <xdr:colOff>558800</xdr:colOff>
                    <xdr:row>58</xdr:row>
                    <xdr:rowOff>44450</xdr:rowOff>
                  </from>
                  <to>
                    <xdr:col>1</xdr:col>
                    <xdr:colOff>146050</xdr:colOff>
                    <xdr:row>60</xdr:row>
                    <xdr:rowOff>12700</xdr:rowOff>
                  </to>
                </anchor>
              </controlPr>
            </control>
          </mc:Choice>
        </mc:AlternateContent>
        <mc:AlternateContent xmlns:mc="http://schemas.openxmlformats.org/markup-compatibility/2006">
          <mc:Choice Requires="x14">
            <control shapeId="10243" r:id="rId6" name="Option Button 3">
              <controlPr defaultSize="0" autoFill="0" autoLine="0" autoPict="0">
                <anchor moveWithCells="1">
                  <from>
                    <xdr:col>0</xdr:col>
                    <xdr:colOff>558800</xdr:colOff>
                    <xdr:row>60</xdr:row>
                    <xdr:rowOff>44450</xdr:rowOff>
                  </from>
                  <to>
                    <xdr:col>1</xdr:col>
                    <xdr:colOff>146050</xdr:colOff>
                    <xdr:row>62</xdr:row>
                    <xdr:rowOff>50800</xdr:rowOff>
                  </to>
                </anchor>
              </controlPr>
            </control>
          </mc:Choice>
        </mc:AlternateContent>
        <mc:AlternateContent xmlns:mc="http://schemas.openxmlformats.org/markup-compatibility/2006">
          <mc:Choice Requires="x14">
            <control shapeId="10249" r:id="rId7" name="Option Button 9">
              <controlPr defaultSize="0" autoFill="0" autoLine="0" autoPict="0">
                <anchor moveWithCells="1">
                  <from>
                    <xdr:col>1</xdr:col>
                    <xdr:colOff>2108200</xdr:colOff>
                    <xdr:row>64</xdr:row>
                    <xdr:rowOff>114300</xdr:rowOff>
                  </from>
                  <to>
                    <xdr:col>1</xdr:col>
                    <xdr:colOff>2400300</xdr:colOff>
                    <xdr:row>64</xdr:row>
                    <xdr:rowOff>336550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0B132-A3C4-4E97-8C4A-593D9C97CB02}">
  <sheetPr>
    <tabColor rgb="FFFFC000"/>
    <pageSetUpPr fitToPage="1"/>
  </sheetPr>
  <dimension ref="A1:H33"/>
  <sheetViews>
    <sheetView showGridLines="0" zoomScale="82" zoomScaleNormal="82" workbookViewId="0">
      <selection activeCell="E20" sqref="E20"/>
    </sheetView>
  </sheetViews>
  <sheetFormatPr baseColWidth="10" defaultColWidth="11.453125" defaultRowHeight="14.5" x14ac:dyDescent="0.35"/>
  <cols>
    <col min="1" max="1" width="11.453125" style="200"/>
    <col min="2" max="2" width="24.453125" style="200" customWidth="1"/>
    <col min="3" max="3" width="30.54296875" style="200" customWidth="1"/>
    <col min="4" max="4" width="43.81640625" style="200" customWidth="1"/>
    <col min="5" max="6" width="30.54296875" style="200" customWidth="1"/>
    <col min="7" max="7" width="17" style="200" customWidth="1"/>
    <col min="8" max="16384" width="11.453125" style="200"/>
  </cols>
  <sheetData>
    <row r="1" spans="1:7" ht="124.5" customHeight="1" x14ac:dyDescent="0.35"/>
    <row r="2" spans="1:7" ht="26" x14ac:dyDescent="0.35">
      <c r="A2" s="449" t="s">
        <v>220</v>
      </c>
      <c r="B2" s="449"/>
      <c r="C2" s="449"/>
      <c r="D2" s="449"/>
      <c r="E2" s="449"/>
      <c r="F2" s="449"/>
    </row>
    <row r="4" spans="1:7" ht="15.5" x14ac:dyDescent="0.35">
      <c r="B4" s="201" t="s">
        <v>68</v>
      </c>
      <c r="C4" s="202"/>
      <c r="D4" s="203" t="s">
        <v>69</v>
      </c>
      <c r="E4" s="450"/>
      <c r="F4" s="451"/>
    </row>
    <row r="5" spans="1:7" ht="39" customHeight="1" x14ac:dyDescent="0.35">
      <c r="B5" s="452" t="s">
        <v>221</v>
      </c>
      <c r="C5" s="452"/>
      <c r="D5" s="452"/>
      <c r="E5" s="452"/>
      <c r="F5" s="452"/>
      <c r="G5" s="204"/>
    </row>
    <row r="6" spans="1:7" s="205" customFormat="1" ht="20.149999999999999" customHeight="1" x14ac:dyDescent="0.35">
      <c r="B6" s="206" t="s">
        <v>222</v>
      </c>
      <c r="D6" s="207"/>
      <c r="E6" s="207"/>
      <c r="F6" s="207"/>
    </row>
    <row r="7" spans="1:7" ht="20.149999999999999" customHeight="1" x14ac:dyDescent="0.35">
      <c r="B7" s="208" t="s">
        <v>223</v>
      </c>
      <c r="D7" s="208"/>
      <c r="E7" s="208"/>
      <c r="F7" s="208"/>
      <c r="G7" s="208"/>
    </row>
    <row r="8" spans="1:7" x14ac:dyDescent="0.35">
      <c r="B8" s="200" t="s">
        <v>224</v>
      </c>
    </row>
    <row r="9" spans="1:7" x14ac:dyDescent="0.35">
      <c r="B9" s="453" t="s">
        <v>225</v>
      </c>
      <c r="C9" s="453"/>
      <c r="D9" s="453"/>
      <c r="E9" s="453"/>
      <c r="F9" s="453"/>
    </row>
    <row r="10" spans="1:7" ht="46.5" customHeight="1" x14ac:dyDescent="0.35">
      <c r="B10" s="454"/>
      <c r="C10" s="454"/>
      <c r="D10" s="454"/>
      <c r="E10" s="454"/>
      <c r="F10" s="454"/>
    </row>
    <row r="11" spans="1:7" ht="29" x14ac:dyDescent="0.35">
      <c r="B11" s="209" t="s">
        <v>226</v>
      </c>
      <c r="C11" s="210" t="s">
        <v>227</v>
      </c>
      <c r="D11" s="210" t="s">
        <v>228</v>
      </c>
      <c r="E11" s="211" t="s">
        <v>229</v>
      </c>
      <c r="F11" s="211" t="s">
        <v>230</v>
      </c>
    </row>
    <row r="12" spans="1:7" x14ac:dyDescent="0.35">
      <c r="B12" s="212"/>
      <c r="C12" s="213"/>
      <c r="D12" s="214"/>
      <c r="E12" s="215"/>
      <c r="F12" s="215"/>
    </row>
    <row r="13" spans="1:7" x14ac:dyDescent="0.35">
      <c r="B13" s="212"/>
      <c r="C13" s="213"/>
      <c r="D13" s="214"/>
      <c r="E13" s="215"/>
      <c r="F13" s="215"/>
    </row>
    <row r="14" spans="1:7" x14ac:dyDescent="0.35">
      <c r="B14" s="212"/>
      <c r="C14" s="213"/>
      <c r="D14" s="214"/>
      <c r="E14" s="215"/>
      <c r="F14" s="215"/>
    </row>
    <row r="15" spans="1:7" x14ac:dyDescent="0.35">
      <c r="B15" s="212"/>
      <c r="C15" s="213"/>
      <c r="D15" s="214"/>
      <c r="E15" s="215"/>
      <c r="F15" s="215"/>
    </row>
    <row r="16" spans="1:7" x14ac:dyDescent="0.35">
      <c r="B16" s="212"/>
      <c r="C16" s="213"/>
      <c r="D16" s="214"/>
      <c r="E16" s="215"/>
      <c r="F16" s="215"/>
    </row>
    <row r="17" spans="1:8" x14ac:dyDescent="0.35">
      <c r="B17" s="212"/>
      <c r="C17" s="213"/>
      <c r="D17" s="214"/>
      <c r="E17" s="215"/>
      <c r="F17" s="215"/>
    </row>
    <row r="18" spans="1:8" x14ac:dyDescent="0.35">
      <c r="B18" s="212"/>
      <c r="C18" s="213"/>
      <c r="D18" s="214"/>
      <c r="E18" s="215"/>
      <c r="F18" s="215"/>
    </row>
    <row r="19" spans="1:8" x14ac:dyDescent="0.35">
      <c r="B19" s="212"/>
      <c r="C19" s="212"/>
      <c r="D19" s="216"/>
      <c r="E19" s="217"/>
      <c r="F19" s="215"/>
    </row>
    <row r="20" spans="1:8" x14ac:dyDescent="0.35">
      <c r="D20" s="218" t="s">
        <v>67</v>
      </c>
      <c r="E20" s="219">
        <f>SUM(E12:E19)</f>
        <v>0</v>
      </c>
      <c r="F20" s="220">
        <f>SUM(F12:F19)</f>
        <v>0</v>
      </c>
    </row>
    <row r="21" spans="1:8" s="221" customFormat="1" x14ac:dyDescent="0.35">
      <c r="B21" s="222"/>
      <c r="C21" s="222"/>
      <c r="D21" s="222"/>
      <c r="E21" s="222"/>
      <c r="F21" s="222"/>
    </row>
    <row r="22" spans="1:8" ht="106" customHeight="1" x14ac:dyDescent="0.35">
      <c r="B22" s="455" t="s">
        <v>231</v>
      </c>
      <c r="C22" s="456"/>
      <c r="D22" s="456"/>
      <c r="E22" s="456"/>
      <c r="F22" s="457"/>
    </row>
    <row r="23" spans="1:8" ht="27.75" customHeight="1" x14ac:dyDescent="0.35">
      <c r="B23" s="223"/>
      <c r="H23" s="224"/>
    </row>
    <row r="24" spans="1:8" ht="15.5" x14ac:dyDescent="0.35">
      <c r="B24" s="203" t="s">
        <v>70</v>
      </c>
      <c r="C24" s="225"/>
      <c r="D24" s="203" t="s">
        <v>71</v>
      </c>
      <c r="E24" s="225"/>
      <c r="H24" s="226"/>
    </row>
    <row r="25" spans="1:8" ht="37.5" customHeight="1" x14ac:dyDescent="0.35">
      <c r="A25" s="227"/>
      <c r="B25" s="228"/>
      <c r="C25" s="229"/>
      <c r="D25" s="228"/>
      <c r="E25" s="229"/>
      <c r="F25" s="227"/>
      <c r="H25" s="226"/>
    </row>
    <row r="27" spans="1:8" x14ac:dyDescent="0.35">
      <c r="B27" s="230" t="s">
        <v>232</v>
      </c>
    </row>
    <row r="28" spans="1:8" x14ac:dyDescent="0.35">
      <c r="B28" s="230"/>
    </row>
    <row r="29" spans="1:8" ht="15.5" x14ac:dyDescent="0.35">
      <c r="B29" s="231" t="s">
        <v>228</v>
      </c>
      <c r="C29" s="203"/>
    </row>
    <row r="30" spans="1:8" x14ac:dyDescent="0.35">
      <c r="C30" s="232" t="s">
        <v>233</v>
      </c>
      <c r="D30" s="233" t="s">
        <v>234</v>
      </c>
    </row>
    <row r="31" spans="1:8" x14ac:dyDescent="0.35">
      <c r="C31" s="232" t="s">
        <v>235</v>
      </c>
      <c r="D31" s="233" t="s">
        <v>236</v>
      </c>
    </row>
    <row r="32" spans="1:8" x14ac:dyDescent="0.35">
      <c r="C32" s="232" t="s">
        <v>237</v>
      </c>
      <c r="D32" s="233" t="s">
        <v>238</v>
      </c>
    </row>
    <row r="33" spans="3:4" x14ac:dyDescent="0.35">
      <c r="C33" s="232" t="s">
        <v>239</v>
      </c>
      <c r="D33" s="233" t="s">
        <v>240</v>
      </c>
    </row>
  </sheetData>
  <sheetProtection algorithmName="SHA-512" hashValue="APBhWKdOhrvWMzYYHB4b+hswbmzMCFtxi38OWqvRnpgBEJR/rbQCtkvAKAPrnqsOuTJPWuvjAuL3GJ2fNqFXHg==" saltValue="MWz40ufZqMD6XeZuJCG9cQ==" spinCount="100000" sheet="1" objects="1" scenarios="1"/>
  <mergeCells count="5">
    <mergeCell ref="A2:F2"/>
    <mergeCell ref="E4:F4"/>
    <mergeCell ref="B5:F5"/>
    <mergeCell ref="B9:F10"/>
    <mergeCell ref="B22:F22"/>
  </mergeCells>
  <dataValidations count="1">
    <dataValidation type="list" allowBlank="1" showInputMessage="1" showErrorMessage="1" sqref="D12:D19" xr:uid="{197F4664-ED9C-4C05-9934-75B7A0BAEED3}">
      <formula1>$C$30:$C$33</formula1>
    </dataValidation>
  </dataValidations>
  <hyperlinks>
    <hyperlink ref="B27" r:id="rId1" display="Consulter la référence : http://data.europa.eu/eli/reg/2013/1407/oj " xr:uid="{169E7C19-2B94-4984-82E6-BE6A0453C771}"/>
  </hyperlinks>
  <printOptions horizontalCentered="1"/>
  <pageMargins left="0.70866141732283472" right="0.70866141732283472" top="0.74803149606299213" bottom="0.74803149606299213" header="0.31496062992125984" footer="0.31496062992125984"/>
  <pageSetup paperSize="9" scale="70"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11265" r:id="rId5" name="Option Button 1">
              <controlPr defaultSize="0" autoFill="0" autoLine="0" autoPict="0" altText="">
                <anchor moveWithCells="1">
                  <from>
                    <xdr:col>0</xdr:col>
                    <xdr:colOff>565150</xdr:colOff>
                    <xdr:row>5</xdr:row>
                    <xdr:rowOff>31750</xdr:rowOff>
                  </from>
                  <to>
                    <xdr:col>1</xdr:col>
                    <xdr:colOff>107950</xdr:colOff>
                    <xdr:row>5</xdr:row>
                    <xdr:rowOff>247650</xdr:rowOff>
                  </to>
                </anchor>
              </controlPr>
            </control>
          </mc:Choice>
        </mc:AlternateContent>
        <mc:AlternateContent xmlns:mc="http://schemas.openxmlformats.org/markup-compatibility/2006">
          <mc:Choice Requires="x14">
            <control shapeId="11266" r:id="rId6" name="Option Button 2">
              <controlPr defaultSize="0" autoFill="0" autoLine="0" autoPict="0">
                <anchor moveWithCells="1">
                  <from>
                    <xdr:col>0</xdr:col>
                    <xdr:colOff>565150</xdr:colOff>
                    <xdr:row>6</xdr:row>
                    <xdr:rowOff>50800</xdr:rowOff>
                  </from>
                  <to>
                    <xdr:col>1</xdr:col>
                    <xdr:colOff>107950</xdr:colOff>
                    <xdr:row>7</xdr:row>
                    <xdr:rowOff>19050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8</vt:i4>
      </vt:variant>
      <vt:variant>
        <vt:lpstr>Plages nommées</vt:lpstr>
      </vt:variant>
      <vt:variant>
        <vt:i4>29</vt:i4>
      </vt:variant>
    </vt:vector>
  </HeadingPairs>
  <TitlesOfParts>
    <vt:vector size="37" baseType="lpstr">
      <vt:lpstr>modèle</vt:lpstr>
      <vt:lpstr>LISEZ-MOI</vt:lpstr>
      <vt:lpstr>Listes</vt:lpstr>
      <vt:lpstr>A- Projet</vt:lpstr>
      <vt:lpstr>B- Volet financier</vt:lpstr>
      <vt:lpstr>C- Plan de financement</vt:lpstr>
      <vt:lpstr>D-_Déclaration_Santé_financière</vt:lpstr>
      <vt:lpstr>E-Minimis</vt:lpstr>
      <vt:lpstr>axe_1_</vt:lpstr>
      <vt:lpstr>Bois</vt:lpstr>
      <vt:lpstr>Debouche_Bois</vt:lpstr>
      <vt:lpstr>Debouche_MetauxBatteries</vt:lpstr>
      <vt:lpstr>Debouche_Papier_Carton</vt:lpstr>
      <vt:lpstr>Debouche_Plastiques</vt:lpstr>
      <vt:lpstr>Debouche_Textiles</vt:lpstr>
      <vt:lpstr>Debouche_Verre_AutreBat</vt:lpstr>
      <vt:lpstr>DECLARATION_DES_AIDES_DE_MINIMIS</vt:lpstr>
      <vt:lpstr>Materiau_Bois</vt:lpstr>
      <vt:lpstr>Materiau_MetauxBatteries</vt:lpstr>
      <vt:lpstr>Materiau_Papier_Carton</vt:lpstr>
      <vt:lpstr>Materiau_Plastiques</vt:lpstr>
      <vt:lpstr>Materiau_Textiles</vt:lpstr>
      <vt:lpstr>Materiau_Verre_AutreBat</vt:lpstr>
      <vt:lpstr>Projet_Bois</vt:lpstr>
      <vt:lpstr>Projet_MétauxBatteries</vt:lpstr>
      <vt:lpstr>Projet_Papier_Carton</vt:lpstr>
      <vt:lpstr>Projet_Plastiques</vt:lpstr>
      <vt:lpstr>Projet_Textiles</vt:lpstr>
      <vt:lpstr>Projet_Verre_AutreBat</vt:lpstr>
      <vt:lpstr>Provenance_Bois</vt:lpstr>
      <vt:lpstr>Provenance_MetauxBatteries</vt:lpstr>
      <vt:lpstr>Provenance_Papier_Carton</vt:lpstr>
      <vt:lpstr>Provenance_Plastiques</vt:lpstr>
      <vt:lpstr>Provenance_Textiles</vt:lpstr>
      <vt:lpstr>Provenance_Verre_AutreBat</vt:lpstr>
      <vt:lpstr>'D-_Déclaration_Santé_financière'!Zone_d_impression</vt:lpstr>
      <vt:lpstr>'E-Minimis'!Zone_d_impression</vt:lpstr>
    </vt:vector>
  </TitlesOfParts>
  <Company>ADEME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MASSON Samuel</dc:creator>
  <cp:lastModifiedBy>JARRY Agathe</cp:lastModifiedBy>
  <cp:lastPrinted>2021-07-06T08:17:38Z</cp:lastPrinted>
  <dcterms:created xsi:type="dcterms:W3CDTF">2014-12-03T07:47:04Z</dcterms:created>
  <dcterms:modified xsi:type="dcterms:W3CDTF">2023-05-03T12:41:10Z</dcterms:modified>
</cp:coreProperties>
</file>