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pivotTables/pivotTable1.xml" ContentType="application/vnd.openxmlformats-officedocument.spreadsheetml.pivotTable+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updateLinks="never" codeName="ThisWorkbook" hidePivotFieldList="1" defaultThemeVersion="124226"/>
  <mc:AlternateContent xmlns:mc="http://schemas.openxmlformats.org/markup-compatibility/2006">
    <mc:Choice Requires="x15">
      <x15ac:absPath xmlns:x15ac="http://schemas.microsoft.com/office/spreadsheetml/2010/11/ac" url="Z:\SERVICES\DBER\ECHANGES\4_C3B\1_AIDES_AAP\3_IPPB\IPPB_2024_R2\Dossier de candidature\"/>
    </mc:Choice>
  </mc:AlternateContent>
  <xr:revisionPtr revIDLastSave="0" documentId="13_ncr:1_{07BDF96B-E98A-4549-A5AB-66B3C09B40B5}" xr6:coauthVersionLast="47" xr6:coauthVersionMax="47" xr10:uidLastSave="{00000000-0000-0000-0000-000000000000}"/>
  <bookViews>
    <workbookView xWindow="-120" yWindow="-120" windowWidth="29040" windowHeight="15840" tabRatio="784" xr2:uid="{00000000-000D-0000-FFFF-FFFF00000000}"/>
  </bookViews>
  <sheets>
    <sheet name="Plan d'approvisionnement" sheetId="14" r:id="rId1"/>
    <sheet name="Fournisseurs" sheetId="13" r:id="rId2"/>
    <sheet name="Engagement Fournisseur" sheetId="5" r:id="rId3"/>
    <sheet name="Résultats-synthèse" sheetId="12" state="hidden" r:id="rId4"/>
    <sheet name="Engagement taux de contract." sheetId="15" r:id="rId5"/>
    <sheet name="Taux certification régional" sheetId="3" r:id="rId6"/>
    <sheet name="Nature biomasse" sheetId="11" r:id="rId7"/>
  </sheets>
  <externalReferences>
    <externalReference r:id="rId8"/>
    <externalReference r:id="rId9"/>
  </externalReferences>
  <definedNames>
    <definedName name="Autres">'Nature biomasse'!$B$20</definedName>
    <definedName name="Bois_fin_de_vie_et_bois_dechets">'Nature biomasse'!$B$11:$B$14</definedName>
    <definedName name="Bois_rond_forestier">'Nature biomasse'!$B$2:$B$4</definedName>
    <definedName name="choix1">OFFSET(#REF!,,,,COUNTA(#REF!))</definedName>
    <definedName name="choix2">#REF!</definedName>
    <definedName name="Connexes_et_sous_produits_de_l_industrie_de_premiere_transformation_du_bois">'Nature biomasse'!$B$8:$B$10</definedName>
    <definedName name="duree">'[1]paramètres entrée'!$H$4:$H$25</definedName>
    <definedName name="nature_combustible">[2]Feuil5!$B$1:$B$10</definedName>
    <definedName name="Plaquettes_forestieres_et_assimilees">'Nature biomasse'!$B$15:$B$17</definedName>
    <definedName name="Plaquettes_forestieres_et_assimiles">'Nature biomasse'!$B$15:$B$17</definedName>
    <definedName name="region_origine">[2]Feuil5!$A$1:$A$25</definedName>
    <definedName name="reponse">'[1]paramètres entrée'!$E$4:$E$6</definedName>
    <definedName name="Sciages_deroulages_et_bois_issus_de_premiere_transformation">'Nature biomasse'!$B$5:$B$7</definedName>
    <definedName name="Sous_produits_agricoles">'Nature biomasse'!$B$19</definedName>
    <definedName name="Sous_produits_industriels">'Nature biomasse'!$B$18</definedName>
  </definedNames>
  <calcPr calcId="191029"/>
  <pivotCaches>
    <pivotCache cacheId="0"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7" i="13" l="1"/>
  <c r="G18" i="13"/>
  <c r="G19" i="13"/>
  <c r="G20" i="13"/>
  <c r="G21" i="13"/>
  <c r="G22" i="13"/>
  <c r="G23" i="13"/>
  <c r="G24" i="13"/>
  <c r="G25" i="13"/>
  <c r="G26" i="13"/>
  <c r="G27" i="13"/>
  <c r="G28" i="13"/>
  <c r="G29" i="13"/>
  <c r="G30" i="13"/>
  <c r="G31" i="13"/>
  <c r="G32" i="13"/>
  <c r="G33" i="13"/>
  <c r="G34" i="13"/>
  <c r="G35" i="13"/>
  <c r="H24" i="14"/>
  <c r="K24" i="14" s="1"/>
  <c r="H25" i="14"/>
  <c r="K25" i="14" s="1"/>
  <c r="H26" i="14"/>
  <c r="K26" i="14" s="1"/>
  <c r="H27" i="14"/>
  <c r="H28" i="14"/>
  <c r="K28" i="14" s="1"/>
  <c r="H29" i="14"/>
  <c r="K29" i="14" s="1"/>
  <c r="H30" i="14"/>
  <c r="H31" i="14"/>
  <c r="H32" i="14"/>
  <c r="H33" i="14"/>
  <c r="K33" i="14" s="1"/>
  <c r="H34" i="14"/>
  <c r="H35" i="14"/>
  <c r="H36" i="14"/>
  <c r="K36" i="14" s="1"/>
  <c r="H37" i="14"/>
  <c r="H38" i="14"/>
  <c r="H39" i="14"/>
  <c r="K39" i="14" s="1"/>
  <c r="H40" i="14"/>
  <c r="H41" i="14"/>
  <c r="K41" i="14" s="1"/>
  <c r="H42" i="14"/>
  <c r="K42" i="14" s="1"/>
  <c r="K34" i="14"/>
  <c r="K37" i="14"/>
  <c r="K38" i="14"/>
  <c r="K40" i="14"/>
  <c r="E57" i="14"/>
  <c r="E59" i="14"/>
  <c r="E60" i="14"/>
  <c r="E61" i="14"/>
  <c r="E62" i="14"/>
  <c r="E63" i="14"/>
  <c r="E64" i="14"/>
  <c r="E65" i="14"/>
  <c r="E66" i="14"/>
  <c r="E67" i="14"/>
  <c r="E68" i="14"/>
  <c r="E69" i="14"/>
  <c r="E70" i="14"/>
  <c r="K30" i="14"/>
  <c r="K31" i="14"/>
  <c r="K32" i="14"/>
  <c r="K35" i="14"/>
  <c r="M28" i="14"/>
  <c r="M29" i="14"/>
  <c r="M30" i="14"/>
  <c r="M31" i="14"/>
  <c r="M32" i="14"/>
  <c r="M33" i="14"/>
  <c r="M34" i="14"/>
  <c r="M35" i="14"/>
  <c r="M36" i="14"/>
  <c r="M37" i="14"/>
  <c r="M38" i="14"/>
  <c r="M39" i="14"/>
  <c r="M40" i="14"/>
  <c r="M41" i="14"/>
  <c r="M42" i="14"/>
  <c r="J15" i="14"/>
  <c r="J25" i="14"/>
  <c r="L25" i="14"/>
  <c r="M25" i="14" s="1"/>
  <c r="L26" i="14"/>
  <c r="M26" i="14" s="1"/>
  <c r="L27" i="14"/>
  <c r="M27" i="14" s="1"/>
  <c r="L28" i="14"/>
  <c r="L29" i="14"/>
  <c r="L30" i="14"/>
  <c r="L31" i="14"/>
  <c r="L32" i="14"/>
  <c r="L33" i="14"/>
  <c r="L34" i="14"/>
  <c r="L35" i="14"/>
  <c r="L36" i="14"/>
  <c r="L37" i="14"/>
  <c r="L38" i="14"/>
  <c r="L39" i="14"/>
  <c r="L40" i="14"/>
  <c r="L41" i="14"/>
  <c r="L42" i="14"/>
  <c r="L24" i="14"/>
  <c r="M24" i="14" s="1"/>
  <c r="G43" i="14"/>
  <c r="J24" i="14"/>
  <c r="J26" i="14"/>
  <c r="J27" i="14"/>
  <c r="J28" i="14"/>
  <c r="J29" i="14"/>
  <c r="J30" i="14"/>
  <c r="J31" i="14"/>
  <c r="J32" i="14"/>
  <c r="J33" i="14"/>
  <c r="J34" i="14"/>
  <c r="J35" i="14"/>
  <c r="J36" i="14"/>
  <c r="J37" i="14"/>
  <c r="J38" i="14"/>
  <c r="J39" i="14"/>
  <c r="J40" i="14"/>
  <c r="J41" i="14"/>
  <c r="J42" i="14"/>
  <c r="C45" i="14" l="1"/>
  <c r="C46" i="14"/>
  <c r="C64" i="14"/>
  <c r="C56" i="14"/>
  <c r="B60" i="14"/>
  <c r="B67" i="14"/>
  <c r="C67" i="14"/>
  <c r="B68" i="14"/>
  <c r="C57" i="14"/>
  <c r="C61" i="14"/>
  <c r="B65" i="14"/>
  <c r="C68" i="14"/>
  <c r="B61" i="14"/>
  <c r="AA40" i="14"/>
  <c r="B58" i="14"/>
  <c r="B62" i="14"/>
  <c r="C65" i="14"/>
  <c r="B69" i="14"/>
  <c r="AA32" i="14"/>
  <c r="C58" i="14"/>
  <c r="C62" i="14"/>
  <c r="C69" i="14"/>
  <c r="C60" i="14"/>
  <c r="AB39" i="14"/>
  <c r="B59" i="14"/>
  <c r="B63" i="14"/>
  <c r="B66" i="14"/>
  <c r="B70" i="14"/>
  <c r="B64" i="14"/>
  <c r="B57" i="14"/>
  <c r="B56" i="14"/>
  <c r="C59" i="14"/>
  <c r="C63" i="14"/>
  <c r="C66" i="14"/>
  <c r="C70" i="14"/>
  <c r="AA35" i="14"/>
  <c r="AA27" i="14"/>
  <c r="AB34" i="14"/>
  <c r="AA26" i="14"/>
  <c r="AA34" i="14"/>
  <c r="AB26" i="14"/>
  <c r="AB33" i="14"/>
  <c r="AA33" i="14"/>
  <c r="AB40" i="14"/>
  <c r="AB32" i="14"/>
  <c r="AB31" i="14"/>
  <c r="AA39" i="14"/>
  <c r="AA31" i="14"/>
  <c r="AB38" i="14"/>
  <c r="AB30" i="14"/>
  <c r="AA38" i="14"/>
  <c r="AA30" i="14"/>
  <c r="AB37" i="14"/>
  <c r="AB29" i="14"/>
  <c r="AA37" i="14"/>
  <c r="AA29" i="14"/>
  <c r="AB36" i="14"/>
  <c r="AB28" i="14"/>
  <c r="AA36" i="14"/>
  <c r="AA28" i="14"/>
  <c r="AB35" i="14"/>
  <c r="AB27" i="14"/>
  <c r="J43" i="14"/>
  <c r="C48" i="14"/>
  <c r="C47" i="14"/>
  <c r="K27" i="14"/>
  <c r="I17" i="13"/>
  <c r="J17" i="13" s="1"/>
  <c r="I18" i="13"/>
  <c r="J18" i="13" s="1"/>
  <c r="I19" i="13"/>
  <c r="J19" i="13" s="1"/>
  <c r="H20" i="13"/>
  <c r="I20" i="13" s="1"/>
  <c r="J20" i="13" s="1"/>
  <c r="H21" i="13"/>
  <c r="I21" i="13" s="1"/>
  <c r="J21" i="13" s="1"/>
  <c r="H22" i="13"/>
  <c r="I22" i="13" s="1"/>
  <c r="J22" i="13" s="1"/>
  <c r="H23" i="13"/>
  <c r="I23" i="13" s="1"/>
  <c r="J23" i="13" s="1"/>
  <c r="H24" i="13"/>
  <c r="I24" i="13" s="1"/>
  <c r="J24" i="13" s="1"/>
  <c r="H25" i="13"/>
  <c r="I25" i="13" s="1"/>
  <c r="J25" i="13" s="1"/>
  <c r="H26" i="13"/>
  <c r="I26" i="13" s="1"/>
  <c r="J26" i="13" s="1"/>
  <c r="H27" i="13"/>
  <c r="I27" i="13" s="1"/>
  <c r="J27" i="13" s="1"/>
  <c r="H28" i="13"/>
  <c r="I28" i="13" s="1"/>
  <c r="J28" i="13" s="1"/>
  <c r="H29" i="13"/>
  <c r="I29" i="13" s="1"/>
  <c r="J29" i="13" s="1"/>
  <c r="H30" i="13"/>
  <c r="I30" i="13" s="1"/>
  <c r="J30" i="13" s="1"/>
  <c r="H31" i="13"/>
  <c r="I31" i="13" s="1"/>
  <c r="J31" i="13" s="1"/>
  <c r="H32" i="13"/>
  <c r="I32" i="13" s="1"/>
  <c r="J32" i="13" s="1"/>
  <c r="H33" i="13"/>
  <c r="I33" i="13" s="1"/>
  <c r="J33" i="13" s="1"/>
  <c r="H34" i="13"/>
  <c r="I34" i="13" s="1"/>
  <c r="J34" i="13" s="1"/>
  <c r="H35" i="13"/>
  <c r="I35" i="13" s="1"/>
  <c r="J35" i="13" s="1"/>
  <c r="D26" i="13"/>
  <c r="D27" i="13"/>
  <c r="D28" i="13"/>
  <c r="D29" i="13"/>
  <c r="D30" i="13"/>
  <c r="D31" i="13"/>
  <c r="D32" i="13"/>
  <c r="D33" i="13"/>
  <c r="D34" i="13"/>
  <c r="D35" i="13"/>
  <c r="E58" i="14" l="1"/>
  <c r="E56" i="14"/>
  <c r="C49" i="14"/>
  <c r="D63" i="14"/>
  <c r="D69" i="14"/>
  <c r="D60" i="14"/>
  <c r="D56" i="14"/>
  <c r="AC32" i="14"/>
  <c r="D64" i="14"/>
  <c r="D67" i="14"/>
  <c r="D59" i="14"/>
  <c r="D62" i="14"/>
  <c r="D68" i="14"/>
  <c r="D58" i="14"/>
  <c r="D57" i="14"/>
  <c r="D61" i="14"/>
  <c r="D70" i="14"/>
  <c r="D66" i="14"/>
  <c r="D65" i="14"/>
  <c r="AC39" i="14"/>
  <c r="AC28" i="14"/>
  <c r="AC30" i="14"/>
  <c r="AC33" i="14"/>
  <c r="AC40" i="14"/>
  <c r="AC29" i="14"/>
  <c r="AC31" i="14"/>
  <c r="AC34" i="14"/>
  <c r="AC37" i="14"/>
  <c r="AC26" i="14"/>
  <c r="AC27" i="14"/>
  <c r="AC35" i="14"/>
  <c r="AC36" i="14"/>
  <c r="AC38"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STOFFAES Paul</author>
  </authors>
  <commentList>
    <comment ref="E13" authorId="0" shapeId="0" xr:uid="{3BDB5499-8645-4655-B2F1-3ADF9FEC9EF7}">
      <text>
        <r>
          <rPr>
            <b/>
            <sz val="9"/>
            <color indexed="81"/>
            <rFont val="Tahoma"/>
            <family val="2"/>
          </rPr>
          <t>nom de l'organisme</t>
        </r>
      </text>
    </comment>
  </commentList>
</comments>
</file>

<file path=xl/sharedStrings.xml><?xml version="1.0" encoding="utf-8"?>
<sst xmlns="http://schemas.openxmlformats.org/spreadsheetml/2006/main" count="328" uniqueCount="255">
  <si>
    <t>Régions</t>
  </si>
  <si>
    <t>Bretagne</t>
  </si>
  <si>
    <t>Corse</t>
  </si>
  <si>
    <t>Hors France</t>
  </si>
  <si>
    <t>Sous-produits agricoles</t>
  </si>
  <si>
    <t>Ile-de-France</t>
  </si>
  <si>
    <t>Provence-Alpes-Côte d'Azur</t>
  </si>
  <si>
    <t>Départements-et-régions-d-outre-mer</t>
  </si>
  <si>
    <t>Définition</t>
  </si>
  <si>
    <t>Epandage agricole</t>
  </si>
  <si>
    <t>Co-compostage</t>
  </si>
  <si>
    <t>Aucune</t>
  </si>
  <si>
    <t>Autres : préciser</t>
  </si>
  <si>
    <t>Cendres</t>
  </si>
  <si>
    <t>Oui / Non</t>
  </si>
  <si>
    <t>Oui</t>
  </si>
  <si>
    <t>Non</t>
  </si>
  <si>
    <t xml:space="preserve"> </t>
  </si>
  <si>
    <t>Plaquettes bois issues de forêt, y compris souches et bois de défrichement sous linéaire (ex. EDF) ainsi que bois sissus de TCR</t>
  </si>
  <si>
    <t>Plaquettes bois issues de haies, bosquets, arbres d'alignement agricole (bocage) mais aussi vergers (y compris vergers fruitiers)</t>
  </si>
  <si>
    <t>écorce produites par les scierie</t>
  </si>
  <si>
    <t xml:space="preserve">plaquettes issues du déchiquetage de dosses, délignures, chutes, culées… après une opération de tronçonnage ou de sciages de bois bruts ainsi que les sous produits non traités de l'industrie de première transformation du liège. </t>
  </si>
  <si>
    <t>Plaquettes boies issues de tailles et élagages paysagers et urbains issus de l'entretien des parcs et jardins et linéaires urbaines. Cette catégorie englobe les plaquettes ligneuses formées des sous produits du paysagisme en amont (fraction ligneuse) et en aval (refus de crible) du compostage</t>
  </si>
  <si>
    <t>Sous produits industriels</t>
  </si>
  <si>
    <t>Autres</t>
  </si>
  <si>
    <t>A préciser : Liqueurs noires, Refus de pulpeur, Boues papetières, Marc de raisin, Tourteau de pépin …</t>
  </si>
  <si>
    <t>A préciser : Coques de tournesol, Anas de lin, Issues de silo, Pailles, Sarments…</t>
  </si>
  <si>
    <t xml:space="preserve">Auvergne - Rhône-Alpes </t>
  </si>
  <si>
    <t>Bourgogne - Franche Comté</t>
  </si>
  <si>
    <t>Centre - Val  de Loire</t>
  </si>
  <si>
    <t>Grand Est</t>
  </si>
  <si>
    <t>Hauts- de-France</t>
  </si>
  <si>
    <t>Normandie</t>
  </si>
  <si>
    <t>Nouvelle-Aquitaine</t>
  </si>
  <si>
    <t>Occitanie</t>
  </si>
  <si>
    <t>Pays de la Loire</t>
  </si>
  <si>
    <t>LEGENDE</t>
  </si>
  <si>
    <t>Cellule à remplir</t>
  </si>
  <si>
    <t>Cellule remplie automatiquement - A ne pas modifier</t>
  </si>
  <si>
    <t xml:space="preserve">Merci de ne pas modifier la trame de saisie et de suivre la légende suivante </t>
  </si>
  <si>
    <t xml:space="preserve">Consignes de remplissage : </t>
  </si>
  <si>
    <t>Aire d'approvisionnement et fournisseurs</t>
  </si>
  <si>
    <t>Engagement des fournisseurs</t>
  </si>
  <si>
    <t>Taux de certification moyen régional</t>
  </si>
  <si>
    <t>Étiquettes de lignes</t>
  </si>
  <si>
    <t>(vide)</t>
  </si>
  <si>
    <t>Total général</t>
  </si>
  <si>
    <t>Somme de MWh</t>
  </si>
  <si>
    <t>Somme de MWh biomasse</t>
  </si>
  <si>
    <t>Année 6</t>
  </si>
  <si>
    <t>En cas de suivi de projet (projet déjà engagé) préciser l'année concernée :</t>
  </si>
  <si>
    <t>Taux régional minimum PEFC/FSC ou équivalent</t>
  </si>
  <si>
    <t>Non applicable</t>
  </si>
  <si>
    <t>Candidat BCIAT : ne pas toucher à cet onglet</t>
  </si>
  <si>
    <t>Sous catégories</t>
  </si>
  <si>
    <t>Catégories de biomasse</t>
  </si>
  <si>
    <t xml:space="preserve">Sciure </t>
  </si>
  <si>
    <t>Feuillus</t>
  </si>
  <si>
    <t>Résineux</t>
  </si>
  <si>
    <t>Feuillus &amp; Résineux</t>
  </si>
  <si>
    <t>Ecorces</t>
  </si>
  <si>
    <t>Plaquettes</t>
  </si>
  <si>
    <t>tout bois abattu et façonné, avant la première utilisation : grume (tronc coupé, ébranché et revêtu de son écorce), bille, rondin</t>
  </si>
  <si>
    <t>bois issus des premières opérations de transformation (sciage, tranchage, déroulage) : équarris, avivés bruts, plots, placage tranchés et déroulés, bois fendu…</t>
  </si>
  <si>
    <t>Plaquettes forestières</t>
  </si>
  <si>
    <t>Plaquettes Bocagères ou agroforestières</t>
  </si>
  <si>
    <t>Plaquettes paysagères ligneuses</t>
  </si>
  <si>
    <t>particules de bois résultats des processus de découpe, rabotage, ponçage</t>
  </si>
  <si>
    <t>Plan d'approvisionnement du projet</t>
  </si>
  <si>
    <t xml:space="preserve">                                                                                                                                                                                                                                                                                                                                                                                                                                                                                                                                                                                                                                                                                                                                                                                                                                                                                                                                                                                                                                                                                                                                                                                                                                                                                                                                                                                                                                                                                                                                                                                                                                                                                                                                                                                                                                                                                                                                                                                                                                                                                                                                                                                                                                                                                                                                                                                                                                                                                                                                                                                                                                                                                                                                                                                                                                                                                                                                                                                                                                                                                                                                                                                                                                                                                                                                                                                                                                                                                                                                                                                                                                                                                                                                                                                                                                                                                                                                                                                                                                                                                                                                                                                                                                                                                                                                                                                                                                                                                                                                                                                                                                                                                                                                                                                                                                                                                                                                                                                                                                                                                                                                                                                                                                                                                                                                                                                                                                                                                                                                                                                                                                                                                                                                                                                                                                                                                                                                                                                                                                                                                                                                                                                                                                                                                                                                                                                                                                                                                                                                                                                                                                                                                                                                                                                                                                                                                                                                                                                                                                                                                                                                                                       </t>
  </si>
  <si>
    <t>Tonnes PEFC/FSC ou équivalent certifiées</t>
  </si>
  <si>
    <t>Tonnes non certifiées PEFC/FSC ou équivalent</t>
  </si>
  <si>
    <t>Plan d'approvisionnement</t>
  </si>
  <si>
    <t>Liste</t>
  </si>
  <si>
    <t>Autres biosourcés</t>
  </si>
  <si>
    <t>Unité</t>
  </si>
  <si>
    <t>m3/an</t>
  </si>
  <si>
    <t>t/an</t>
  </si>
  <si>
    <t>ne pas supprimer</t>
  </si>
  <si>
    <t xml:space="preserve">Unité  </t>
  </si>
  <si>
    <r>
      <t>Total volume certifié (m</t>
    </r>
    <r>
      <rPr>
        <b/>
        <vertAlign val="superscript"/>
        <sz val="11"/>
        <color theme="1"/>
        <rFont val="Calibri"/>
        <family val="2"/>
        <scheme val="minor"/>
      </rPr>
      <t>3</t>
    </r>
    <r>
      <rPr>
        <b/>
        <sz val="11"/>
        <color theme="1"/>
        <rFont val="Calibri"/>
        <family val="2"/>
        <scheme val="minor"/>
      </rPr>
      <t>)</t>
    </r>
  </si>
  <si>
    <t>Bois_rond_forestier</t>
  </si>
  <si>
    <t>Sous_produits_industriels</t>
  </si>
  <si>
    <t>Sous_produits_agricoles</t>
  </si>
  <si>
    <t>Bois_fin_de_vie_et_bois_dechets</t>
  </si>
  <si>
    <t>Plaquettes_forestieres_et_assimilees</t>
  </si>
  <si>
    <t>Connexes_et_sous_produits_de_l_industrie_de_premiere_transformation_du_bois</t>
  </si>
  <si>
    <t>Sciages_deroulages_et_bois_issus_de_premiere_transformation</t>
  </si>
  <si>
    <r>
      <t>Sous catégorie de bois</t>
    </r>
    <r>
      <rPr>
        <b/>
        <sz val="14"/>
        <color rgb="FFFF0000"/>
        <rFont val="Arial"/>
        <family val="2"/>
      </rPr>
      <t>*</t>
    </r>
  </si>
  <si>
    <r>
      <t>Catégorie de bois</t>
    </r>
    <r>
      <rPr>
        <b/>
        <sz val="14"/>
        <color rgb="FFFF0000"/>
        <rFont val="Arial"/>
        <family val="2"/>
      </rPr>
      <t>*</t>
    </r>
  </si>
  <si>
    <r>
      <t>Région d'origine</t>
    </r>
    <r>
      <rPr>
        <b/>
        <sz val="14"/>
        <color rgb="FFFF0000"/>
        <rFont val="Arial"/>
        <family val="2"/>
      </rPr>
      <t>*</t>
    </r>
  </si>
  <si>
    <r>
      <t>Taux de bois certifié FSC/PEFC ou équivalent</t>
    </r>
    <r>
      <rPr>
        <b/>
        <sz val="14"/>
        <color rgb="FFFF0000"/>
        <rFont val="Arial"/>
        <family val="2"/>
      </rPr>
      <t>*</t>
    </r>
    <r>
      <rPr>
        <b/>
        <sz val="10"/>
        <color theme="0"/>
        <rFont val="Arial"/>
        <family val="2"/>
      </rPr>
      <t xml:space="preserve">
</t>
    </r>
    <r>
      <rPr>
        <b/>
        <i/>
        <sz val="9"/>
        <color theme="0"/>
        <rFont val="Arial"/>
        <family val="2"/>
      </rPr>
      <t>Pour le bois rond, plaquettes forestières ou sciage</t>
    </r>
    <r>
      <rPr>
        <b/>
        <sz val="9"/>
        <color theme="0"/>
        <rFont val="Arial"/>
        <family val="2"/>
      </rPr>
      <t>s</t>
    </r>
  </si>
  <si>
    <t>Ces taux seront pris comme taux de référence minimum à respecter pour :
- le bois rond : feuillus et/ou résineux
- les sciages/déroulages/bois issus de première transformation : feuillus et/ou résineux
- les plaquettes forestières (hors plaquettes bocagères et plaquettes paysagères)</t>
  </si>
  <si>
    <t>Suivi - mise-à-jour du plan d'approvisionnement</t>
  </si>
  <si>
    <t>Initial - Candidature à l'AAP</t>
  </si>
  <si>
    <r>
      <t>Type de plan d'approvisionnement</t>
    </r>
    <r>
      <rPr>
        <sz val="14"/>
        <color rgb="FFFF0000"/>
        <rFont val="Arial"/>
        <family val="2"/>
      </rPr>
      <t>*</t>
    </r>
  </si>
  <si>
    <r>
      <t>Nom et ville du projet</t>
    </r>
    <r>
      <rPr>
        <sz val="14"/>
        <color rgb="FFFF0000"/>
        <rFont val="Arial"/>
        <family val="2"/>
      </rPr>
      <t>*</t>
    </r>
  </si>
  <si>
    <r>
      <t>Renseignez les approvisionnements indiqués dans l'onglet précédent en précisant le(s) fournisseur(s) correspondant
Prévoyez une ligne par fournisseur et par sous-catégorie de bois
Pour les catégories et sous-catégories de bois, référez-vous à l'onglet "</t>
    </r>
    <r>
      <rPr>
        <b/>
        <i/>
        <sz val="11"/>
        <rFont val="Arial"/>
        <family val="2"/>
      </rPr>
      <t>Nature biomasse</t>
    </r>
    <r>
      <rPr>
        <i/>
        <sz val="11"/>
        <rFont val="Arial"/>
        <family val="2"/>
      </rPr>
      <t xml:space="preserve">"
</t>
    </r>
    <r>
      <rPr>
        <i/>
        <sz val="11"/>
        <color rgb="FFFF0000"/>
        <rFont val="Arial"/>
        <family val="2"/>
      </rPr>
      <t xml:space="preserve">* </t>
    </r>
    <r>
      <rPr>
        <i/>
        <sz val="11"/>
        <rFont val="Arial"/>
        <family val="2"/>
      </rPr>
      <t>Ligne à remplir obligatoirement</t>
    </r>
  </si>
  <si>
    <r>
      <t>Nom du fournisseur</t>
    </r>
    <r>
      <rPr>
        <b/>
        <sz val="14"/>
        <color rgb="FFFF0000"/>
        <rFont val="Arial"/>
        <family val="2"/>
      </rPr>
      <t>*</t>
    </r>
  </si>
  <si>
    <r>
      <t>Catégorie de bois</t>
    </r>
    <r>
      <rPr>
        <b/>
        <sz val="14"/>
        <color rgb="FFFF0000"/>
        <rFont val="Arial"/>
        <family val="2"/>
      </rPr>
      <t>*</t>
    </r>
    <r>
      <rPr>
        <b/>
        <sz val="10"/>
        <color theme="0"/>
        <rFont val="Arial"/>
        <family val="2"/>
      </rPr>
      <t xml:space="preserve">
</t>
    </r>
    <r>
      <rPr>
        <b/>
        <i/>
        <sz val="8"/>
        <color theme="0"/>
        <rFont val="Arial"/>
        <family val="2"/>
      </rPr>
      <t>(pour des produits biosourcés, indiquer "Autres")</t>
    </r>
  </si>
  <si>
    <r>
      <t>Fournisseur certifié PEFC/FSC ou équivalent</t>
    </r>
    <r>
      <rPr>
        <b/>
        <sz val="14"/>
        <color rgb="FFFF0000"/>
        <rFont val="Arial"/>
        <family val="2"/>
      </rPr>
      <t>*</t>
    </r>
    <r>
      <rPr>
        <b/>
        <sz val="10"/>
        <color theme="0"/>
        <rFont val="Arial"/>
        <family val="2"/>
      </rPr>
      <t xml:space="preserve"> </t>
    </r>
    <r>
      <rPr>
        <b/>
        <i/>
        <sz val="9"/>
        <color theme="0"/>
        <rFont val="Arial"/>
        <family val="2"/>
      </rPr>
      <t>Pour le bois rond, plaquette ou sciage</t>
    </r>
  </si>
  <si>
    <r>
      <t xml:space="preserve">Unité
</t>
    </r>
    <r>
      <rPr>
        <i/>
        <sz val="8"/>
        <color theme="0"/>
        <rFont val="Arial"/>
        <family val="2"/>
      </rPr>
      <t>de la quantité supplémentaire</t>
    </r>
  </si>
  <si>
    <r>
      <t xml:space="preserve">Renseignez les éléments d'engagement des fournisseurs vis-à-vis des approvisionnement
Prévoyez une ligne par fournisseur
</t>
    </r>
    <r>
      <rPr>
        <i/>
        <sz val="11"/>
        <color rgb="FFFF0000"/>
        <rFont val="Arial"/>
        <family val="2"/>
      </rPr>
      <t xml:space="preserve">* </t>
    </r>
    <r>
      <rPr>
        <i/>
        <sz val="11"/>
        <rFont val="Arial"/>
        <family val="2"/>
      </rPr>
      <t>Ligne à remplir obligatoirement</t>
    </r>
  </si>
  <si>
    <r>
      <t>Existe-t-il un contrat signé ?</t>
    </r>
    <r>
      <rPr>
        <b/>
        <sz val="14"/>
        <color rgb="FFFF0000"/>
        <rFont val="Arial"/>
        <family val="2"/>
      </rPr>
      <t>*</t>
    </r>
  </si>
  <si>
    <r>
      <t>Les régions de provenance par type de bois sont elles précisées dans le contrat ?</t>
    </r>
    <r>
      <rPr>
        <b/>
        <sz val="14"/>
        <color rgb="FFFF0000"/>
        <rFont val="Arial"/>
        <family val="2"/>
      </rPr>
      <t>*</t>
    </r>
  </si>
  <si>
    <r>
      <t>Type de certification forestière (PEFC, FSC,…, aucune)</t>
    </r>
    <r>
      <rPr>
        <b/>
        <sz val="14"/>
        <color rgb="FFFF0000"/>
        <rFont val="Arial"/>
        <family val="2"/>
      </rPr>
      <t>*</t>
    </r>
  </si>
  <si>
    <t>Je soussigné(e),</t>
  </si>
  <si>
    <t>Fait à :</t>
  </si>
  <si>
    <t>Le :</t>
  </si>
  <si>
    <t>s'engage à assurer un taux de contractualisation des approvisionnements bois de</t>
  </si>
  <si>
    <t>Lettre d'engagement - taux de contractualisation sur les approvisionnements bois liés à l'activité du site</t>
  </si>
  <si>
    <t>Précision libre sur le bois (pourcentage feuillus/résineux, essences, qualité...)</t>
  </si>
  <si>
    <r>
      <t>Le fournisseur apporte-t-il des garanties de traçabilité (essence, type de gestion, origine géographique) ?</t>
    </r>
    <r>
      <rPr>
        <b/>
        <sz val="14"/>
        <color rgb="FFFF0000"/>
        <rFont val="Arial"/>
        <family val="2"/>
      </rPr>
      <t>*</t>
    </r>
  </si>
  <si>
    <t>% du site industriel à l'issue du projet et transmettra</t>
  </si>
  <si>
    <r>
      <t>les justificatifs à l'ADEME pour garantir le respect de ce taux</t>
    </r>
    <r>
      <rPr>
        <vertAlign val="superscript"/>
        <sz val="12"/>
        <color theme="1"/>
        <rFont val="Arial"/>
        <family val="2"/>
      </rPr>
      <t>1</t>
    </r>
    <r>
      <rPr>
        <sz val="12"/>
        <color theme="1"/>
        <rFont val="Arial"/>
        <family val="2"/>
      </rPr>
      <t>.</t>
    </r>
  </si>
  <si>
    <r>
      <rPr>
        <i/>
        <vertAlign val="superscript"/>
        <sz val="9"/>
        <color theme="1"/>
        <rFont val="Arial"/>
        <family val="2"/>
      </rPr>
      <t>1</t>
    </r>
    <r>
      <rPr>
        <i/>
        <sz val="9"/>
        <color theme="1"/>
        <rFont val="Arial"/>
        <family val="2"/>
      </rPr>
      <t xml:space="preserve"> En lien avec le critère « Faire filière » du Ministère de L’Agriculture et de la Souveraineté Alimentaire. « Un engagement sur un taux de contractualisation bois minimum de 30% à l'issue du projet pour l’approvisionnement global de l’entreprise en bois sur pied, bois rond, rondins et plaquettes forestières donnera lieu à un taux d’aides bonifié de 10 points dans la limite des taux d’aides maximum de l’encadrement communautaire ». Ce taux constitue un des critères de sélection.</t>
    </r>
  </si>
  <si>
    <r>
      <t xml:space="preserve">Note: Si un porteur de projet rencontre une difficulté à atteindre la cible de 30% de contractualisation du fait d'un défaut de contractualisation pour alimenter son outil de transformation sur les </t>
    </r>
    <r>
      <rPr>
        <b/>
        <i/>
        <sz val="9"/>
        <color theme="1"/>
        <rFont val="Arial"/>
        <family val="2"/>
      </rPr>
      <t>chênes</t>
    </r>
    <r>
      <rPr>
        <i/>
        <sz val="9"/>
        <color theme="1"/>
        <rFont val="Arial"/>
        <family val="2"/>
      </rPr>
      <t>, il devra le préciser dans son dossier de candidature ou au plus tard au moment de la demande de paiement du solde de l'aide. Il expliquera la nature des difficultés rencontrées au regard du contexte local, des démarches qu'il a pu entreprendre (contrat existant non renouvelé, demandes de contrat infructueuses...). Le SERFOB pourra apporter son expertise sur le sujet. Ainsi, si la cible de contractualisation n'est pas atteinte du fait de raisons extérieures à la volonté du bénéficiaire transformant du chêne, l'ADEME pourra proposer au bénéficiaire de décaler l'atteinte de cette cible dans le temps, ou, si ce décalage n'est pas possible, de verser le solde au regard des justifications apportées en appliquant le taux d’aide majoré. Une déclaration sur l’honneur de l’entreprise sera demandée. Pour les entreprises qui ne sont pas concernées par de l’approvisionnement externe sous forme de bois rond, rondins ou plaquettes forestières le taux d’aide appliqué correspondra au taux d’aide majoré dans la limite des taux d’aides maximum de l’encadrement communautaire .</t>
    </r>
  </si>
  <si>
    <t>1 Ain</t>
  </si>
  <si>
    <t>2 Aisne</t>
  </si>
  <si>
    <t>3 Allier</t>
  </si>
  <si>
    <t>4 Alpes de Haute-Provence</t>
  </si>
  <si>
    <t>5 Hautes-Alpes</t>
  </si>
  <si>
    <t>6 Alpes-Maritimes</t>
  </si>
  <si>
    <t>7 Ardêche</t>
  </si>
  <si>
    <t>8 Ardennes</t>
  </si>
  <si>
    <t>9 Ariège</t>
  </si>
  <si>
    <t>10 Aube</t>
  </si>
  <si>
    <t>11 Aude</t>
  </si>
  <si>
    <t>12 Aveyron</t>
  </si>
  <si>
    <t>13 Bouches-du-Rhône</t>
  </si>
  <si>
    <t>14 Calvados</t>
  </si>
  <si>
    <t>15 Cantal</t>
  </si>
  <si>
    <t>16 Charente</t>
  </si>
  <si>
    <t>17 Charente-Maritime</t>
  </si>
  <si>
    <t>18 Cher</t>
  </si>
  <si>
    <t>19 Corrèze</t>
  </si>
  <si>
    <t>2A Corse-du-Sud</t>
  </si>
  <si>
    <t>2B Haute-Corse</t>
  </si>
  <si>
    <t>21 Côte-d'Or</t>
  </si>
  <si>
    <t>22 Côtes d'Armor</t>
  </si>
  <si>
    <t>23 Creuse</t>
  </si>
  <si>
    <t>24 Dordogne</t>
  </si>
  <si>
    <t>25 Doubs</t>
  </si>
  <si>
    <t>26 Drôme</t>
  </si>
  <si>
    <t>27 Eure</t>
  </si>
  <si>
    <t>28 Eure-et-Loir</t>
  </si>
  <si>
    <t>29 Finistère</t>
  </si>
  <si>
    <t>30 Gard</t>
  </si>
  <si>
    <t>31 Haute-Garonne</t>
  </si>
  <si>
    <t>32 Gers</t>
  </si>
  <si>
    <t>33 Gironde</t>
  </si>
  <si>
    <t>34 Hérault</t>
  </si>
  <si>
    <t>35 Îlle-et-Vilaine</t>
  </si>
  <si>
    <t>36 Indre</t>
  </si>
  <si>
    <t>37 Indre-et-Loire</t>
  </si>
  <si>
    <t>38 Isère</t>
  </si>
  <si>
    <t>39 Jura</t>
  </si>
  <si>
    <t>40 Landes</t>
  </si>
  <si>
    <t>41 Loir-et-Cher</t>
  </si>
  <si>
    <t>42 Loire</t>
  </si>
  <si>
    <t>43 Haute-Loire</t>
  </si>
  <si>
    <t>44 Loire-Atlantique</t>
  </si>
  <si>
    <t>45 Loiret</t>
  </si>
  <si>
    <t>46 Lot</t>
  </si>
  <si>
    <t>47 Lot-et-Garonne</t>
  </si>
  <si>
    <t>48 Lozère</t>
  </si>
  <si>
    <t>49 Maine-et-Loire</t>
  </si>
  <si>
    <t>50 Manche</t>
  </si>
  <si>
    <t>51 Marne</t>
  </si>
  <si>
    <t>52 Haute-Marne</t>
  </si>
  <si>
    <t>53 Mayenne</t>
  </si>
  <si>
    <t>54 Meurthe-et-Moselle</t>
  </si>
  <si>
    <t>55 Meuse</t>
  </si>
  <si>
    <t>56 Morbihan</t>
  </si>
  <si>
    <t>57 Moselle</t>
  </si>
  <si>
    <t>58 Nièvre</t>
  </si>
  <si>
    <t>59 Nord</t>
  </si>
  <si>
    <t>60 Oise</t>
  </si>
  <si>
    <t>61 Orne</t>
  </si>
  <si>
    <t>62 Pas-de-Calais</t>
  </si>
  <si>
    <t>63 Puy-de-Dôme</t>
  </si>
  <si>
    <t>64 Pyrénées-Atlantiques</t>
  </si>
  <si>
    <t>65 Hautes-Pyrénées</t>
  </si>
  <si>
    <t>66 Pyrénées-Orientales</t>
  </si>
  <si>
    <t>67 Bas-Rhin</t>
  </si>
  <si>
    <t>68 Haut-Rhin</t>
  </si>
  <si>
    <t>69 Rhône</t>
  </si>
  <si>
    <t>70 Haute-Saône</t>
  </si>
  <si>
    <t>71 Saône-et-Loire</t>
  </si>
  <si>
    <t>72 Sarthe</t>
  </si>
  <si>
    <t>73 Savoie</t>
  </si>
  <si>
    <t>74 Haute-Savoie</t>
  </si>
  <si>
    <t>75 Paris</t>
  </si>
  <si>
    <t>76 Seine-Maritime</t>
  </si>
  <si>
    <t>77 Seine-et-Marne</t>
  </si>
  <si>
    <t>78 Yvelines</t>
  </si>
  <si>
    <t>79 Deux-Sèvres</t>
  </si>
  <si>
    <t>80 Somme</t>
  </si>
  <si>
    <t>81 Tarn</t>
  </si>
  <si>
    <t>82 Tarn-et-Garonne</t>
  </si>
  <si>
    <t>83 Var</t>
  </si>
  <si>
    <t>84 Vaucluse</t>
  </si>
  <si>
    <t>85 Vendée</t>
  </si>
  <si>
    <t>86 Vienne</t>
  </si>
  <si>
    <t>87 Haute-Vienne</t>
  </si>
  <si>
    <t>88 Vosges</t>
  </si>
  <si>
    <t>89 Yonne</t>
  </si>
  <si>
    <t>90 Territoire-de-Belfort</t>
  </si>
  <si>
    <t>91 Essonne</t>
  </si>
  <si>
    <t>92 Hauts-de-Seine</t>
  </si>
  <si>
    <t>93 Seine-Saint-Denis</t>
  </si>
  <si>
    <t>94 Val-de-Marne</t>
  </si>
  <si>
    <t>95 Val-d'Oise</t>
  </si>
  <si>
    <t>Départements</t>
  </si>
  <si>
    <t>971 Guadeloupe - Basse-terre</t>
  </si>
  <si>
    <t>972 Martinique - Fort-de-france</t>
  </si>
  <si>
    <t>973 Guyane - Cayenne</t>
  </si>
  <si>
    <t>974 La réunion - Saint-denis</t>
  </si>
  <si>
    <t>976 Mayotte - Mamoudzou</t>
  </si>
  <si>
    <t>Quantité de bois certifié PEFC/FSC ou équivalent lié à l'exigence régionale</t>
  </si>
  <si>
    <t>(bois)</t>
  </si>
  <si>
    <t>Somme totale bois (m3) et biomasse hors-bois (t/an) par région</t>
  </si>
  <si>
    <t>Région</t>
  </si>
  <si>
    <t>Cell. Biom.</t>
  </si>
  <si>
    <t>Tableau rempli automatiquement permettant d'auto-évaluer la nécessité d'envoi du plan d'approvisionnement à la cellule biomasse régionale</t>
  </si>
  <si>
    <r>
      <t>Région d'implantation du projet</t>
    </r>
    <r>
      <rPr>
        <sz val="14"/>
        <color rgb="FFFF0000"/>
        <rFont val="Arial"/>
        <family val="2"/>
      </rPr>
      <t>*</t>
    </r>
  </si>
  <si>
    <t>Avis nécessaire du préfet de région (cellule biomasse) ?</t>
  </si>
  <si>
    <t>&gt;seuil dans la région ?</t>
  </si>
  <si>
    <t>volume total &gt;50 000m3  ?</t>
  </si>
  <si>
    <r>
      <t>Taux certification du fournisseur</t>
    </r>
    <r>
      <rPr>
        <b/>
        <sz val="14"/>
        <color rgb="FFFF0000"/>
        <rFont val="Arial"/>
        <family val="2"/>
      </rPr>
      <t>*</t>
    </r>
    <r>
      <rPr>
        <b/>
        <sz val="10"/>
        <color theme="0"/>
        <rFont val="Arial"/>
        <family val="2"/>
      </rPr>
      <t xml:space="preserve">
</t>
    </r>
    <r>
      <rPr>
        <i/>
        <sz val="8"/>
        <color theme="0"/>
        <rFont val="Arial"/>
        <family val="2"/>
      </rPr>
      <t>Pour le bois rond, plaquettes forestières ou sciage</t>
    </r>
  </si>
  <si>
    <t>représentant légal ou dûment habilité de</t>
  </si>
  <si>
    <t>Précisez ici les autres engagements du fournisseur permettant de garantir une exploitation durable de la ressource
Préciser les systèmes de suivi adoptés par le fournisseur pour garantir la traçabilité (suivi des catégories, sous-catégories de combustible, traçabilité géographique - bons de livraison manuels, systèmes informatiques... -)</t>
  </si>
  <si>
    <r>
      <t xml:space="preserve">Quantité </t>
    </r>
    <r>
      <rPr>
        <b/>
        <u/>
        <sz val="10"/>
        <color theme="0"/>
        <rFont val="Arial"/>
        <family val="2"/>
      </rPr>
      <t>supplémentaire</t>
    </r>
    <r>
      <rPr>
        <b/>
        <sz val="10"/>
        <color theme="0"/>
        <rFont val="Arial"/>
        <family val="2"/>
      </rPr>
      <t xml:space="preserve"> consommée par le projet</t>
    </r>
    <r>
      <rPr>
        <b/>
        <sz val="14"/>
        <color rgb="FFFF0000"/>
        <rFont val="Arial"/>
        <family val="2"/>
      </rPr>
      <t>*</t>
    </r>
  </si>
  <si>
    <r>
      <t>Total volume supplémentaire certifiable (m</t>
    </r>
    <r>
      <rPr>
        <b/>
        <vertAlign val="superscript"/>
        <sz val="11"/>
        <color theme="1"/>
        <rFont val="Calibri"/>
        <family val="2"/>
        <scheme val="minor"/>
      </rPr>
      <t>3</t>
    </r>
    <r>
      <rPr>
        <b/>
        <sz val="11"/>
        <color theme="1"/>
        <rFont val="Calibri"/>
        <family val="2"/>
        <scheme val="minor"/>
      </rPr>
      <t>)</t>
    </r>
  </si>
  <si>
    <r>
      <t>Quantité actuellement consommée par le projet (avant-projet)</t>
    </r>
    <r>
      <rPr>
        <b/>
        <sz val="14"/>
        <color rgb="FFFF0000"/>
        <rFont val="Arial"/>
        <family val="2"/>
      </rPr>
      <t>*</t>
    </r>
  </si>
  <si>
    <r>
      <rPr>
        <b/>
        <i/>
        <sz val="11"/>
        <rFont val="Arial"/>
        <family val="2"/>
      </rPr>
      <t xml:space="preserve">Consignes de remplissage du plan d'approvisionnement : 
</t>
    </r>
    <r>
      <rPr>
        <b/>
        <i/>
        <sz val="14"/>
        <color rgb="FFFF0000"/>
        <rFont val="Arial"/>
        <family val="2"/>
      </rPr>
      <t>*</t>
    </r>
    <r>
      <rPr>
        <b/>
        <i/>
        <sz val="11"/>
        <rFont val="Arial"/>
        <family val="2"/>
      </rPr>
      <t xml:space="preserve"> </t>
    </r>
    <r>
      <rPr>
        <i/>
        <sz val="11"/>
        <rFont val="Arial"/>
        <family val="2"/>
      </rPr>
      <t xml:space="preserve">Ligne à remplir obligatoirement
 - Prévoir une ligne par région et par sous-catégorie de bois
 - Pour les catégories et </t>
    </r>
    <r>
      <rPr>
        <b/>
        <i/>
        <sz val="11"/>
        <rFont val="Arial"/>
        <family val="2"/>
      </rPr>
      <t>sous-catégories de bois</t>
    </r>
    <r>
      <rPr>
        <i/>
        <sz val="11"/>
        <rFont val="Arial"/>
        <family val="2"/>
      </rPr>
      <t>,</t>
    </r>
    <r>
      <rPr>
        <b/>
        <i/>
        <sz val="11"/>
        <rFont val="Arial"/>
        <family val="2"/>
      </rPr>
      <t xml:space="preserve"> référez-vous à l'onglet "Nature biomasse"</t>
    </r>
    <r>
      <rPr>
        <i/>
        <sz val="11"/>
        <rFont val="Arial"/>
        <family val="2"/>
      </rPr>
      <t xml:space="preserve"> (les calculs dépendent du bon renseignement de ces données)
Mesure/Unité retenue pour les calculs : 
      - pour le bois - volume supplémentaire en </t>
    </r>
    <r>
      <rPr>
        <b/>
        <i/>
        <sz val="11"/>
        <rFont val="Arial"/>
        <family val="2"/>
      </rPr>
      <t>m</t>
    </r>
    <r>
      <rPr>
        <b/>
        <i/>
        <vertAlign val="superscript"/>
        <sz val="11"/>
        <rFont val="Arial"/>
        <family val="2"/>
      </rPr>
      <t>3</t>
    </r>
    <r>
      <rPr>
        <b/>
        <i/>
        <sz val="11"/>
        <rFont val="Arial"/>
        <family val="2"/>
      </rPr>
      <t>/an</t>
    </r>
    <r>
      <rPr>
        <i/>
        <sz val="11"/>
        <rFont val="Arial"/>
        <family val="2"/>
      </rPr>
      <t xml:space="preserve"> : bois rond forestier (avec écorce), les sciages/déroulages/bois issus de première transformation, les plaquettes forestières &amp; assimilés, les connexes et sous produits de l'industrie de 1ère transformation, le bois fin de vie et le bois déchet 
      - pour les autres catégories de biomasse - tonnage supplémentaire en </t>
    </r>
    <r>
      <rPr>
        <b/>
        <sz val="11"/>
        <rFont val="Arial"/>
        <family val="2"/>
      </rPr>
      <t xml:space="preserve">t/an
</t>
    </r>
    <r>
      <rPr>
        <i/>
        <sz val="11"/>
        <rFont val="Arial"/>
        <family val="2"/>
      </rPr>
      <t xml:space="preserve">Rappel : les taux régionaux de certification constituent les engagements minimum (cf. Onglet "Taux certification régional") </t>
    </r>
  </si>
  <si>
    <r>
      <t>Volume total actuellement consommé (avant-projet) (m</t>
    </r>
    <r>
      <rPr>
        <vertAlign val="superscript"/>
        <sz val="11"/>
        <color theme="1"/>
        <rFont val="Arial"/>
        <family val="2"/>
      </rPr>
      <t>3</t>
    </r>
    <r>
      <rPr>
        <sz val="11"/>
        <color theme="1"/>
        <rFont val="Arial"/>
        <family val="2"/>
      </rPr>
      <t>/an)</t>
    </r>
  </si>
  <si>
    <t>Tonnage total actuellement consommé (avant-projet) (t/an)</t>
  </si>
  <si>
    <r>
      <t xml:space="preserve">Volume total </t>
    </r>
    <r>
      <rPr>
        <b/>
        <sz val="11"/>
        <color theme="1"/>
        <rFont val="Arial"/>
        <family val="2"/>
      </rPr>
      <t>supplémentaire</t>
    </r>
    <r>
      <rPr>
        <sz val="11"/>
        <color theme="1"/>
        <rFont val="Arial"/>
        <family val="2"/>
      </rPr>
      <t xml:space="preserve"> prévu par le projet (par rapport à la situation initiale) (m</t>
    </r>
    <r>
      <rPr>
        <vertAlign val="superscript"/>
        <sz val="11"/>
        <color theme="1"/>
        <rFont val="Arial"/>
        <family val="2"/>
      </rPr>
      <t>3</t>
    </r>
    <r>
      <rPr>
        <sz val="11"/>
        <color theme="1"/>
        <rFont val="Arial"/>
        <family val="2"/>
      </rPr>
      <t>/an)</t>
    </r>
  </si>
  <si>
    <r>
      <t xml:space="preserve">Tonnage total </t>
    </r>
    <r>
      <rPr>
        <b/>
        <sz val="11"/>
        <color theme="1"/>
        <rFont val="Arial"/>
        <family val="2"/>
      </rPr>
      <t>supplémentaire</t>
    </r>
    <r>
      <rPr>
        <sz val="11"/>
        <color theme="1"/>
        <rFont val="Arial"/>
        <family val="2"/>
      </rPr>
      <t xml:space="preserve"> prévu par le projet (par rapport à la situation initiale) (t/an)</t>
    </r>
  </si>
  <si>
    <r>
      <t xml:space="preserve">Approvisionnement </t>
    </r>
    <r>
      <rPr>
        <b/>
        <sz val="11"/>
        <color theme="1"/>
        <rFont val="Arial"/>
        <family val="2"/>
      </rPr>
      <t xml:space="preserve">total </t>
    </r>
    <r>
      <rPr>
        <sz val="11"/>
        <color theme="1"/>
        <rFont val="Arial"/>
        <family val="2"/>
      </rPr>
      <t>prévu (m</t>
    </r>
    <r>
      <rPr>
        <vertAlign val="superscript"/>
        <sz val="11"/>
        <color theme="1"/>
        <rFont val="Arial"/>
        <family val="2"/>
      </rPr>
      <t>3</t>
    </r>
    <r>
      <rPr>
        <sz val="11"/>
        <color theme="1"/>
        <rFont val="Arial"/>
        <family val="2"/>
      </rPr>
      <t>/an)</t>
    </r>
  </si>
  <si>
    <t xml:space="preserve">Chutes de production autoconsommées par les entreprises sur leur lieu de production, répondant à la définition de la catégorie Biomasse b(v) de la directive IED.  Bois récupérés, par origine de déchet, sans mélange préalable, respectant un cahier des charges de seuils de concentration en organohalogénés et métaux lourds. 
Pour un usage en combustion les déchets de bois doivent répondre à la définition des déchets de biomasse (catégorie b(v)) selon directive IED et les conditions de l’arrêté d’enregistrement 2910 : définition et cahier des charges.  Des arrêtés de SSD peuvent permettre l’usage en installation classée 2910 B ou 3110 de déchets ne répondant pas aux critères de la biomasse au sens de la directive IED ; la SSD devant préciser notamment le cahier des charges associé spécifique à la ressource considérée. </t>
  </si>
  <si>
    <t xml:space="preserve">Biomasse pure (Biomasse a), b)i) et b)iv) selon directive IED). Produits composés d'une matière végétale ou forestière ou de déchets végétaux agricoles et forestiers ; bois non traités de première transformation, déchets de liège.  Déchets de bois provenant de chutes de travail mécanique de bois brut, sans produit de traitement ou revêtement, répondant à la catégorie Biomasse b(v) de la directive IED.
En complément pour un usage en combustion, peut être ajoutée de la biomasse avec sortie de statut de déchets. </t>
  </si>
  <si>
    <t>Autres bois de récupération classés déchets non dangereux</t>
  </si>
  <si>
    <t xml:space="preserve">Déchets bois contenant des substances dangereuses en concentration conduisant au classement en déchet dangereux. Ex : bois créosoté </t>
  </si>
  <si>
    <t>(bois déchets et autres biomasses - hors bois -)</t>
  </si>
  <si>
    <t>Somme totale bois (m3) et bois déchet/biomasse hors-bois (t/an) par région</t>
  </si>
  <si>
    <t>Classe A : bois non traité</t>
  </si>
  <si>
    <t>Classe BR1 : déchets de bois non dangereux</t>
  </si>
  <si>
    <t>Classe C : déchets de bois dangereux</t>
  </si>
  <si>
    <t>Classe BR2 : autres déchets de bois non dangereux</t>
  </si>
  <si>
    <t>Lien vers référentiel Bois Déchet : https://librairie.ademe.fr/produire-autrement/5645-referentiel-de-classification-des-dechets-bois.html</t>
  </si>
  <si>
    <r>
      <t xml:space="preserve">Quantité actuellement consommée </t>
    </r>
    <r>
      <rPr>
        <b/>
        <u/>
        <sz val="10"/>
        <color theme="0"/>
        <rFont val="Arial"/>
        <family val="2"/>
      </rPr>
      <t>(avant-projet)</t>
    </r>
    <r>
      <rPr>
        <b/>
        <sz val="14"/>
        <color rgb="FFFF0000"/>
        <rFont val="Arial"/>
        <family val="2"/>
      </rPr>
      <t xml:space="preserve">*
</t>
    </r>
    <r>
      <rPr>
        <b/>
        <i/>
        <sz val="8"/>
        <color theme="0"/>
        <rFont val="Arial"/>
        <family val="2"/>
      </rPr>
      <t>(Renseigner 0 si pas de consommation)</t>
    </r>
  </si>
  <si>
    <t>statistiques PEFC-juin 2024)</t>
  </si>
  <si>
    <r>
      <t xml:space="preserve">Département d'origine
</t>
    </r>
    <r>
      <rPr>
        <i/>
        <sz val="8"/>
        <color theme="0"/>
        <rFont val="Arial"/>
        <family val="2"/>
      </rPr>
      <t>(non-engageant pour les projets &lt; 50 000 m3 supplémentaires)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</si>
</sst>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53" x14ac:knownFonts="1">
    <font>
      <sz val="11"/>
      <color theme="1"/>
      <name val="Calibri"/>
      <family val="2"/>
      <scheme val="minor"/>
    </font>
    <font>
      <sz val="11"/>
      <color theme="1"/>
      <name val="Calibri"/>
      <family val="2"/>
      <scheme val="minor"/>
    </font>
    <font>
      <b/>
      <sz val="11"/>
      <color theme="1"/>
      <name val="Calibri"/>
      <family val="2"/>
      <scheme val="minor"/>
    </font>
    <font>
      <sz val="10"/>
      <name val="Calibri"/>
      <family val="2"/>
      <scheme val="minor"/>
    </font>
    <font>
      <sz val="10"/>
      <color theme="1"/>
      <name val="Calibri"/>
      <family val="2"/>
      <scheme val="minor"/>
    </font>
    <font>
      <sz val="12"/>
      <name val="Franklin Gothic Medium"/>
      <family val="2"/>
    </font>
    <font>
      <sz val="12"/>
      <color theme="1"/>
      <name val="Franklin Gothic Medium"/>
      <family val="2"/>
    </font>
    <font>
      <sz val="10"/>
      <name val="Franklin Gothic Medium"/>
      <family val="2"/>
    </font>
    <font>
      <b/>
      <i/>
      <sz val="11"/>
      <color theme="1"/>
      <name val="Calibri"/>
      <family val="2"/>
      <scheme val="minor"/>
    </font>
    <font>
      <b/>
      <sz val="11"/>
      <color theme="0"/>
      <name val="Calibri"/>
      <family val="2"/>
      <scheme val="minor"/>
    </font>
    <font>
      <sz val="11"/>
      <color theme="0"/>
      <name val="Calibri"/>
      <family val="2"/>
      <scheme val="minor"/>
    </font>
    <font>
      <b/>
      <sz val="18"/>
      <color theme="0"/>
      <name val="Arial"/>
      <family val="2"/>
    </font>
    <font>
      <b/>
      <sz val="12"/>
      <color theme="1"/>
      <name val="Arial"/>
      <family val="2"/>
    </font>
    <font>
      <sz val="12"/>
      <color theme="1"/>
      <name val="Arial"/>
      <family val="2"/>
    </font>
    <font>
      <sz val="12"/>
      <color theme="0"/>
      <name val="Arial"/>
      <family val="2"/>
    </font>
    <font>
      <b/>
      <i/>
      <sz val="11"/>
      <name val="Arial"/>
      <family val="2"/>
    </font>
    <font>
      <sz val="10"/>
      <name val="Arial"/>
      <family val="2"/>
    </font>
    <font>
      <sz val="11"/>
      <color theme="1"/>
      <name val="Arial"/>
      <family val="2"/>
    </font>
    <font>
      <b/>
      <sz val="10"/>
      <color theme="0"/>
      <name val="Arial"/>
      <family val="2"/>
    </font>
    <font>
      <b/>
      <sz val="11"/>
      <color theme="0"/>
      <name val="Arial"/>
      <family val="2"/>
    </font>
    <font>
      <b/>
      <i/>
      <sz val="11"/>
      <color rgb="FFFF0000"/>
      <name val="Calibri"/>
      <family val="2"/>
      <scheme val="minor"/>
    </font>
    <font>
      <i/>
      <sz val="11"/>
      <color theme="1"/>
      <name val="Calibri"/>
      <family val="2"/>
      <scheme val="minor"/>
    </font>
    <font>
      <b/>
      <sz val="12"/>
      <color rgb="FFFF0000"/>
      <name val="Calibri"/>
      <family val="2"/>
      <scheme val="minor"/>
    </font>
    <font>
      <b/>
      <i/>
      <sz val="12"/>
      <color rgb="FFFF0000"/>
      <name val="Arial"/>
      <family val="2"/>
    </font>
    <font>
      <b/>
      <sz val="11"/>
      <color theme="1"/>
      <name val="Arial"/>
      <family val="2"/>
    </font>
    <font>
      <sz val="11"/>
      <name val="Arial"/>
      <family val="2"/>
    </font>
    <font>
      <b/>
      <i/>
      <sz val="9"/>
      <color theme="0"/>
      <name val="Arial"/>
      <family val="2"/>
    </font>
    <font>
      <i/>
      <sz val="11"/>
      <name val="Arial"/>
      <family val="2"/>
    </font>
    <font>
      <b/>
      <sz val="9"/>
      <color theme="0"/>
      <name val="Arial"/>
      <family val="2"/>
    </font>
    <font>
      <i/>
      <sz val="9"/>
      <color theme="1"/>
      <name val="Arial"/>
      <family val="2"/>
    </font>
    <font>
      <b/>
      <i/>
      <sz val="8"/>
      <color theme="0"/>
      <name val="Arial"/>
      <family val="2"/>
    </font>
    <font>
      <sz val="11"/>
      <color rgb="FFFF0000"/>
      <name val="Calibri"/>
      <family val="2"/>
      <scheme val="minor"/>
    </font>
    <font>
      <vertAlign val="superscript"/>
      <sz val="11"/>
      <color theme="1"/>
      <name val="Arial"/>
      <family val="2"/>
    </font>
    <font>
      <b/>
      <vertAlign val="superscript"/>
      <sz val="11"/>
      <color theme="1"/>
      <name val="Calibri"/>
      <family val="2"/>
      <scheme val="minor"/>
    </font>
    <font>
      <b/>
      <sz val="11"/>
      <name val="Arial"/>
      <family val="2"/>
    </font>
    <font>
      <b/>
      <sz val="14"/>
      <color rgb="FFFF0000"/>
      <name val="Arial"/>
      <family val="2"/>
    </font>
    <font>
      <b/>
      <i/>
      <sz val="14"/>
      <color rgb="FFFF0000"/>
      <name val="Arial"/>
      <family val="2"/>
    </font>
    <font>
      <sz val="14"/>
      <color rgb="FFFF0000"/>
      <name val="Arial"/>
      <family val="2"/>
    </font>
    <font>
      <i/>
      <sz val="11"/>
      <color rgb="FFFF0000"/>
      <name val="Arial"/>
      <family val="2"/>
    </font>
    <font>
      <i/>
      <sz val="10"/>
      <color theme="0"/>
      <name val="Arial"/>
      <family val="2"/>
    </font>
    <font>
      <i/>
      <sz val="8"/>
      <color theme="0"/>
      <name val="Arial"/>
      <family val="2"/>
    </font>
    <font>
      <b/>
      <sz val="20"/>
      <color theme="0"/>
      <name val="Arial"/>
      <family val="2"/>
    </font>
    <font>
      <u/>
      <sz val="11"/>
      <color theme="10"/>
      <name val="Calibri"/>
      <family val="2"/>
      <scheme val="minor"/>
    </font>
    <font>
      <u/>
      <sz val="11"/>
      <color theme="10"/>
      <name val="Arial"/>
      <family val="2"/>
    </font>
    <font>
      <sz val="8"/>
      <color theme="1"/>
      <name val="Arial"/>
      <family val="2"/>
    </font>
    <font>
      <b/>
      <sz val="9"/>
      <color indexed="81"/>
      <name val="Tahoma"/>
      <family val="2"/>
    </font>
    <font>
      <vertAlign val="superscript"/>
      <sz val="12"/>
      <color theme="1"/>
      <name val="Arial"/>
      <family val="2"/>
    </font>
    <font>
      <i/>
      <vertAlign val="superscript"/>
      <sz val="9"/>
      <color theme="1"/>
      <name val="Arial"/>
      <family val="2"/>
    </font>
    <font>
      <b/>
      <i/>
      <sz val="9"/>
      <color theme="1"/>
      <name val="Arial"/>
      <family val="2"/>
    </font>
    <font>
      <sz val="8"/>
      <color theme="0"/>
      <name val="Arial"/>
      <family val="2"/>
    </font>
    <font>
      <b/>
      <i/>
      <vertAlign val="superscript"/>
      <sz val="11"/>
      <name val="Arial"/>
      <family val="2"/>
    </font>
    <font>
      <sz val="10"/>
      <color theme="0"/>
      <name val="Arial"/>
      <family val="2"/>
    </font>
    <font>
      <b/>
      <u/>
      <sz val="10"/>
      <color theme="0"/>
      <name val="Arial"/>
      <family val="2"/>
    </font>
  </fonts>
  <fills count="2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theme="6" tint="0.39997558519241921"/>
        <bgColor indexed="64"/>
      </patternFill>
    </fill>
    <fill>
      <patternFill patternType="solid">
        <fgColor theme="9" tint="-0.249977111117893"/>
        <bgColor indexed="64"/>
      </patternFill>
    </fill>
    <fill>
      <patternFill patternType="solid">
        <fgColor theme="8" tint="0.39997558519241921"/>
        <bgColor indexed="64"/>
      </patternFill>
    </fill>
    <fill>
      <patternFill patternType="solid">
        <fgColor rgb="FFC00000"/>
        <bgColor indexed="64"/>
      </patternFill>
    </fill>
    <fill>
      <patternFill patternType="solid">
        <fgColor theme="4" tint="-0.499984740745262"/>
        <bgColor indexed="64"/>
      </patternFill>
    </fill>
    <fill>
      <patternFill patternType="solid">
        <fgColor rgb="FFDDEBF7"/>
        <bgColor indexed="64"/>
      </patternFill>
    </fill>
    <fill>
      <patternFill patternType="solid">
        <fgColor theme="3" tint="-0.249977111117893"/>
        <bgColor indexed="64"/>
      </patternFill>
    </fill>
    <fill>
      <patternFill patternType="solid">
        <fgColor theme="4" tint="-0.249977111117893"/>
        <bgColor indexed="64"/>
      </patternFill>
    </fill>
    <fill>
      <patternFill patternType="solid">
        <fgColor theme="3"/>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E41D13"/>
        <bgColor indexed="64"/>
      </patternFill>
    </fill>
    <fill>
      <patternFill patternType="solid">
        <fgColor theme="3" tint="0.39997558519241921"/>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rgb="FFABABAB"/>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rgb="FF000000"/>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rgb="FF000000"/>
      </right>
      <top style="medium">
        <color rgb="FF000000"/>
      </top>
      <bottom style="thin">
        <color indexed="64"/>
      </bottom>
      <diagonal/>
    </border>
    <border>
      <left/>
      <right/>
      <top/>
      <bottom style="thin">
        <color indexed="64"/>
      </bottom>
      <diagonal/>
    </border>
    <border>
      <left style="thin">
        <color indexed="64"/>
      </left>
      <right/>
      <top/>
      <bottom/>
      <diagonal/>
    </border>
    <border>
      <left/>
      <right style="medium">
        <color rgb="FF000000"/>
      </right>
      <top style="medium">
        <color rgb="FF000000"/>
      </top>
      <bottom style="thin">
        <color indexed="64"/>
      </bottom>
      <diagonal/>
    </border>
    <border>
      <left style="medium">
        <color rgb="FF000000"/>
      </left>
      <right/>
      <top style="medium">
        <color rgb="FF000000"/>
      </top>
      <bottom style="thin">
        <color indexed="64"/>
      </bottom>
      <diagonal/>
    </border>
    <border>
      <left style="thin">
        <color indexed="64"/>
      </left>
      <right style="medium">
        <color rgb="FF000000"/>
      </right>
      <top style="medium">
        <color rgb="FF000000"/>
      </top>
      <bottom/>
      <diagonal/>
    </border>
    <border>
      <left style="thin">
        <color indexed="64"/>
      </left>
      <right style="medium">
        <color rgb="FF000000"/>
      </right>
      <top/>
      <bottom style="medium">
        <color rgb="FF000000"/>
      </bottom>
      <diagonal/>
    </border>
    <border>
      <left style="medium">
        <color indexed="64"/>
      </left>
      <right style="medium">
        <color indexed="64"/>
      </right>
      <top style="thin">
        <color indexed="64"/>
      </top>
      <bottom/>
      <diagonal/>
    </border>
  </borders>
  <cellStyleXfs count="4">
    <xf numFmtId="0" fontId="0" fillId="0" borderId="0"/>
    <xf numFmtId="9" fontId="1" fillId="0" borderId="0" applyFont="0" applyFill="0" applyBorder="0" applyAlignment="0" applyProtection="0"/>
    <xf numFmtId="44" fontId="16" fillId="0" borderId="0" applyFont="0" applyFill="0" applyBorder="0" applyAlignment="0" applyProtection="0"/>
    <xf numFmtId="0" fontId="42" fillId="0" borderId="0" applyNumberFormat="0" applyFill="0" applyBorder="0" applyAlignment="0" applyProtection="0"/>
  </cellStyleXfs>
  <cellXfs count="188">
    <xf numFmtId="0" fontId="0" fillId="0" borderId="0" xfId="0"/>
    <xf numFmtId="0" fontId="2" fillId="0" borderId="0" xfId="0" applyFont="1"/>
    <xf numFmtId="0" fontId="0" fillId="0" borderId="0" xfId="0" applyAlignment="1">
      <alignment wrapText="1"/>
    </xf>
    <xf numFmtId="9" fontId="0" fillId="3" borderId="0" xfId="1" applyFont="1" applyFill="1" applyAlignment="1">
      <alignment wrapText="1"/>
    </xf>
    <xf numFmtId="0" fontId="7" fillId="4" borderId="0" xfId="0" applyFont="1" applyFill="1" applyAlignment="1">
      <alignment horizontal="center" vertical="center" wrapText="1"/>
    </xf>
    <xf numFmtId="0" fontId="7" fillId="0" borderId="0" xfId="0" applyFont="1" applyAlignment="1">
      <alignment horizontal="center" vertical="center" wrapText="1"/>
    </xf>
    <xf numFmtId="0" fontId="5" fillId="3" borderId="0" xfId="0" applyFont="1" applyFill="1" applyAlignment="1" applyProtection="1">
      <alignment horizontal="center" vertical="center" wrapText="1"/>
      <protection hidden="1"/>
    </xf>
    <xf numFmtId="0" fontId="0" fillId="3" borderId="0" xfId="0" applyFill="1" applyAlignment="1">
      <alignment wrapText="1"/>
    </xf>
    <xf numFmtId="0" fontId="7" fillId="3" borderId="0" xfId="0" applyFont="1" applyFill="1" applyAlignment="1">
      <alignment horizontal="center" vertical="center" wrapText="1"/>
    </xf>
    <xf numFmtId="0" fontId="0" fillId="0" borderId="0" xfId="0" applyAlignment="1">
      <alignment horizontal="center"/>
    </xf>
    <xf numFmtId="0" fontId="2" fillId="3" borderId="0" xfId="0" applyFont="1" applyFill="1" applyAlignment="1">
      <alignment horizontal="center" wrapText="1"/>
    </xf>
    <xf numFmtId="0" fontId="0" fillId="0" borderId="0" xfId="0" applyAlignment="1">
      <alignment horizontal="center" vertical="center"/>
    </xf>
    <xf numFmtId="0" fontId="5" fillId="3" borderId="0" xfId="0" applyFont="1" applyFill="1" applyAlignment="1">
      <alignment horizontal="left" vertical="center" wrapText="1"/>
    </xf>
    <xf numFmtId="0" fontId="8" fillId="0" borderId="7" xfId="0" applyFont="1" applyBorder="1"/>
    <xf numFmtId="0" fontId="0" fillId="3" borderId="0" xfId="0" applyFill="1" applyAlignment="1">
      <alignment horizontal="center" vertical="center" wrapText="1"/>
    </xf>
    <xf numFmtId="0" fontId="15" fillId="0" borderId="0" xfId="0" applyFont="1" applyAlignment="1">
      <alignment vertical="center"/>
    </xf>
    <xf numFmtId="3" fontId="4" fillId="2" borderId="1" xfId="0" applyNumberFormat="1" applyFont="1" applyFill="1" applyBorder="1" applyAlignment="1" applyProtection="1">
      <alignment horizontal="center" vertical="center" wrapText="1"/>
      <protection locked="0"/>
    </xf>
    <xf numFmtId="3" fontId="9" fillId="12" borderId="6" xfId="0" applyNumberFormat="1" applyFont="1" applyFill="1" applyBorder="1" applyAlignment="1">
      <alignment horizontal="center" vertical="center"/>
    </xf>
    <xf numFmtId="0" fontId="3"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10" fillId="12" borderId="1" xfId="0" applyFont="1" applyFill="1" applyBorder="1" applyAlignment="1">
      <alignment horizontal="center" vertical="center" wrapText="1"/>
    </xf>
    <xf numFmtId="9" fontId="0" fillId="2" borderId="1" xfId="0" applyNumberForma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3" fontId="5" fillId="2" borderId="1" xfId="0" applyNumberFormat="1" applyFont="1" applyFill="1" applyBorder="1" applyAlignment="1" applyProtection="1">
      <alignment horizontal="center" vertical="center" wrapText="1"/>
      <protection locked="0"/>
    </xf>
    <xf numFmtId="49" fontId="17" fillId="6" borderId="14" xfId="0" applyNumberFormat="1" applyFont="1" applyFill="1" applyBorder="1" applyAlignment="1">
      <alignment horizontal="left" vertical="center" wrapText="1"/>
    </xf>
    <xf numFmtId="0" fontId="17" fillId="6" borderId="4" xfId="0" applyFont="1" applyFill="1" applyBorder="1" applyAlignment="1">
      <alignment horizontal="left" vertical="center" wrapText="1"/>
    </xf>
    <xf numFmtId="49" fontId="17" fillId="6" borderId="1" xfId="0" applyNumberFormat="1" applyFont="1" applyFill="1" applyBorder="1" applyAlignment="1">
      <alignment horizontal="left" vertical="center" wrapText="1"/>
    </xf>
    <xf numFmtId="0" fontId="17" fillId="6" borderId="5" xfId="0" applyFont="1" applyFill="1" applyBorder="1" applyAlignment="1">
      <alignment horizontal="left" vertical="center" wrapText="1"/>
    </xf>
    <xf numFmtId="0" fontId="17" fillId="6" borderId="1" xfId="0" applyFont="1" applyFill="1" applyBorder="1" applyAlignment="1">
      <alignment horizontal="left" vertical="center" wrapText="1"/>
    </xf>
    <xf numFmtId="49" fontId="17" fillId="5" borderId="1" xfId="0" applyNumberFormat="1" applyFont="1" applyFill="1" applyBorder="1" applyAlignment="1">
      <alignment horizontal="left" vertical="center" wrapText="1"/>
    </xf>
    <xf numFmtId="0" fontId="17" fillId="5" borderId="5" xfId="0" applyFont="1" applyFill="1" applyBorder="1" applyAlignment="1">
      <alignment horizontal="left" vertical="center" wrapText="1"/>
    </xf>
    <xf numFmtId="0" fontId="17" fillId="7" borderId="1" xfId="0" applyFont="1" applyFill="1" applyBorder="1" applyAlignment="1">
      <alignment horizontal="left" vertical="center" wrapText="1"/>
    </xf>
    <xf numFmtId="0" fontId="17" fillId="7" borderId="5" xfId="0" applyFont="1" applyFill="1" applyBorder="1" applyAlignment="1">
      <alignment horizontal="left" vertical="center" wrapText="1"/>
    </xf>
    <xf numFmtId="49" fontId="17" fillId="7" borderId="1" xfId="0" applyNumberFormat="1" applyFont="1" applyFill="1" applyBorder="1" applyAlignment="1">
      <alignment horizontal="left" vertical="center" wrapText="1"/>
    </xf>
    <xf numFmtId="49" fontId="17" fillId="8" borderId="1" xfId="0" applyNumberFormat="1" applyFont="1" applyFill="1" applyBorder="1" applyAlignment="1">
      <alignment horizontal="left" vertical="center" wrapText="1"/>
    </xf>
    <xf numFmtId="0" fontId="17" fillId="8" borderId="1" xfId="0" applyFont="1" applyFill="1" applyBorder="1" applyAlignment="1">
      <alignment horizontal="left" vertical="center" wrapText="1"/>
    </xf>
    <xf numFmtId="0" fontId="17" fillId="3" borderId="5" xfId="0" applyFont="1" applyFill="1" applyBorder="1" applyAlignment="1">
      <alignment horizontal="left" vertical="center" wrapText="1"/>
    </xf>
    <xf numFmtId="9" fontId="17" fillId="0" borderId="4" xfId="0" applyNumberFormat="1" applyFont="1" applyBorder="1" applyAlignment="1">
      <alignment horizontal="center" vertical="center"/>
    </xf>
    <xf numFmtId="9" fontId="17" fillId="0" borderId="5" xfId="0" applyNumberFormat="1" applyFont="1" applyBorder="1" applyAlignment="1">
      <alignment horizontal="center" vertical="center"/>
    </xf>
    <xf numFmtId="0" fontId="17" fillId="0" borderId="17" xfId="0" applyFont="1" applyBorder="1" applyAlignment="1">
      <alignment horizontal="left" vertical="center"/>
    </xf>
    <xf numFmtId="0" fontId="17" fillId="0" borderId="20" xfId="0" applyFont="1" applyBorder="1" applyAlignment="1">
      <alignment horizontal="left" vertical="center"/>
    </xf>
    <xf numFmtId="0" fontId="17" fillId="0" borderId="18" xfId="0" applyFont="1" applyBorder="1" applyAlignment="1">
      <alignment horizontal="left" vertical="center"/>
    </xf>
    <xf numFmtId="0" fontId="17" fillId="0" borderId="11" xfId="0" applyFont="1" applyBorder="1" applyAlignment="1">
      <alignment horizontal="left" vertical="center"/>
    </xf>
    <xf numFmtId="0" fontId="17" fillId="0" borderId="0" xfId="0" applyFont="1" applyAlignment="1">
      <alignment horizontal="left" vertical="center"/>
    </xf>
    <xf numFmtId="0" fontId="17" fillId="0" borderId="12" xfId="0" applyFont="1" applyBorder="1" applyAlignment="1">
      <alignment horizontal="left" vertical="center"/>
    </xf>
    <xf numFmtId="0" fontId="19" fillId="14" borderId="15" xfId="0" applyFont="1" applyFill="1" applyBorder="1" applyAlignment="1">
      <alignment horizontal="center" vertical="center" wrapText="1"/>
    </xf>
    <xf numFmtId="0" fontId="19" fillId="14" borderId="16" xfId="0" applyFont="1" applyFill="1" applyBorder="1" applyAlignment="1">
      <alignment horizontal="center" vertical="center" wrapText="1"/>
    </xf>
    <xf numFmtId="0" fontId="19" fillId="14" borderId="3" xfId="0" applyFont="1" applyFill="1" applyBorder="1" applyAlignment="1">
      <alignment horizontal="center" vertical="center"/>
    </xf>
    <xf numFmtId="0" fontId="19" fillId="14" borderId="8" xfId="0" applyFont="1" applyFill="1" applyBorder="1" applyAlignment="1">
      <alignment horizontal="center" vertical="center"/>
    </xf>
    <xf numFmtId="0" fontId="19" fillId="14" borderId="19" xfId="0" applyFont="1" applyFill="1" applyBorder="1" applyAlignment="1">
      <alignment horizontal="center" vertical="center" wrapText="1"/>
    </xf>
    <xf numFmtId="0" fontId="20" fillId="3" borderId="2" xfId="0" applyFont="1" applyFill="1" applyBorder="1" applyAlignment="1">
      <alignment horizontal="center" vertical="center"/>
    </xf>
    <xf numFmtId="0" fontId="20" fillId="3" borderId="0" xfId="0" applyFont="1" applyFill="1" applyAlignment="1">
      <alignment horizontal="center" vertical="center"/>
    </xf>
    <xf numFmtId="9" fontId="10" fillId="12" borderId="21" xfId="0" applyNumberFormat="1" applyFont="1" applyFill="1" applyBorder="1" applyAlignment="1">
      <alignment horizontal="center" vertical="center" wrapText="1"/>
    </xf>
    <xf numFmtId="0" fontId="18" fillId="13" borderId="9" xfId="0" applyFont="1" applyFill="1" applyBorder="1" applyAlignment="1">
      <alignment horizontal="center" vertical="center" wrapText="1"/>
    </xf>
    <xf numFmtId="0" fontId="18" fillId="13" borderId="10" xfId="0" applyFont="1" applyFill="1" applyBorder="1" applyAlignment="1">
      <alignment horizontal="center" vertical="center" wrapText="1"/>
    </xf>
    <xf numFmtId="0" fontId="18" fillId="13" borderId="23" xfId="0" applyFont="1" applyFill="1" applyBorder="1" applyAlignment="1">
      <alignment horizontal="center" vertical="center" wrapText="1"/>
    </xf>
    <xf numFmtId="0" fontId="3" fillId="2" borderId="13" xfId="0" applyFont="1" applyFill="1" applyBorder="1" applyAlignment="1" applyProtection="1">
      <alignment horizontal="center" vertical="center" wrapText="1"/>
      <protection locked="0"/>
    </xf>
    <xf numFmtId="3" fontId="4" fillId="2" borderId="13" xfId="0" applyNumberFormat="1" applyFont="1" applyFill="1" applyBorder="1" applyAlignment="1" applyProtection="1">
      <alignment horizontal="center" vertical="center" wrapText="1"/>
      <protection locked="0"/>
    </xf>
    <xf numFmtId="0" fontId="0" fillId="0" borderId="0" xfId="0" pivotButton="1"/>
    <xf numFmtId="0" fontId="0" fillId="0" borderId="0" xfId="0" applyAlignment="1">
      <alignment horizontal="left"/>
    </xf>
    <xf numFmtId="0" fontId="0" fillId="0" borderId="0" xfId="0" applyAlignment="1">
      <alignment horizontal="left" indent="1"/>
    </xf>
    <xf numFmtId="49" fontId="3" fillId="2" borderId="1" xfId="0" applyNumberFormat="1" applyFont="1" applyFill="1" applyBorder="1" applyAlignment="1" applyProtection="1">
      <alignment horizontal="center" vertical="center" wrapText="1"/>
      <protection locked="0"/>
    </xf>
    <xf numFmtId="0" fontId="0" fillId="3" borderId="0" xfId="0" applyFill="1" applyAlignment="1">
      <alignment vertical="center" wrapText="1"/>
    </xf>
    <xf numFmtId="0" fontId="0" fillId="0" borderId="0" xfId="0" applyAlignment="1">
      <alignment horizontal="center" vertical="center" wrapText="1"/>
    </xf>
    <xf numFmtId="10" fontId="0" fillId="0" borderId="0" xfId="0" applyNumberFormat="1"/>
    <xf numFmtId="0" fontId="10" fillId="0" borderId="0" xfId="0" applyFont="1" applyAlignment="1">
      <alignment wrapText="1"/>
    </xf>
    <xf numFmtId="3" fontId="0" fillId="3" borderId="0" xfId="0" applyNumberFormat="1" applyFill="1" applyAlignment="1">
      <alignment wrapText="1"/>
    </xf>
    <xf numFmtId="1" fontId="10" fillId="12" borderId="1" xfId="0" applyNumberFormat="1" applyFont="1" applyFill="1" applyBorder="1" applyAlignment="1">
      <alignment horizontal="center" vertical="center" wrapText="1"/>
    </xf>
    <xf numFmtId="1" fontId="10" fillId="12" borderId="13" xfId="0" applyNumberFormat="1" applyFont="1" applyFill="1" applyBorder="1" applyAlignment="1">
      <alignment horizontal="center" vertical="center" wrapText="1"/>
    </xf>
    <xf numFmtId="0" fontId="23" fillId="0" borderId="0" xfId="0" applyFont="1" applyAlignment="1" applyProtection="1">
      <alignment vertical="center" wrapText="1"/>
      <protection hidden="1"/>
    </xf>
    <xf numFmtId="0" fontId="0" fillId="0" borderId="0" xfId="0" applyAlignment="1">
      <alignment vertical="center"/>
    </xf>
    <xf numFmtId="49" fontId="25" fillId="16" borderId="1" xfId="0" applyNumberFormat="1" applyFont="1" applyFill="1" applyBorder="1" applyAlignment="1">
      <alignment horizontal="left" vertical="center" wrapText="1"/>
    </xf>
    <xf numFmtId="0" fontId="25" fillId="16" borderId="1" xfId="0" applyFont="1" applyFill="1" applyBorder="1" applyAlignment="1">
      <alignment horizontal="left" vertical="center" wrapText="1"/>
    </xf>
    <xf numFmtId="0" fontId="17" fillId="8" borderId="24" xfId="0" applyFont="1" applyFill="1" applyBorder="1" applyAlignment="1">
      <alignment vertical="center" wrapText="1"/>
    </xf>
    <xf numFmtId="0" fontId="25" fillId="16" borderId="24" xfId="0" applyFont="1" applyFill="1" applyBorder="1" applyAlignment="1">
      <alignment vertical="center" wrapText="1"/>
    </xf>
    <xf numFmtId="0" fontId="17" fillId="6" borderId="15" xfId="0" applyFont="1" applyFill="1" applyBorder="1" applyAlignment="1">
      <alignment vertical="center" wrapText="1"/>
    </xf>
    <xf numFmtId="0" fontId="17" fillId="7" borderId="24" xfId="0" applyFont="1" applyFill="1" applyBorder="1" applyAlignment="1">
      <alignment vertical="center" wrapText="1"/>
    </xf>
    <xf numFmtId="0" fontId="17" fillId="5" borderId="24" xfId="0" applyFont="1" applyFill="1" applyBorder="1" applyAlignment="1">
      <alignment vertical="center" wrapText="1"/>
    </xf>
    <xf numFmtId="0" fontId="27" fillId="3" borderId="0" xfId="0" applyFont="1" applyFill="1" applyAlignment="1" applyProtection="1">
      <alignment horizontal="left" vertical="center" wrapText="1"/>
      <protection hidden="1"/>
    </xf>
    <xf numFmtId="0" fontId="31" fillId="0" borderId="0" xfId="0" applyFont="1" applyAlignment="1">
      <alignment wrapText="1"/>
    </xf>
    <xf numFmtId="0" fontId="11" fillId="9" borderId="0" xfId="0" applyFont="1" applyFill="1" applyAlignment="1">
      <alignment vertical="center"/>
    </xf>
    <xf numFmtId="0" fontId="27" fillId="3" borderId="0" xfId="0" applyFont="1" applyFill="1" applyAlignment="1" applyProtection="1">
      <alignment horizontal="left" vertical="top" wrapText="1"/>
      <protection hidden="1"/>
    </xf>
    <xf numFmtId="0" fontId="22" fillId="3" borderId="8" xfId="0" applyFont="1" applyFill="1" applyBorder="1" applyAlignment="1">
      <alignment horizontal="left" vertical="center" wrapText="1"/>
    </xf>
    <xf numFmtId="0" fontId="10" fillId="12" borderId="21" xfId="0" applyFont="1" applyFill="1" applyBorder="1" applyAlignment="1">
      <alignment horizontal="center" vertical="center" wrapText="1"/>
    </xf>
    <xf numFmtId="0" fontId="18" fillId="1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3" fontId="9" fillId="12" borderId="33" xfId="0" applyNumberFormat="1" applyFont="1" applyFill="1" applyBorder="1" applyAlignment="1">
      <alignment horizontal="center" vertical="center" wrapText="1"/>
    </xf>
    <xf numFmtId="3" fontId="9" fillId="12" borderId="32" xfId="0" applyNumberFormat="1" applyFont="1" applyFill="1" applyBorder="1" applyAlignment="1">
      <alignment horizontal="center" vertical="center" wrapText="1"/>
    </xf>
    <xf numFmtId="0" fontId="3" fillId="2" borderId="34" xfId="0" applyFont="1" applyFill="1" applyBorder="1" applyAlignment="1" applyProtection="1">
      <alignment horizontal="center" vertical="center" wrapText="1"/>
      <protection locked="0"/>
    </xf>
    <xf numFmtId="0" fontId="4" fillId="2" borderId="34" xfId="0" applyFont="1" applyFill="1" applyBorder="1" applyAlignment="1" applyProtection="1">
      <alignment horizontal="center" vertical="center" wrapText="1"/>
      <protection locked="0"/>
    </xf>
    <xf numFmtId="3" fontId="4" fillId="2" borderId="34" xfId="0" applyNumberFormat="1" applyFont="1" applyFill="1" applyBorder="1" applyAlignment="1" applyProtection="1">
      <alignment horizontal="center" vertical="center" wrapText="1"/>
      <protection locked="0"/>
    </xf>
    <xf numFmtId="0" fontId="10" fillId="12" borderId="34" xfId="0" applyFont="1" applyFill="1" applyBorder="1" applyAlignment="1">
      <alignment horizontal="center" vertical="center" wrapText="1"/>
    </xf>
    <xf numFmtId="9" fontId="0" fillId="2" borderId="34" xfId="0" applyNumberFormat="1" applyFill="1" applyBorder="1" applyAlignment="1" applyProtection="1">
      <alignment horizontal="center" vertical="center" wrapText="1"/>
      <protection locked="0"/>
    </xf>
    <xf numFmtId="0" fontId="10" fillId="12" borderId="31" xfId="0" applyFont="1" applyFill="1" applyBorder="1" applyAlignment="1">
      <alignment horizontal="center" vertical="center" wrapText="1"/>
    </xf>
    <xf numFmtId="0" fontId="20" fillId="3" borderId="0" xfId="0" applyFont="1" applyFill="1" applyAlignment="1">
      <alignment vertical="center"/>
    </xf>
    <xf numFmtId="0" fontId="17" fillId="0" borderId="20" xfId="0" applyFont="1" applyBorder="1" applyAlignment="1">
      <alignment wrapText="1"/>
    </xf>
    <xf numFmtId="49" fontId="17" fillId="3" borderId="20" xfId="0" applyNumberFormat="1" applyFont="1" applyFill="1" applyBorder="1" applyAlignment="1">
      <alignment horizontal="left" wrapText="1"/>
    </xf>
    <xf numFmtId="0" fontId="17" fillId="0" borderId="1" xfId="0" applyFont="1" applyBorder="1" applyAlignment="1">
      <alignment wrapText="1"/>
    </xf>
    <xf numFmtId="49" fontId="17" fillId="3" borderId="1" xfId="0" applyNumberFormat="1" applyFont="1" applyFill="1" applyBorder="1" applyAlignment="1">
      <alignment horizontal="left" wrapText="1"/>
    </xf>
    <xf numFmtId="0" fontId="18" fillId="13" borderId="35" xfId="0" applyFont="1" applyFill="1" applyBorder="1" applyAlignment="1">
      <alignment horizontal="center" vertical="center" wrapText="1"/>
    </xf>
    <xf numFmtId="0" fontId="39" fillId="13" borderId="35" xfId="0" applyFont="1" applyFill="1" applyBorder="1" applyAlignment="1">
      <alignment horizontal="center" vertical="center" wrapText="1"/>
    </xf>
    <xf numFmtId="0" fontId="20" fillId="0" borderId="0" xfId="0" applyFont="1" applyAlignment="1">
      <alignment wrapText="1"/>
    </xf>
    <xf numFmtId="0" fontId="17" fillId="3" borderId="0" xfId="0" applyFont="1" applyFill="1"/>
    <xf numFmtId="0" fontId="13" fillId="3" borderId="0" xfId="0" applyFont="1" applyFill="1" applyAlignment="1">
      <alignment horizontal="left" vertical="center"/>
    </xf>
    <xf numFmtId="0" fontId="17" fillId="2" borderId="36" xfId="0" applyFont="1" applyFill="1" applyBorder="1" applyAlignment="1" applyProtection="1">
      <alignment horizontal="left"/>
      <protection locked="0"/>
    </xf>
    <xf numFmtId="0" fontId="13" fillId="3" borderId="0" xfId="0" applyFont="1" applyFill="1" applyAlignment="1">
      <alignment horizontal="center" vertical="center"/>
    </xf>
    <xf numFmtId="0" fontId="17" fillId="3" borderId="0" xfId="0" applyFont="1" applyFill="1" applyAlignment="1">
      <alignment horizontal="left"/>
    </xf>
    <xf numFmtId="0" fontId="17" fillId="3" borderId="0" xfId="0" applyFont="1" applyFill="1" applyAlignment="1">
      <alignment horizontal="left" wrapText="1"/>
    </xf>
    <xf numFmtId="0" fontId="17" fillId="3" borderId="0" xfId="0" applyFont="1" applyFill="1" applyAlignment="1">
      <alignment horizontal="left" vertical="center" indent="15"/>
    </xf>
    <xf numFmtId="0" fontId="13" fillId="3" borderId="0" xfId="0" applyFont="1" applyFill="1" applyAlignment="1">
      <alignment horizontal="right" vertical="center"/>
    </xf>
    <xf numFmtId="14" fontId="17" fillId="2" borderId="36" xfId="0" applyNumberFormat="1" applyFont="1" applyFill="1" applyBorder="1" applyAlignment="1" applyProtection="1">
      <alignment horizontal="center"/>
      <protection locked="0"/>
    </xf>
    <xf numFmtId="0" fontId="43" fillId="3" borderId="0" xfId="3" applyFont="1" applyFill="1" applyAlignment="1">
      <alignment horizontal="left" vertical="center" indent="15"/>
    </xf>
    <xf numFmtId="14" fontId="17" fillId="3" borderId="0" xfId="0" applyNumberFormat="1" applyFont="1" applyFill="1" applyAlignment="1" applyProtection="1">
      <alignment horizontal="center"/>
      <protection locked="0"/>
    </xf>
    <xf numFmtId="0" fontId="44" fillId="3" borderId="0" xfId="0" applyFont="1" applyFill="1" applyAlignment="1">
      <alignment horizontal="right"/>
    </xf>
    <xf numFmtId="0" fontId="44" fillId="3" borderId="0" xfId="0" applyFont="1" applyFill="1"/>
    <xf numFmtId="0" fontId="39" fillId="13" borderId="10" xfId="0" applyFont="1" applyFill="1" applyBorder="1" applyAlignment="1">
      <alignment horizontal="center" vertical="center" wrapText="1"/>
    </xf>
    <xf numFmtId="0" fontId="17" fillId="2" borderId="36" xfId="0" applyFont="1" applyFill="1" applyBorder="1" applyAlignment="1" applyProtection="1">
      <alignment horizontal="right"/>
      <protection locked="0"/>
    </xf>
    <xf numFmtId="0" fontId="13" fillId="0" borderId="0" xfId="0" applyFont="1" applyAlignment="1">
      <alignment horizontal="center" vertical="center"/>
    </xf>
    <xf numFmtId="0" fontId="49" fillId="19" borderId="10" xfId="0" applyFont="1" applyFill="1" applyBorder="1" applyAlignment="1">
      <alignment horizontal="center" vertical="center" wrapText="1"/>
    </xf>
    <xf numFmtId="0" fontId="8" fillId="3" borderId="21" xfId="0" applyFont="1" applyFill="1" applyBorder="1" applyAlignment="1">
      <alignment vertical="top" wrapText="1"/>
    </xf>
    <xf numFmtId="0" fontId="18" fillId="13" borderId="42" xfId="0" applyFont="1" applyFill="1" applyBorder="1" applyAlignment="1">
      <alignment horizontal="center" vertical="center" wrapText="1"/>
    </xf>
    <xf numFmtId="0" fontId="8" fillId="3" borderId="0" xfId="0" applyFont="1" applyFill="1" applyAlignment="1">
      <alignment vertical="top" wrapText="1"/>
    </xf>
    <xf numFmtId="0" fontId="51" fillId="13" borderId="43" xfId="0" applyFont="1" applyFill="1" applyBorder="1" applyAlignment="1">
      <alignment horizontal="center" vertical="center" wrapText="1"/>
    </xf>
    <xf numFmtId="0" fontId="10" fillId="0" borderId="0" xfId="0" applyFont="1"/>
    <xf numFmtId="0" fontId="10" fillId="0" borderId="0" xfId="0" applyFont="1" applyAlignment="1">
      <alignment horizontal="center" vertical="center"/>
    </xf>
    <xf numFmtId="9" fontId="0" fillId="2" borderId="1" xfId="1" applyFont="1" applyFill="1" applyBorder="1" applyAlignment="1" applyProtection="1">
      <alignment horizontal="center" vertical="center" wrapText="1"/>
      <protection locked="0"/>
    </xf>
    <xf numFmtId="9" fontId="0" fillId="2" borderId="34" xfId="1" applyFont="1" applyFill="1" applyBorder="1" applyAlignment="1" applyProtection="1">
      <alignment horizontal="center" vertical="center" wrapText="1"/>
      <protection locked="0"/>
    </xf>
    <xf numFmtId="9" fontId="0" fillId="2" borderId="10" xfId="1"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0" fillId="0" borderId="0" xfId="0" applyAlignment="1">
      <alignment horizontal="left" vertical="center" wrapText="1"/>
    </xf>
    <xf numFmtId="0" fontId="4" fillId="2" borderId="13" xfId="0" applyFont="1" applyFill="1" applyBorder="1" applyAlignment="1" applyProtection="1">
      <alignment horizontal="center" vertical="center" wrapText="1"/>
      <protection locked="0"/>
    </xf>
    <xf numFmtId="0" fontId="5" fillId="2" borderId="13" xfId="0" applyFont="1" applyFill="1" applyBorder="1" applyAlignment="1" applyProtection="1">
      <alignment horizontal="center" vertical="center" wrapText="1"/>
      <protection locked="0"/>
    </xf>
    <xf numFmtId="0" fontId="17" fillId="0" borderId="49" xfId="0" applyFont="1" applyBorder="1" applyAlignment="1">
      <alignment horizontal="left" vertical="center"/>
    </xf>
    <xf numFmtId="0" fontId="0" fillId="0" borderId="0" xfId="0" applyAlignment="1">
      <alignment horizontal="left" vertical="top" wrapText="1"/>
    </xf>
    <xf numFmtId="0" fontId="0" fillId="0" borderId="0" xfId="0" applyAlignment="1">
      <alignment horizontal="left" vertical="center" wrapText="1"/>
    </xf>
    <xf numFmtId="0" fontId="27" fillId="17" borderId="0" xfId="0" applyFont="1" applyFill="1" applyAlignment="1" applyProtection="1">
      <alignment horizontal="left" vertical="top" wrapText="1"/>
      <protection hidden="1"/>
    </xf>
    <xf numFmtId="0" fontId="17" fillId="3" borderId="21" xfId="0" applyFont="1" applyFill="1" applyBorder="1" applyAlignment="1">
      <alignment horizontal="left" vertical="center" wrapText="1"/>
    </xf>
    <xf numFmtId="0" fontId="17" fillId="3" borderId="20" xfId="0" applyFont="1" applyFill="1" applyBorder="1" applyAlignment="1">
      <alignment horizontal="left" vertical="center" wrapText="1"/>
    </xf>
    <xf numFmtId="0" fontId="14" fillId="10" borderId="21" xfId="0" applyFont="1" applyFill="1" applyBorder="1" applyAlignment="1">
      <alignment horizontal="center" vertical="center"/>
    </xf>
    <xf numFmtId="0" fontId="14" fillId="10" borderId="22" xfId="0" applyFont="1" applyFill="1" applyBorder="1" applyAlignment="1">
      <alignment horizontal="center" vertical="center"/>
    </xf>
    <xf numFmtId="3" fontId="14" fillId="10" borderId="21" xfId="0" applyNumberFormat="1" applyFont="1" applyFill="1" applyBorder="1" applyAlignment="1">
      <alignment horizontal="center" vertical="center"/>
    </xf>
    <xf numFmtId="3" fontId="14" fillId="10" borderId="22" xfId="0" applyNumberFormat="1" applyFont="1" applyFill="1" applyBorder="1" applyAlignment="1">
      <alignment horizontal="center" vertical="center"/>
    </xf>
    <xf numFmtId="0" fontId="19" fillId="14" borderId="0" xfId="0" applyFont="1" applyFill="1" applyAlignment="1" applyProtection="1">
      <alignment horizontal="center" wrapText="1"/>
      <protection hidden="1"/>
    </xf>
    <xf numFmtId="0" fontId="2" fillId="3" borderId="41" xfId="0" applyFont="1" applyFill="1" applyBorder="1" applyAlignment="1">
      <alignment horizontal="right" vertical="center" wrapText="1"/>
    </xf>
    <xf numFmtId="0" fontId="2" fillId="3" borderId="40" xfId="0" applyFont="1" applyFill="1" applyBorder="1" applyAlignment="1">
      <alignment horizontal="right" vertical="center" wrapText="1"/>
    </xf>
    <xf numFmtId="0" fontId="2" fillId="3" borderId="0" xfId="0" applyFont="1" applyFill="1" applyAlignment="1">
      <alignment horizontal="center" wrapText="1"/>
    </xf>
    <xf numFmtId="0" fontId="18" fillId="13" borderId="44" xfId="0" applyFont="1" applyFill="1" applyBorder="1" applyAlignment="1">
      <alignment horizontal="center" vertical="center" wrapText="1"/>
    </xf>
    <xf numFmtId="0" fontId="18" fillId="13" borderId="0" xfId="0" applyFont="1" applyFill="1" applyAlignment="1">
      <alignment horizontal="center" vertical="center" wrapText="1"/>
    </xf>
    <xf numFmtId="3" fontId="16" fillId="11" borderId="21" xfId="2" applyNumberFormat="1" applyFont="1" applyFill="1" applyBorder="1" applyAlignment="1" applyProtection="1">
      <alignment horizontal="center" vertical="center"/>
      <protection locked="0"/>
    </xf>
    <xf numFmtId="3" fontId="16" fillId="11" borderId="22" xfId="2" applyNumberFormat="1" applyFont="1" applyFill="1" applyBorder="1" applyAlignment="1" applyProtection="1">
      <alignment horizontal="center" vertical="center"/>
      <protection locked="0"/>
    </xf>
    <xf numFmtId="3" fontId="16" fillId="11" borderId="20" xfId="2" applyNumberFormat="1" applyFont="1" applyFill="1" applyBorder="1" applyAlignment="1" applyProtection="1">
      <alignment horizontal="center" vertical="center"/>
      <protection locked="0"/>
    </xf>
    <xf numFmtId="0" fontId="21" fillId="2" borderId="21" xfId="0" applyFont="1" applyFill="1" applyBorder="1" applyAlignment="1" applyProtection="1">
      <alignment horizontal="center" vertical="center" wrapText="1"/>
      <protection locked="0"/>
    </xf>
    <xf numFmtId="0" fontId="21" fillId="2" borderId="20" xfId="0" applyFont="1" applyFill="1" applyBorder="1" applyAlignment="1" applyProtection="1">
      <alignment horizontal="center" vertical="center" wrapText="1"/>
      <protection locked="0"/>
    </xf>
    <xf numFmtId="0" fontId="12" fillId="0" borderId="1" xfId="0" applyFont="1" applyBorder="1" applyAlignment="1">
      <alignment horizontal="center" vertical="center"/>
    </xf>
    <xf numFmtId="0" fontId="13" fillId="2" borderId="21" xfId="0" applyFont="1" applyFill="1" applyBorder="1" applyAlignment="1">
      <alignment horizontal="center" vertical="center"/>
    </xf>
    <xf numFmtId="0" fontId="13" fillId="2" borderId="22" xfId="0" applyFont="1" applyFill="1" applyBorder="1" applyAlignment="1">
      <alignment horizontal="center" vertical="center"/>
    </xf>
    <xf numFmtId="0" fontId="13" fillId="2" borderId="20" xfId="0" applyFont="1" applyFill="1" applyBorder="1" applyAlignment="1">
      <alignment horizontal="center" vertical="center"/>
    </xf>
    <xf numFmtId="0" fontId="14" fillId="10" borderId="20" xfId="0" applyFont="1" applyFill="1" applyBorder="1" applyAlignment="1">
      <alignment horizontal="center" vertical="center"/>
    </xf>
    <xf numFmtId="0" fontId="17" fillId="0" borderId="21" xfId="0" applyFont="1" applyBorder="1" applyAlignment="1">
      <alignment horizontal="left" vertical="center" wrapText="1"/>
    </xf>
    <xf numFmtId="0" fontId="17" fillId="0" borderId="20" xfId="0" applyFont="1" applyBorder="1" applyAlignment="1">
      <alignment horizontal="left" vertical="center" wrapText="1"/>
    </xf>
    <xf numFmtId="0" fontId="11" fillId="9" borderId="0" xfId="0" applyFont="1" applyFill="1" applyAlignment="1">
      <alignment horizontal="center" vertical="center"/>
    </xf>
    <xf numFmtId="0" fontId="27" fillId="3" borderId="0" xfId="0" applyFont="1" applyFill="1" applyAlignment="1" applyProtection="1">
      <alignment horizontal="left" vertical="top" wrapText="1"/>
      <protection hidden="1"/>
    </xf>
    <xf numFmtId="0" fontId="18" fillId="13" borderId="46" xfId="0" applyFont="1" applyFill="1" applyBorder="1" applyAlignment="1">
      <alignment horizontal="center" vertical="center" wrapText="1"/>
    </xf>
    <xf numFmtId="0" fontId="18" fillId="13" borderId="45" xfId="0" applyFont="1" applyFill="1" applyBorder="1" applyAlignment="1">
      <alignment horizontal="center" vertical="center" wrapText="1"/>
    </xf>
    <xf numFmtId="0" fontId="18" fillId="13" borderId="47" xfId="0" applyFont="1" applyFill="1" applyBorder="1" applyAlignment="1">
      <alignment horizontal="center" vertical="center" wrapText="1"/>
    </xf>
    <xf numFmtId="0" fontId="18" fillId="13" borderId="48" xfId="0" applyFont="1" applyFill="1" applyBorder="1" applyAlignment="1">
      <alignment horizontal="center" vertical="center" wrapText="1"/>
    </xf>
    <xf numFmtId="0" fontId="20" fillId="3" borderId="2" xfId="0" applyFont="1" applyFill="1" applyBorder="1" applyAlignment="1">
      <alignment horizontal="center" vertical="center"/>
    </xf>
    <xf numFmtId="0" fontId="20" fillId="3" borderId="0" xfId="0" applyFont="1" applyFill="1" applyAlignment="1">
      <alignment horizontal="center" vertical="center"/>
    </xf>
    <xf numFmtId="0" fontId="15" fillId="17" borderId="0" xfId="0" applyFont="1" applyFill="1" applyAlignment="1" applyProtection="1">
      <alignment horizontal="left" vertical="top" wrapText="1"/>
      <protection hidden="1"/>
    </xf>
    <xf numFmtId="0" fontId="23" fillId="15" borderId="0" xfId="0" applyFont="1" applyFill="1" applyAlignment="1" applyProtection="1">
      <alignment horizontal="center" vertical="center" wrapText="1"/>
      <protection hidden="1"/>
    </xf>
    <xf numFmtId="0" fontId="41" fillId="18" borderId="0" xfId="0" applyFont="1" applyFill="1" applyAlignment="1">
      <alignment horizontal="center" vertical="center"/>
    </xf>
    <xf numFmtId="0" fontId="13" fillId="3" borderId="39" xfId="0" applyFont="1" applyFill="1" applyBorder="1" applyAlignment="1">
      <alignment horizontal="left" vertical="center" wrapText="1"/>
    </xf>
    <xf numFmtId="0" fontId="13" fillId="3" borderId="0" xfId="0" applyFont="1" applyFill="1" applyAlignment="1">
      <alignment horizontal="left" vertical="center" wrapText="1"/>
    </xf>
    <xf numFmtId="0" fontId="17" fillId="3" borderId="39" xfId="0" applyFont="1" applyFill="1" applyBorder="1" applyAlignment="1">
      <alignment horizontal="center"/>
    </xf>
    <xf numFmtId="0" fontId="17" fillId="3" borderId="0" xfId="0" applyFont="1" applyFill="1" applyAlignment="1">
      <alignment horizontal="center"/>
    </xf>
    <xf numFmtId="0" fontId="29" fillId="3" borderId="0" xfId="0" applyFont="1" applyFill="1" applyAlignment="1">
      <alignment horizontal="left" vertical="top" wrapText="1"/>
    </xf>
    <xf numFmtId="0" fontId="17" fillId="2" borderId="37" xfId="0" applyFont="1" applyFill="1" applyBorder="1" applyAlignment="1" applyProtection="1">
      <alignment horizontal="center"/>
      <protection locked="0"/>
    </xf>
    <xf numFmtId="0" fontId="17" fillId="2" borderId="38" xfId="0" applyFont="1" applyFill="1" applyBorder="1" applyAlignment="1" applyProtection="1">
      <alignment horizontal="center"/>
      <protection locked="0"/>
    </xf>
    <xf numFmtId="0" fontId="29" fillId="0" borderId="28" xfId="0" applyFont="1" applyBorder="1" applyAlignment="1">
      <alignment horizontal="left" vertical="top" wrapText="1"/>
    </xf>
    <xf numFmtId="0" fontId="29" fillId="0" borderId="18" xfId="0" applyFont="1" applyBorder="1" applyAlignment="1">
      <alignment horizontal="left" vertical="top" wrapText="1"/>
    </xf>
    <xf numFmtId="0" fontId="17" fillId="8" borderId="26" xfId="0" applyFont="1" applyFill="1" applyBorder="1" applyAlignment="1">
      <alignment horizontal="left" vertical="center" wrapText="1"/>
    </xf>
    <xf numFmtId="0" fontId="17" fillId="8" borderId="27" xfId="0" applyFont="1" applyFill="1" applyBorder="1" applyAlignment="1">
      <alignment horizontal="left" vertical="center" wrapText="1"/>
    </xf>
    <xf numFmtId="0" fontId="17" fillId="8" borderId="25" xfId="0" applyFont="1" applyFill="1" applyBorder="1" applyAlignment="1">
      <alignment horizontal="left" vertical="center" wrapText="1"/>
    </xf>
    <xf numFmtId="0" fontId="25" fillId="16" borderId="26" xfId="0" applyFont="1" applyFill="1" applyBorder="1" applyAlignment="1">
      <alignment horizontal="left" vertical="center" wrapText="1"/>
    </xf>
    <xf numFmtId="0" fontId="25" fillId="16" borderId="27" xfId="0" applyFont="1" applyFill="1" applyBorder="1" applyAlignment="1">
      <alignment horizontal="left" vertical="center" wrapText="1"/>
    </xf>
    <xf numFmtId="0" fontId="25" fillId="16" borderId="25" xfId="0" applyFont="1" applyFill="1" applyBorder="1" applyAlignment="1">
      <alignment horizontal="left" vertical="center" wrapText="1"/>
    </xf>
    <xf numFmtId="0" fontId="20" fillId="0" borderId="2" xfId="0" applyFont="1" applyBorder="1" applyAlignment="1">
      <alignment horizontal="center" wrapText="1"/>
    </xf>
    <xf numFmtId="0" fontId="20" fillId="0" borderId="0" xfId="0" applyFont="1" applyAlignment="1">
      <alignment horizontal="center" wrapText="1"/>
    </xf>
  </cellXfs>
  <cellStyles count="4">
    <cellStyle name="Euro" xfId="2" xr:uid="{FE956831-E446-4ADA-974B-A8FEF608172E}"/>
    <cellStyle name="Lien hypertexte" xfId="3" builtinId="8"/>
    <cellStyle name="Normal" xfId="0" builtinId="0"/>
    <cellStyle name="Pourcentage" xfId="1" builtinId="5"/>
  </cellStyles>
  <dxfs count="34">
    <dxf>
      <font>
        <b/>
        <i val="0"/>
        <strike val="0"/>
        <color theme="0"/>
      </font>
      <fill>
        <patternFill>
          <bgColor rgb="FFFF0000"/>
        </patternFill>
      </fill>
    </dxf>
    <dxf>
      <font>
        <b/>
        <i val="0"/>
        <color theme="0"/>
      </font>
      <fill>
        <patternFill>
          <bgColor rgb="FFFF0000"/>
        </patternFill>
      </fill>
    </dxf>
    <dxf>
      <font>
        <b/>
        <i val="0"/>
        <color theme="0"/>
      </font>
      <fill>
        <patternFill>
          <bgColor rgb="FF00B050"/>
        </patternFill>
      </fill>
    </dxf>
    <dxf>
      <font>
        <b/>
        <i val="0"/>
        <strike val="0"/>
        <color theme="0"/>
      </font>
      <fill>
        <patternFill>
          <bgColor rgb="FFFF0000"/>
        </patternFill>
      </fill>
    </dxf>
    <dxf>
      <font>
        <b val="0"/>
        <i val="0"/>
        <strike val="0"/>
        <condense val="0"/>
        <extend val="0"/>
        <outline val="0"/>
        <shadow val="0"/>
        <u val="none"/>
        <vertAlign val="baseline"/>
        <sz val="11"/>
        <color theme="0"/>
        <name val="Calibri"/>
        <family val="2"/>
        <scheme val="minor"/>
      </font>
      <numFmt numFmtId="1" formatCode="0"/>
      <fill>
        <patternFill patternType="solid">
          <fgColor indexed="64"/>
          <bgColor theme="3" tint="-0.249977111117893"/>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0"/>
        <name val="Calibri"/>
        <family val="2"/>
        <scheme val="minor"/>
      </font>
      <numFmt numFmtId="1" formatCode="0"/>
      <fill>
        <patternFill patternType="solid">
          <fgColor indexed="64"/>
          <bgColor theme="3" tint="-0.249977111117893"/>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0"/>
        <name val="Calibri"/>
        <family val="2"/>
        <scheme val="minor"/>
      </font>
      <numFmt numFmtId="13" formatCode="0%"/>
      <fill>
        <patternFill patternType="solid">
          <fgColor indexed="64"/>
          <bgColor theme="3" tint="-0.249977111117893"/>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theme="0"/>
        <name val="Calibri"/>
        <family val="2"/>
        <scheme val="minor"/>
      </font>
      <numFmt numFmtId="3" formatCode="#,##0"/>
      <fill>
        <patternFill patternType="solid">
          <fgColor indexed="64"/>
          <bgColor theme="3" tint="-0.249977111117893"/>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medium">
          <color indexed="64"/>
        </bottom>
        <vertical/>
        <horizontal/>
      </border>
      <protection locked="0" hidden="0"/>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4" tint="0.79998168889431442"/>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Franklin Gothic Medium"/>
        <family val="2"/>
        <scheme val="none"/>
      </font>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Franklin Gothic Medium"/>
        <family val="2"/>
        <scheme val="none"/>
      </font>
      <numFmt numFmtId="0" formatCode="General"/>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30" formatCode="@"/>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outline="0">
        <top style="thin">
          <color rgb="FF000000"/>
        </top>
      </border>
    </dxf>
    <dxf>
      <border outline="0">
        <right style="medium">
          <color rgb="FF000000"/>
        </right>
        <top style="medium">
          <color rgb="FF000000"/>
        </top>
        <bottom style="thin">
          <color rgb="FF000000"/>
        </bottom>
      </border>
    </dxf>
    <dxf>
      <border outline="0">
        <bottom style="thin">
          <color rgb="FF000000"/>
        </bottom>
      </border>
    </dxf>
    <dxf>
      <font>
        <b/>
        <i val="0"/>
        <strike val="0"/>
        <condense val="0"/>
        <extend val="0"/>
        <outline val="0"/>
        <shadow val="0"/>
        <u val="none"/>
        <vertAlign val="baseline"/>
        <sz val="10"/>
        <color theme="0"/>
        <name val="Arial"/>
        <family val="2"/>
        <scheme val="none"/>
      </font>
      <fill>
        <patternFill patternType="solid">
          <fgColor indexed="64"/>
          <bgColor theme="4"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0"/>
        <name val="Calibri"/>
        <family val="2"/>
        <scheme val="minor"/>
      </font>
      <numFmt numFmtId="13" formatCode="0%"/>
      <fill>
        <patternFill patternType="solid">
          <fgColor indexed="64"/>
          <bgColor theme="3" tint="-0.249977111117893"/>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theme="0"/>
        <name val="Calibri"/>
        <family val="2"/>
        <scheme val="minor"/>
      </font>
      <numFmt numFmtId="0" formatCode="General"/>
      <fill>
        <patternFill patternType="solid">
          <fgColor indexed="64"/>
          <bgColor theme="3" tint="-0.249977111117893"/>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0"/>
        <name val="Calibri"/>
        <family val="2"/>
        <scheme val="minor"/>
      </font>
      <numFmt numFmtId="0" formatCode="General"/>
      <fill>
        <patternFill patternType="solid">
          <fgColor indexed="64"/>
          <bgColor theme="3" tint="-0.249977111117893"/>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numFmt numFmtId="13" formatCode="0%"/>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0"/>
        <name val="Calibri"/>
        <family val="2"/>
        <scheme val="minor"/>
      </font>
      <numFmt numFmtId="0" formatCode="General"/>
      <fill>
        <patternFill patternType="solid">
          <fgColor indexed="64"/>
          <bgColor theme="3" tint="-0.249977111117893"/>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family val="2"/>
        <scheme val="minor"/>
      </font>
      <numFmt numFmtId="3" formatCode="#,##0"/>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family val="2"/>
        <scheme val="minor"/>
      </font>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family val="2"/>
        <scheme val="minor"/>
      </font>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family val="2"/>
        <scheme val="minor"/>
      </font>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30" formatCode="@"/>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outline="0">
        <top style="thin">
          <color rgb="FF000000"/>
        </top>
      </border>
    </dxf>
    <dxf>
      <border outline="0">
        <right style="medium">
          <color rgb="FF000000"/>
        </right>
        <top style="medium">
          <color rgb="FF000000"/>
        </top>
        <bottom style="thin">
          <color rgb="FF000000"/>
        </bottom>
      </border>
    </dxf>
    <dxf>
      <border outline="0">
        <bottom style="thin">
          <color rgb="FF000000"/>
        </bottom>
      </border>
    </dxf>
    <dxf>
      <font>
        <b/>
        <i val="0"/>
        <strike val="0"/>
        <condense val="0"/>
        <extend val="0"/>
        <outline val="0"/>
        <shadow val="0"/>
        <u val="none"/>
        <vertAlign val="baseline"/>
        <sz val="10"/>
        <color theme="0"/>
        <name val="Arial"/>
        <family val="2"/>
        <scheme val="none"/>
      </font>
      <fill>
        <patternFill patternType="solid">
          <fgColor indexed="64"/>
          <bgColor theme="4"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6644C"/>
      <color rgb="FFFC4F42"/>
      <color rgb="FFFF6600"/>
      <color rgb="FF66CCFF"/>
      <color rgb="FFFF66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image" Target="../media/image6.png"/><Relationship Id="rId4" Type="http://schemas.openxmlformats.org/officeDocument/2006/relationships/image" Target="../media/image3.jpe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8.pn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0</xdr:col>
      <xdr:colOff>218607</xdr:colOff>
      <xdr:row>0</xdr:row>
      <xdr:rowOff>39687</xdr:rowOff>
    </xdr:from>
    <xdr:to>
      <xdr:col>2</xdr:col>
      <xdr:colOff>639762</xdr:colOff>
      <xdr:row>6</xdr:row>
      <xdr:rowOff>125160</xdr:rowOff>
    </xdr:to>
    <xdr:grpSp>
      <xdr:nvGrpSpPr>
        <xdr:cNvPr id="2" name="Groupe 1">
          <a:extLst>
            <a:ext uri="{FF2B5EF4-FFF2-40B4-BE49-F238E27FC236}">
              <a16:creationId xmlns:a16="http://schemas.microsoft.com/office/drawing/2014/main" id="{7306E6FE-4990-40C8-AD44-CF1F373BEC0B}"/>
            </a:ext>
          </a:extLst>
        </xdr:cNvPr>
        <xdr:cNvGrpSpPr/>
      </xdr:nvGrpSpPr>
      <xdr:grpSpPr>
        <a:xfrm>
          <a:off x="218607" y="39687"/>
          <a:ext cx="3984626" cy="1228473"/>
          <a:chOff x="221782" y="39687"/>
          <a:chExt cx="4040655" cy="1177673"/>
        </a:xfrm>
      </xdr:grpSpPr>
      <xdr:pic>
        <xdr:nvPicPr>
          <xdr:cNvPr id="3" name="Image 2" descr="Une image contenant texte, Police, logo, Graphique&#10;&#10;Description générée automatiquement">
            <a:extLst>
              <a:ext uri="{FF2B5EF4-FFF2-40B4-BE49-F238E27FC236}">
                <a16:creationId xmlns:a16="http://schemas.microsoft.com/office/drawing/2014/main" id="{2B4F9A76-D07E-7BD7-17C1-5523B8E397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1782" y="58736"/>
            <a:ext cx="1231641" cy="725459"/>
          </a:xfrm>
          <a:prstGeom prst="rect">
            <a:avLst/>
          </a:prstGeom>
        </xdr:spPr>
      </xdr:pic>
      <xdr:pic>
        <xdr:nvPicPr>
          <xdr:cNvPr id="4" name="Image 3" descr="Une image contenant texte, Police, capture d’écran, blanc&#10;&#10;Description générée automatiquement">
            <a:extLst>
              <a:ext uri="{FF2B5EF4-FFF2-40B4-BE49-F238E27FC236}">
                <a16:creationId xmlns:a16="http://schemas.microsoft.com/office/drawing/2014/main" id="{1813E81B-52C3-F575-1366-EB53F7F787B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22898" y="39687"/>
            <a:ext cx="1781884" cy="1127126"/>
          </a:xfrm>
          <a:prstGeom prst="rect">
            <a:avLst/>
          </a:prstGeom>
        </xdr:spPr>
      </xdr:pic>
      <xdr:pic>
        <xdr:nvPicPr>
          <xdr:cNvPr id="5" name="Image 4" descr="Une image contenant texte, Police, logo, carte&#10;&#10;Description générée automatiquement">
            <a:extLst>
              <a:ext uri="{FF2B5EF4-FFF2-40B4-BE49-F238E27FC236}">
                <a16:creationId xmlns:a16="http://schemas.microsoft.com/office/drawing/2014/main" id="{88130B72-11F9-882A-1D8F-6EC4139D7BD1}"/>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8864"/>
          <a:stretch/>
        </xdr:blipFill>
        <xdr:spPr bwMode="auto">
          <a:xfrm>
            <a:off x="3224062" y="138748"/>
            <a:ext cx="1038375" cy="1078612"/>
          </a:xfrm>
          <a:prstGeom prst="rect">
            <a:avLst/>
          </a:prstGeom>
          <a:ln>
            <a:noFill/>
          </a:ln>
          <a:extLst>
            <a:ext uri="{53640926-AAD7-44D8-BBD7-CCE9431645EC}">
              <a14:shadowObscured xmlns:a14="http://schemas.microsoft.com/office/drawing/2010/main"/>
            </a:ext>
          </a:extLst>
        </xdr:spPr>
      </xdr:pic>
    </xdr:grpSp>
    <xdr:clientData/>
  </xdr:twoCellAnchor>
  <xdr:twoCellAnchor editAs="oneCell">
    <xdr:from>
      <xdr:col>2</xdr:col>
      <xdr:colOff>835586</xdr:colOff>
      <xdr:row>0</xdr:row>
      <xdr:rowOff>33619</xdr:rowOff>
    </xdr:from>
    <xdr:to>
      <xdr:col>3</xdr:col>
      <xdr:colOff>714001</xdr:colOff>
      <xdr:row>6</xdr:row>
      <xdr:rowOff>86745</xdr:rowOff>
    </xdr:to>
    <xdr:pic>
      <xdr:nvPicPr>
        <xdr:cNvPr id="7" name="Image 6">
          <a:extLst>
            <a:ext uri="{FF2B5EF4-FFF2-40B4-BE49-F238E27FC236}">
              <a16:creationId xmlns:a16="http://schemas.microsoft.com/office/drawing/2014/main" id="{E9B4D4DA-B169-A629-47DF-35620C0D3C1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443880" y="33619"/>
          <a:ext cx="1453589" cy="11225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130969</xdr:colOff>
      <xdr:row>0</xdr:row>
      <xdr:rowOff>47625</xdr:rowOff>
    </xdr:from>
    <xdr:to>
      <xdr:col>2</xdr:col>
      <xdr:colOff>952500</xdr:colOff>
      <xdr:row>6</xdr:row>
      <xdr:rowOff>134470</xdr:rowOff>
    </xdr:to>
    <xdr:grpSp>
      <xdr:nvGrpSpPr>
        <xdr:cNvPr id="4" name="Groupe 3">
          <a:extLst>
            <a:ext uri="{FF2B5EF4-FFF2-40B4-BE49-F238E27FC236}">
              <a16:creationId xmlns:a16="http://schemas.microsoft.com/office/drawing/2014/main" id="{89ECDA46-BA8E-4593-ACFB-D56B4EB53BAA}"/>
            </a:ext>
          </a:extLst>
        </xdr:cNvPr>
        <xdr:cNvGrpSpPr/>
      </xdr:nvGrpSpPr>
      <xdr:grpSpPr>
        <a:xfrm>
          <a:off x="130969" y="47625"/>
          <a:ext cx="3755231" cy="1420345"/>
          <a:chOff x="221782" y="39687"/>
          <a:chExt cx="4040655" cy="1177673"/>
        </a:xfrm>
      </xdr:grpSpPr>
      <xdr:pic>
        <xdr:nvPicPr>
          <xdr:cNvPr id="5" name="Image 4" descr="Une image contenant texte, Police, logo, Graphique&#10;&#10;Description générée automatiquement">
            <a:extLst>
              <a:ext uri="{FF2B5EF4-FFF2-40B4-BE49-F238E27FC236}">
                <a16:creationId xmlns:a16="http://schemas.microsoft.com/office/drawing/2014/main" id="{B524DB4E-FA7A-329A-336A-9A9AB33F63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1782" y="58736"/>
            <a:ext cx="1231641" cy="725459"/>
          </a:xfrm>
          <a:prstGeom prst="rect">
            <a:avLst/>
          </a:prstGeom>
        </xdr:spPr>
      </xdr:pic>
      <xdr:pic>
        <xdr:nvPicPr>
          <xdr:cNvPr id="6" name="Image 5" descr="Une image contenant texte, Police, capture d’écran, blanc&#10;&#10;Description générée automatiquement">
            <a:extLst>
              <a:ext uri="{FF2B5EF4-FFF2-40B4-BE49-F238E27FC236}">
                <a16:creationId xmlns:a16="http://schemas.microsoft.com/office/drawing/2014/main" id="{A7C26215-9D16-5052-2CBD-A62D3391CF0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22898" y="39687"/>
            <a:ext cx="1781884" cy="1127126"/>
          </a:xfrm>
          <a:prstGeom prst="rect">
            <a:avLst/>
          </a:prstGeom>
        </xdr:spPr>
      </xdr:pic>
      <xdr:pic>
        <xdr:nvPicPr>
          <xdr:cNvPr id="7" name="Image 6" descr="Une image contenant texte, Police, logo, carte&#10;&#10;Description générée automatiquement">
            <a:extLst>
              <a:ext uri="{FF2B5EF4-FFF2-40B4-BE49-F238E27FC236}">
                <a16:creationId xmlns:a16="http://schemas.microsoft.com/office/drawing/2014/main" id="{8238B45E-427A-66DB-9AB3-54457F15CC18}"/>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8864"/>
          <a:stretch/>
        </xdr:blipFill>
        <xdr:spPr bwMode="auto">
          <a:xfrm>
            <a:off x="3224062" y="138748"/>
            <a:ext cx="1038375" cy="1078612"/>
          </a:xfrm>
          <a:prstGeom prst="rect">
            <a:avLst/>
          </a:prstGeom>
          <a:ln>
            <a:noFill/>
          </a:ln>
          <a:extLst>
            <a:ext uri="{53640926-AAD7-44D8-BBD7-CCE9431645EC}">
              <a14:shadowObscured xmlns:a14="http://schemas.microsoft.com/office/drawing/2010/main"/>
            </a:ext>
          </a:extLst>
        </xdr:spPr>
      </xdr:pic>
    </xdr:grpSp>
    <xdr:clientData/>
  </xdr:twoCellAnchor>
  <xdr:twoCellAnchor editAs="oneCell">
    <xdr:from>
      <xdr:col>2</xdr:col>
      <xdr:colOff>1098176</xdr:colOff>
      <xdr:row>0</xdr:row>
      <xdr:rowOff>78441</xdr:rowOff>
    </xdr:from>
    <xdr:to>
      <xdr:col>3</xdr:col>
      <xdr:colOff>1018240</xdr:colOff>
      <xdr:row>6</xdr:row>
      <xdr:rowOff>134742</xdr:rowOff>
    </xdr:to>
    <xdr:pic>
      <xdr:nvPicPr>
        <xdr:cNvPr id="2" name="Image 1">
          <a:extLst>
            <a:ext uri="{FF2B5EF4-FFF2-40B4-BE49-F238E27FC236}">
              <a16:creationId xmlns:a16="http://schemas.microsoft.com/office/drawing/2014/main" id="{A08F04A5-4E3B-48A3-BA3A-53D2BA0855C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168588" y="78441"/>
          <a:ext cx="1450414" cy="11320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59531</xdr:colOff>
      <xdr:row>0</xdr:row>
      <xdr:rowOff>47625</xdr:rowOff>
    </xdr:from>
    <xdr:to>
      <xdr:col>4</xdr:col>
      <xdr:colOff>206608</xdr:colOff>
      <xdr:row>6</xdr:row>
      <xdr:rowOff>111303</xdr:rowOff>
    </xdr:to>
    <xdr:pic>
      <xdr:nvPicPr>
        <xdr:cNvPr id="3" name="Image 2">
          <a:extLst>
            <a:ext uri="{FF2B5EF4-FFF2-40B4-BE49-F238E27FC236}">
              <a16:creationId xmlns:a16="http://schemas.microsoft.com/office/drawing/2014/main" id="{E3A38673-A13E-4175-8053-F00E7D0572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95750" y="47625"/>
          <a:ext cx="1456764" cy="1135241"/>
        </a:xfrm>
        <a:prstGeom prst="rect">
          <a:avLst/>
        </a:prstGeom>
      </xdr:spPr>
    </xdr:pic>
    <xdr:clientData/>
  </xdr:twoCellAnchor>
  <xdr:twoCellAnchor>
    <xdr:from>
      <xdr:col>0</xdr:col>
      <xdr:colOff>142875</xdr:colOff>
      <xdr:row>0</xdr:row>
      <xdr:rowOff>59532</xdr:rowOff>
    </xdr:from>
    <xdr:to>
      <xdr:col>2</xdr:col>
      <xdr:colOff>1400362</xdr:colOff>
      <xdr:row>6</xdr:row>
      <xdr:rowOff>150579</xdr:rowOff>
    </xdr:to>
    <xdr:grpSp>
      <xdr:nvGrpSpPr>
        <xdr:cNvPr id="5" name="Groupe 4">
          <a:extLst>
            <a:ext uri="{FF2B5EF4-FFF2-40B4-BE49-F238E27FC236}">
              <a16:creationId xmlns:a16="http://schemas.microsoft.com/office/drawing/2014/main" id="{F33C7939-6595-47A9-964C-7D860E62463E}"/>
            </a:ext>
          </a:extLst>
        </xdr:cNvPr>
        <xdr:cNvGrpSpPr/>
      </xdr:nvGrpSpPr>
      <xdr:grpSpPr>
        <a:xfrm>
          <a:off x="142875" y="59532"/>
          <a:ext cx="3705412" cy="1234047"/>
          <a:chOff x="221782" y="39687"/>
          <a:chExt cx="4040655" cy="1177673"/>
        </a:xfrm>
      </xdr:grpSpPr>
      <xdr:pic>
        <xdr:nvPicPr>
          <xdr:cNvPr id="8" name="Image 7" descr="Une image contenant texte, Police, logo, Graphique&#10;&#10;Description générée automatiquement">
            <a:extLst>
              <a:ext uri="{FF2B5EF4-FFF2-40B4-BE49-F238E27FC236}">
                <a16:creationId xmlns:a16="http://schemas.microsoft.com/office/drawing/2014/main" id="{458914BD-6A33-3CA0-204E-3B73BFD31BB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1782" y="58736"/>
            <a:ext cx="1231641" cy="725459"/>
          </a:xfrm>
          <a:prstGeom prst="rect">
            <a:avLst/>
          </a:prstGeom>
        </xdr:spPr>
      </xdr:pic>
      <xdr:pic>
        <xdr:nvPicPr>
          <xdr:cNvPr id="9" name="Image 8" descr="Une image contenant texte, Police, capture d’écran, blanc&#10;&#10;Description générée automatiquement">
            <a:extLst>
              <a:ext uri="{FF2B5EF4-FFF2-40B4-BE49-F238E27FC236}">
                <a16:creationId xmlns:a16="http://schemas.microsoft.com/office/drawing/2014/main" id="{BBF355A5-BEF0-B4D2-15E2-D3E25D31FB9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22898" y="39687"/>
            <a:ext cx="1781884" cy="1127126"/>
          </a:xfrm>
          <a:prstGeom prst="rect">
            <a:avLst/>
          </a:prstGeom>
        </xdr:spPr>
      </xdr:pic>
      <xdr:pic>
        <xdr:nvPicPr>
          <xdr:cNvPr id="10" name="Image 9" descr="Une image contenant texte, Police, logo, carte&#10;&#10;Description générée automatiquement">
            <a:extLst>
              <a:ext uri="{FF2B5EF4-FFF2-40B4-BE49-F238E27FC236}">
                <a16:creationId xmlns:a16="http://schemas.microsoft.com/office/drawing/2014/main" id="{90253CAE-7E8D-CB0C-1561-D1D901A5E3CB}"/>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t="8864"/>
          <a:stretch/>
        </xdr:blipFill>
        <xdr:spPr bwMode="auto">
          <a:xfrm>
            <a:off x="3224062" y="138748"/>
            <a:ext cx="1038375" cy="1078612"/>
          </a:xfrm>
          <a:prstGeom prst="rect">
            <a:avLst/>
          </a:prstGeom>
          <a:ln>
            <a:noFill/>
          </a:ln>
          <a:extLst>
            <a:ext uri="{53640926-AAD7-44D8-BBD7-CCE9431645EC}">
              <a14:shadowObscured xmlns:a14="http://schemas.microsoft.com/office/drawing/2010/main"/>
            </a:ext>
          </a:extLst>
        </xdr:spPr>
      </xdr:pic>
    </xdr:grp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0</xdr:colOff>
      <xdr:row>1</xdr:row>
      <xdr:rowOff>7620</xdr:rowOff>
    </xdr:from>
    <xdr:ext cx="2183494" cy="1420957"/>
    <xdr:pic>
      <xdr:nvPicPr>
        <xdr:cNvPr id="2" name="Image 1">
          <a:extLst>
            <a:ext uri="{FF2B5EF4-FFF2-40B4-BE49-F238E27FC236}">
              <a16:creationId xmlns:a16="http://schemas.microsoft.com/office/drawing/2014/main" id="{8D505007-B22C-4D1E-8516-4459FE01705B}"/>
            </a:ext>
          </a:extLst>
        </xdr:cNvPr>
        <xdr:cNvPicPr>
          <a:picLocks noChangeAspect="1"/>
        </xdr:cNvPicPr>
      </xdr:nvPicPr>
      <xdr:blipFill>
        <a:blip xmlns:r="http://schemas.openxmlformats.org/officeDocument/2006/relationships" r:embed="rId1"/>
        <a:stretch>
          <a:fillRect/>
        </a:stretch>
      </xdr:blipFill>
      <xdr:spPr>
        <a:xfrm>
          <a:off x="0" y="191770"/>
          <a:ext cx="2183494" cy="1420957"/>
        </a:xfrm>
        <a:prstGeom prst="rect">
          <a:avLst/>
        </a:prstGeom>
      </xdr:spPr>
    </xdr:pic>
    <xdr:clientData/>
  </xdr:oneCellAnchor>
  <xdr:oneCellAnchor>
    <xdr:from>
      <xdr:col>2</xdr:col>
      <xdr:colOff>807085</xdr:colOff>
      <xdr:row>0</xdr:row>
      <xdr:rowOff>0</xdr:rowOff>
    </xdr:from>
    <xdr:ext cx="2259965" cy="1708578"/>
    <xdr:pic>
      <xdr:nvPicPr>
        <xdr:cNvPr id="3" name="Image 2">
          <a:extLst>
            <a:ext uri="{FF2B5EF4-FFF2-40B4-BE49-F238E27FC236}">
              <a16:creationId xmlns:a16="http://schemas.microsoft.com/office/drawing/2014/main" id="{589D70BA-1A68-4F9A-9147-FED382604806}"/>
            </a:ext>
          </a:extLst>
        </xdr:cNvPr>
        <xdr:cNvPicPr>
          <a:picLocks noChangeAspect="1"/>
        </xdr:cNvPicPr>
      </xdr:nvPicPr>
      <xdr:blipFill rotWithShape="1">
        <a:blip xmlns:r="http://schemas.openxmlformats.org/officeDocument/2006/relationships" r:embed="rId2"/>
        <a:srcRect r="3655"/>
        <a:stretch/>
      </xdr:blipFill>
      <xdr:spPr>
        <a:xfrm>
          <a:off x="3312160" y="0"/>
          <a:ext cx="2259965" cy="1708578"/>
        </a:xfrm>
        <a:prstGeom prst="rect">
          <a:avLst/>
        </a:prstGeom>
      </xdr:spPr>
    </xdr:pic>
    <xdr:clientData/>
  </xdr:oneCellAnchor>
  <xdr:twoCellAnchor editAs="oneCell">
    <xdr:from>
      <xdr:col>1</xdr:col>
      <xdr:colOff>1076325</xdr:colOff>
      <xdr:row>1</xdr:row>
      <xdr:rowOff>95250</xdr:rowOff>
    </xdr:from>
    <xdr:to>
      <xdr:col>2</xdr:col>
      <xdr:colOff>821390</xdr:colOff>
      <xdr:row>7</xdr:row>
      <xdr:rowOff>154726</xdr:rowOff>
    </xdr:to>
    <xdr:pic>
      <xdr:nvPicPr>
        <xdr:cNvPr id="4" name="Image 3">
          <a:extLst>
            <a:ext uri="{FF2B5EF4-FFF2-40B4-BE49-F238E27FC236}">
              <a16:creationId xmlns:a16="http://schemas.microsoft.com/office/drawing/2014/main" id="{7716C9B1-D818-4A08-9DFD-50349E8BD9D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76425" y="276225"/>
          <a:ext cx="1450040" cy="114532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temp\notes1412A3\Plan%20Approvisionnement%20BCIAT201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ERVICES\SBIO\ECHANGES\Partage%20GAUTHIER%20Alice\Base_Suivi_appr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tions Combustibles"/>
      <sheetName val="Garanties Combustibles"/>
      <sheetName val="Mobilisation de la ressource"/>
      <sheetName val="Fournisseurs"/>
      <sheetName val="Environnement"/>
      <sheetName val="paramètres entrée"/>
      <sheetName val="Utilitaires"/>
      <sheetName val="Liste coherence pci"/>
      <sheetName val="Outil Conversion prix"/>
      <sheetName val="données"/>
    </sheetNames>
    <sheetDataSet>
      <sheetData sheetId="0">
        <row r="5">
          <cell r="C5" t="str">
            <v>Combustibles</v>
          </cell>
        </row>
      </sheetData>
      <sheetData sheetId="1"/>
      <sheetData sheetId="2"/>
      <sheetData sheetId="3"/>
      <sheetData sheetId="4"/>
      <sheetData sheetId="5">
        <row r="4">
          <cell r="B4" t="str">
            <v>Sylviculture</v>
          </cell>
          <cell r="E4" t="str">
            <v>oui</v>
          </cell>
          <cell r="H4">
            <v>0</v>
          </cell>
        </row>
        <row r="5">
          <cell r="E5" t="str">
            <v>non</v>
          </cell>
          <cell r="H5">
            <v>1</v>
          </cell>
        </row>
        <row r="6">
          <cell r="H6">
            <v>2</v>
          </cell>
        </row>
        <row r="7">
          <cell r="H7">
            <v>3</v>
          </cell>
        </row>
        <row r="8">
          <cell r="H8">
            <v>4</v>
          </cell>
        </row>
        <row r="9">
          <cell r="H9">
            <v>5</v>
          </cell>
        </row>
        <row r="10">
          <cell r="H10">
            <v>6</v>
          </cell>
        </row>
        <row r="11">
          <cell r="H11">
            <v>7</v>
          </cell>
        </row>
        <row r="12">
          <cell r="H12">
            <v>8</v>
          </cell>
        </row>
        <row r="13">
          <cell r="H13">
            <v>9</v>
          </cell>
        </row>
        <row r="14">
          <cell r="H14">
            <v>10</v>
          </cell>
        </row>
        <row r="15">
          <cell r="H15">
            <v>11</v>
          </cell>
        </row>
        <row r="16">
          <cell r="H16">
            <v>12</v>
          </cell>
        </row>
        <row r="17">
          <cell r="H17">
            <v>13</v>
          </cell>
        </row>
        <row r="18">
          <cell r="H18">
            <v>14</v>
          </cell>
        </row>
        <row r="19">
          <cell r="H19">
            <v>15</v>
          </cell>
        </row>
        <row r="20">
          <cell r="H20">
            <v>16</v>
          </cell>
        </row>
        <row r="21">
          <cell r="H21">
            <v>17</v>
          </cell>
        </row>
        <row r="22">
          <cell r="H22">
            <v>18</v>
          </cell>
        </row>
        <row r="23">
          <cell r="H23">
            <v>19</v>
          </cell>
        </row>
        <row r="24">
          <cell r="H24">
            <v>20</v>
          </cell>
        </row>
        <row r="25">
          <cell r="H25" t="str">
            <v>Ne s'engage pas</v>
          </cell>
        </row>
      </sheetData>
      <sheetData sheetId="6"/>
      <sheetData sheetId="7"/>
      <sheetData sheetId="8"/>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énéral"/>
      <sheetName val="Approvisionnement"/>
      <sheetName val="Approvisionnement_V"/>
      <sheetName val="Recodage fournisseur"/>
      <sheetName val="Fournisseurs"/>
      <sheetName val="Fournisseurs_V"/>
      <sheetName val="Fournisseurs_principaux"/>
      <sheetName val="Import_Export_2013"/>
      <sheetName val="Import_Export_2016"/>
      <sheetName val="National"/>
      <sheetName val="Haute-Normandie"/>
      <sheetName val="Ile-de-France"/>
      <sheetName val="Languedoc-Roussillon"/>
      <sheetName val="Limousin"/>
      <sheetName val="Lorraine"/>
      <sheetName val="Midi-Pyrénées"/>
      <sheetName val="Nord-Pas-de-Calais"/>
      <sheetName val="Pays-de-la-Loire"/>
      <sheetName val="Picardie"/>
      <sheetName val="Poitou-Charentes"/>
      <sheetName val="Provence-Alpes-Côte d'Azur"/>
      <sheetName val="Rhône-Alpes"/>
      <sheetName val="Département_region"/>
      <sheetName val="Feuil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1">
          <cell r="A1" t="str">
            <v>Alsace</v>
          </cell>
          <cell r="B1" t="str">
            <v>Plaquettes forestières (référentiel 2008 - 1A - PF)</v>
          </cell>
        </row>
        <row r="2">
          <cell r="A2" t="str">
            <v>Aquitaine</v>
          </cell>
          <cell r="B2" t="str">
            <v>Plaquettes forestières (référentiel 2008 - 1B - PF)</v>
          </cell>
        </row>
        <row r="3">
          <cell r="A3" t="str">
            <v>Auvergne</v>
          </cell>
          <cell r="B3" t="str">
            <v>Connexes des Industries du Bois (référentiel 2008 - 2 - CIB)</v>
          </cell>
        </row>
        <row r="4">
          <cell r="A4" t="str">
            <v>Basse-Normandie</v>
          </cell>
          <cell r="B4" t="str">
            <v>Produits bois en fin de vie (référentiel 2008 - 3A - PBFV)</v>
          </cell>
        </row>
        <row r="5">
          <cell r="A5" t="str">
            <v>Bourgogne</v>
          </cell>
          <cell r="B5" t="str">
            <v>Produits bois en fin de vie (référentiel 2008  - 3B - PBFV)</v>
          </cell>
        </row>
        <row r="6">
          <cell r="A6" t="str">
            <v>Bretagne</v>
          </cell>
          <cell r="B6" t="str">
            <v>Déchets de bois traités et souillés</v>
          </cell>
        </row>
        <row r="7">
          <cell r="A7" t="str">
            <v>Centre</v>
          </cell>
          <cell r="B7" t="str">
            <v xml:space="preserve">Autres </v>
          </cell>
        </row>
        <row r="8">
          <cell r="A8" t="str">
            <v>Champagne-Ardennes</v>
          </cell>
          <cell r="B8" t="str">
            <v>Sous-produits industriels</v>
          </cell>
        </row>
        <row r="9">
          <cell r="A9" t="str">
            <v>Corse</v>
          </cell>
          <cell r="B9" t="str">
            <v>Sous-produits agricoles</v>
          </cell>
        </row>
        <row r="10">
          <cell r="A10" t="str">
            <v>Franche-Comté</v>
          </cell>
          <cell r="B10" t="str">
            <v>Biogaz</v>
          </cell>
        </row>
        <row r="11">
          <cell r="A11" t="str">
            <v>Haute-Normandie</v>
          </cell>
        </row>
        <row r="12">
          <cell r="A12" t="str">
            <v>Ile-de-France</v>
          </cell>
        </row>
        <row r="13">
          <cell r="A13" t="str">
            <v>Inconnu</v>
          </cell>
        </row>
        <row r="14">
          <cell r="A14" t="str">
            <v>Languedoc-Roussillon</v>
          </cell>
        </row>
        <row r="15">
          <cell r="A15" t="str">
            <v>Limousin</v>
          </cell>
        </row>
        <row r="16">
          <cell r="A16" t="str">
            <v>Lorraine</v>
          </cell>
        </row>
        <row r="17">
          <cell r="A17" t="str">
            <v>Midi-Pyrénées</v>
          </cell>
        </row>
        <row r="18">
          <cell r="A18" t="str">
            <v>Nord-Pas-de-Calais</v>
          </cell>
        </row>
        <row r="19">
          <cell r="A19" t="str">
            <v>Pays-de-la-Loire</v>
          </cell>
        </row>
        <row r="20">
          <cell r="A20" t="str">
            <v>Picardie</v>
          </cell>
        </row>
        <row r="21">
          <cell r="A21" t="str">
            <v>Poitou-Charentes</v>
          </cell>
        </row>
        <row r="22">
          <cell r="A22" t="str">
            <v>Provence-Alpes-Côte d'Azur</v>
          </cell>
        </row>
        <row r="23">
          <cell r="A23" t="str">
            <v>Rhône-Alpes</v>
          </cell>
        </row>
        <row r="24">
          <cell r="A24" t="str">
            <v>Hors France</v>
          </cell>
        </row>
        <row r="25">
          <cell r="A25" t="str">
            <v>Autres régions</v>
          </cell>
        </row>
      </sheetData>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Y:\SERVICES\DBER\ECHANGES\4_C3B\2_AIDES\3_Dispositif_MASA_PLF2024\Dispositif2024\%5bEn%20cours%5d%20Dossier%20de%20candidature\En%20cours"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STOFFAES Paul" refreshedDate="45322.59203738426" createdVersion="8" refreshedVersion="8" minRefreshableVersion="3" recordCount="19" xr:uid="{436F52C5-6D7D-4B3A-B631-821CD62A1598}">
  <cacheSource type="worksheet">
    <worksheetSource name="Tableau1" sheet=" Annexe 3 - Plan d'approvisionnement_IPPB2024.xlsx" r:id="rId2"/>
  </cacheSource>
  <cacheFields count="14">
    <cacheField name="Catégorie de combustible" numFmtId="0">
      <sharedItems containsNonDate="0" containsBlank="1" count="5">
        <m/>
        <s v="Granulés" u="1"/>
        <s v="Plaquettes forestières et assimilées" u="1"/>
        <s v="Connexes et sous produits de l'industrie de première transformation du bois" u="1"/>
        <s v="Bois fin de vie et bois déchets" u="1"/>
      </sharedItems>
    </cacheField>
    <cacheField name="Sous catégorie Combustible" numFmtId="49">
      <sharedItems containsNonDate="0" containsString="0" containsBlank="1"/>
    </cacheField>
    <cacheField name="Précision libre sur le combustible (% feuillus/résineux en cas de production de granulés)" numFmtId="9">
      <sharedItems containsNonDate="0" containsString="0" containsBlank="1"/>
    </cacheField>
    <cacheField name="Région d'origine du combustible" numFmtId="0">
      <sharedItems containsNonDate="0" containsBlank="1" count="8">
        <m/>
        <s v="Centre - Val  de Loire" u="1"/>
        <s v="Grand Est" u="1"/>
        <s v="Bourgogne - Franche Comté" u="1"/>
        <s v="Corse" u="1"/>
        <s v="Ile-de-France" u="1"/>
        <s v="Pays de la Loire" u="1"/>
        <s v="Auvergne - Rhône-Alpes " u="1"/>
      </sharedItems>
    </cacheField>
    <cacheField name="Tonnage (t/an) " numFmtId="3">
      <sharedItems containsNonDate="0" containsString="0" containsBlank="1"/>
    </cacheField>
    <cacheField name="Autoconsommation " numFmtId="3">
      <sharedItems containsNonDate="0" containsString="0" containsBlank="1"/>
    </cacheField>
    <cacheField name="PCI (kWh/t)" numFmtId="0">
      <sharedItems containsNonDate="0" containsString="0" containsBlank="1"/>
    </cacheField>
    <cacheField name="MWh" numFmtId="3">
      <sharedItems/>
    </cacheField>
    <cacheField name="% de biomasse (à compléter si le combustible n'est pas 100% biomasse)" numFmtId="0">
      <sharedItems containsNonDate="0" containsString="0" containsBlank="1"/>
    </cacheField>
    <cacheField name="MWh biomasse" numFmtId="0">
      <sharedItems/>
    </cacheField>
    <cacheField name="MWh (%)" numFmtId="9">
      <sharedItems/>
    </cacheField>
    <cacheField name="Taux de combustible certifié FSC/PEFC ou équivalent" numFmtId="9">
      <sharedItems containsNonDate="0" containsString="0" containsBlank="1"/>
    </cacheField>
    <cacheField name="Tonnes de combustible certifié PEFC/FSC ou équivalent" numFmtId="0">
      <sharedItems/>
    </cacheField>
    <cacheField name="Taux régional minimum PEFC/FSC ou équivalent" numFmtId="9">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9">
  <r>
    <x v="0"/>
    <m/>
    <m/>
    <x v="0"/>
    <m/>
    <m/>
    <m/>
    <s v=""/>
    <m/>
    <s v=""/>
    <s v=""/>
    <m/>
    <s v=""/>
    <s v=""/>
  </r>
  <r>
    <x v="0"/>
    <m/>
    <m/>
    <x v="0"/>
    <m/>
    <m/>
    <m/>
    <s v=""/>
    <m/>
    <s v=""/>
    <s v=""/>
    <m/>
    <s v=""/>
    <s v=""/>
  </r>
  <r>
    <x v="0"/>
    <m/>
    <m/>
    <x v="0"/>
    <m/>
    <m/>
    <m/>
    <s v=""/>
    <m/>
    <s v=""/>
    <s v=""/>
    <m/>
    <s v=""/>
    <s v=""/>
  </r>
  <r>
    <x v="0"/>
    <m/>
    <m/>
    <x v="0"/>
    <m/>
    <m/>
    <m/>
    <s v=""/>
    <m/>
    <s v=""/>
    <s v=""/>
    <m/>
    <s v=""/>
    <s v=""/>
  </r>
  <r>
    <x v="0"/>
    <m/>
    <m/>
    <x v="0"/>
    <m/>
    <m/>
    <m/>
    <s v=""/>
    <m/>
    <s v=""/>
    <s v=""/>
    <m/>
    <s v=""/>
    <s v=""/>
  </r>
  <r>
    <x v="0"/>
    <m/>
    <m/>
    <x v="0"/>
    <m/>
    <m/>
    <m/>
    <s v=""/>
    <m/>
    <s v=""/>
    <s v=""/>
    <m/>
    <s v=""/>
    <s v=""/>
  </r>
  <r>
    <x v="0"/>
    <m/>
    <m/>
    <x v="0"/>
    <m/>
    <m/>
    <m/>
    <s v=""/>
    <m/>
    <s v=""/>
    <s v=""/>
    <m/>
    <s v=""/>
    <s v=""/>
  </r>
  <r>
    <x v="0"/>
    <m/>
    <m/>
    <x v="0"/>
    <m/>
    <m/>
    <m/>
    <s v=""/>
    <m/>
    <s v=""/>
    <s v=""/>
    <m/>
    <s v=""/>
    <s v=""/>
  </r>
  <r>
    <x v="0"/>
    <m/>
    <m/>
    <x v="0"/>
    <m/>
    <m/>
    <m/>
    <s v=""/>
    <m/>
    <s v=""/>
    <s v=""/>
    <m/>
    <s v=""/>
    <s v=""/>
  </r>
  <r>
    <x v="0"/>
    <m/>
    <m/>
    <x v="0"/>
    <m/>
    <m/>
    <m/>
    <s v=""/>
    <m/>
    <s v=""/>
    <s v=""/>
    <m/>
    <s v=""/>
    <s v=""/>
  </r>
  <r>
    <x v="0"/>
    <m/>
    <m/>
    <x v="0"/>
    <m/>
    <m/>
    <m/>
    <s v=""/>
    <m/>
    <s v=""/>
    <s v=""/>
    <m/>
    <s v=""/>
    <s v=""/>
  </r>
  <r>
    <x v="0"/>
    <m/>
    <m/>
    <x v="0"/>
    <m/>
    <m/>
    <m/>
    <s v=""/>
    <m/>
    <s v=""/>
    <s v=""/>
    <m/>
    <s v=""/>
    <s v=""/>
  </r>
  <r>
    <x v="0"/>
    <m/>
    <m/>
    <x v="0"/>
    <m/>
    <m/>
    <m/>
    <s v=""/>
    <m/>
    <s v=""/>
    <s v=""/>
    <m/>
    <s v=""/>
    <s v=""/>
  </r>
  <r>
    <x v="0"/>
    <m/>
    <m/>
    <x v="0"/>
    <m/>
    <m/>
    <m/>
    <s v=""/>
    <m/>
    <s v=""/>
    <s v=""/>
    <m/>
    <s v=""/>
    <s v=""/>
  </r>
  <r>
    <x v="0"/>
    <m/>
    <m/>
    <x v="0"/>
    <m/>
    <m/>
    <m/>
    <s v=""/>
    <m/>
    <s v=""/>
    <s v=""/>
    <m/>
    <s v=""/>
    <s v=""/>
  </r>
  <r>
    <x v="0"/>
    <m/>
    <m/>
    <x v="0"/>
    <m/>
    <m/>
    <m/>
    <s v=""/>
    <m/>
    <s v=""/>
    <s v=""/>
    <m/>
    <s v=""/>
    <s v=""/>
  </r>
  <r>
    <x v="0"/>
    <m/>
    <m/>
    <x v="0"/>
    <m/>
    <m/>
    <m/>
    <s v=""/>
    <m/>
    <s v=""/>
    <s v=""/>
    <m/>
    <s v=""/>
    <s v=""/>
  </r>
  <r>
    <x v="0"/>
    <m/>
    <m/>
    <x v="0"/>
    <m/>
    <m/>
    <m/>
    <s v=""/>
    <m/>
    <s v=""/>
    <s v=""/>
    <m/>
    <s v=""/>
    <s v=""/>
  </r>
  <r>
    <x v="0"/>
    <m/>
    <m/>
    <x v="0"/>
    <m/>
    <m/>
    <m/>
    <s v=""/>
    <m/>
    <s v=""/>
    <s v=""/>
    <m/>
    <s v=""/>
    <s v=""/>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AE0EE95-0C1F-4C87-BDF2-2E075D4B2F3C}" name="Tableau croisé dynamique1" cacheId="0" applyNumberFormats="0" applyBorderFormats="0" applyFontFormats="0" applyPatternFormats="0" applyAlignmentFormats="0" applyWidthHeightFormats="1" dataCaption="Valeurs" updatedVersion="8" minRefreshableVersion="3" useAutoFormatting="1" itemPrintTitles="1" createdVersion="8" indent="0" outline="1" outlineData="1" multipleFieldFilters="0">
  <location ref="B3:D6" firstHeaderRow="0" firstDataRow="1" firstDataCol="1"/>
  <pivotFields count="14">
    <pivotField axis="axisRow" showAll="0">
      <items count="6">
        <item m="1" x="4"/>
        <item m="1" x="3"/>
        <item m="1" x="2"/>
        <item x="0"/>
        <item m="1" x="1"/>
        <item t="default"/>
      </items>
    </pivotField>
    <pivotField showAll="0"/>
    <pivotField showAll="0"/>
    <pivotField axis="axisRow" showAll="0">
      <items count="9">
        <item m="1" x="7"/>
        <item m="1" x="3"/>
        <item m="1" x="1"/>
        <item x="0"/>
        <item m="1" x="4"/>
        <item m="1" x="6"/>
        <item m="1" x="5"/>
        <item m="1" x="2"/>
        <item t="default"/>
      </items>
    </pivotField>
    <pivotField showAll="0"/>
    <pivotField showAll="0"/>
    <pivotField showAll="0"/>
    <pivotField dataField="1" showAll="0"/>
    <pivotField showAll="0"/>
    <pivotField dataField="1" showAll="0"/>
    <pivotField showAll="0"/>
    <pivotField showAll="0"/>
    <pivotField showAll="0"/>
    <pivotField showAll="0"/>
  </pivotFields>
  <rowFields count="2">
    <field x="0"/>
    <field x="3"/>
  </rowFields>
  <rowItems count="3">
    <i>
      <x v="3"/>
    </i>
    <i r="1">
      <x v="3"/>
    </i>
    <i t="grand">
      <x/>
    </i>
  </rowItems>
  <colFields count="1">
    <field x="-2"/>
  </colFields>
  <colItems count="2">
    <i>
      <x/>
    </i>
    <i i="1">
      <x v="1"/>
    </i>
  </colItems>
  <dataFields count="2">
    <dataField name="Somme de MWh biomasse" fld="9" baseField="0" baseItem="0" numFmtId="10">
      <extLst>
        <ext xmlns:x14="http://schemas.microsoft.com/office/spreadsheetml/2009/9/main" uri="{E15A36E0-9728-4e99-A89B-3F7291B0FE68}">
          <x14:dataField pivotShowAs="percentOfParentRow"/>
        </ext>
      </extLst>
    </dataField>
    <dataField name="Somme de MWh" fld="7" baseField="1"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1E14D2C-DE9E-4E77-A7A4-409967E1E5FD}" name="Tableau14" displayName="Tableau14" ref="A23:L42" totalsRowShown="0" headerRowDxfId="33" headerRowBorderDxfId="32" tableBorderDxfId="31" totalsRowBorderDxfId="30">
  <autoFilter ref="A23:L42" xr:uid="{CFBE231C-E32C-45BB-82CB-E13689B888A7}"/>
  <tableColumns count="12">
    <tableColumn id="2" xr3:uid="{05DC2138-BD47-435B-B4FB-9ED3D87FE5AB}" name="Catégorie de bois*" dataDxfId="29"/>
    <tableColumn id="3" xr3:uid="{4F7B7CDC-A981-4E34-85AB-BD5C6D5F61E6}" name="Sous catégorie de bois*" dataDxfId="28"/>
    <tableColumn id="4" xr3:uid="{5616EEB4-C236-45D4-BD81-D2711C1AC3E3}" name="Précision libre sur le bois (pourcentage feuillus/résineux, essences, qualité...)" dataDxfId="27" dataCellStyle="Pourcentage"/>
    <tableColumn id="5" xr3:uid="{E798DD35-066E-4E8E-83E2-18AD786A97C2}" name="Région d'origine*" dataDxfId="26"/>
    <tableColumn id="9" xr3:uid="{50B6CC30-B8CF-4470-B206-F24394C0E962}" name="Département d'origine_x000a_(non-engageant pour les projets &lt; 50 000 m3 supplémentaires)" dataDxfId="25"/>
    <tableColumn id="7" xr3:uid="{5CEE0FF7-7E92-436A-915D-1374E001361B}" name="Quantité actuellement consommée (avant-projet)*_x000a_(Renseigner 0 si pas de consommation)" dataDxfId="24"/>
    <tableColumn id="6" xr3:uid="{386F0004-45A7-4B04-B3E3-2F9FAA9D69B9}" name="Quantité supplémentaire consommée par le projet*" dataDxfId="23"/>
    <tableColumn id="1" xr3:uid="{D5F44CBA-DEE9-4A56-83FA-75F44E793BAB}" name="Unité" dataDxfId="22">
      <calculatedColumnFormula>IF(OR(A24='Nature biomasse'!$A$18,A24='Nature biomasse'!$A$19,A24='Nature biomasse'!$A$20,A24='Nature biomasse'!$A$11),"t/an","m3/an")</calculatedColumnFormula>
    </tableColumn>
    <tableColumn id="13" xr3:uid="{93101170-9E91-4717-B0BB-BD3ACA09EE32}" name="Taux de bois certifié FSC/PEFC ou équivalent*_x000a_Pour le bois rond, plaquettes forestières ou sciages" dataDxfId="21"/>
    <tableColumn id="14" xr3:uid="{3FE2A418-F1B6-4D04-8596-DCE226F6D2D4}" name="Quantité de bois certifié PEFC/FSC ou équivalent lié à l'exigence régionale" dataDxfId="20">
      <calculatedColumnFormula>IF(OR(A24='Nature biomasse'!$A$2,A24='Nature biomasse'!$A$5,B24='Nature biomasse'!$B$15),IF(G24*I24/1000=0,"",G24*I24),"")</calculatedColumnFormula>
    </tableColumn>
    <tableColumn id="8" xr3:uid="{802E8E4F-F661-4AF3-80ED-E54760B0B563}" name="Unité  " dataDxfId="19">
      <calculatedColumnFormula>Tableau14[[#This Row],[Unité]]</calculatedColumnFormula>
    </tableColumn>
    <tableColumn id="15" xr3:uid="{B0E80A01-9294-4E05-A327-EF816144D06C}" name="Taux régional minimum PEFC/FSC ou équivalent" dataDxfId="18">
      <calculatedColumnFormula>IF(IF(D24="Hors France",100%,30%),IF(OR(A24='Nature biomasse'!$A$2,A24='Nature biomasse'!$A$5,B24='Nature biomasse'!$B$15),VLOOKUP(D24,'Taux certification régional'!$A$2:$B$16,2,FALSE),""))</calculatedColumnFormula>
    </tableColumn>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439F1ED-91CB-467C-8614-52AEBC7B331E}" name="Tableau13" displayName="Tableau13" ref="A16:J35" totalsRowShown="0" headerRowDxfId="17" headerRowBorderDxfId="16" tableBorderDxfId="15" totalsRowBorderDxfId="14">
  <autoFilter ref="A16:J35" xr:uid="{CFBE231C-E32C-45BB-82CB-E13689B888A7}"/>
  <tableColumns count="10">
    <tableColumn id="17" xr3:uid="{DA8BADB5-F0F0-45F4-95D3-2BF7C8DB81B4}" name="Nom du fournisseur*" dataDxfId="13" dataCellStyle="Pourcentage"/>
    <tableColumn id="2" xr3:uid="{EF021BE4-A48C-49BC-9405-BAA6E896EE27}" name="Catégorie de bois*_x000a_(pour des produits biosourcés, indiquer &quot;Autres&quot;)" dataDxfId="12"/>
    <tableColumn id="3" xr3:uid="{B8960B7B-6B6A-4632-B15C-7C00127674FE}" name="Sous catégorie de bois*" dataDxfId="11"/>
    <tableColumn id="4" xr3:uid="{8C3B688F-2FA8-41B1-85A6-F40DE8130DA9}" name="Fournisseur certifié PEFC/FSC ou équivalent* Pour le bois rond, plaquette ou sciage" dataDxfId="10">
      <calculatedColumnFormula>IF(Tableau13[[#This Row],[Catégorie de bois*
(pour des produits biosourcés, indiquer "Autres")]]="","",IF(Tableau13[[#This Row],[Catégorie de bois*
(pour des produits biosourcés, indiquer "Autres")]]='Nature biomasse'!A$15,"","Non applicable"))</calculatedColumnFormula>
    </tableColumn>
    <tableColumn id="1" xr3:uid="{C2D5280F-AE5A-49C9-AF53-E6C04D77E696}" name="Quantité actuellement consommée par le projet (avant-projet)*" dataDxfId="9"/>
    <tableColumn id="6" xr3:uid="{8D284FA3-FF88-4493-95AB-DAE77EDF4135}" name="Quantité supplémentaire consommée par le projet*" dataDxfId="8"/>
    <tableColumn id="7" xr3:uid="{26AF7A13-EF4D-4107-8D69-0920A7CFA591}" name="Unité_x000a_de la quantité supplémentaire" dataDxfId="7">
      <calculatedColumnFormula>IF(OR(B17='Nature biomasse'!$A$18,B17='Nature biomasse'!$A$19,B17='Nature biomasse'!$A$19,B17='Nature biomasse'!$A$11),"t/an","m3/an")</calculatedColumnFormula>
    </tableColumn>
    <tableColumn id="14" xr3:uid="{565F71CD-2D89-4CEA-AE07-7B7A26F9964D}" name="Taux certification du fournisseur*_x000a_Pour le bois rond, plaquettes forestières ou sciage" dataDxfId="6">
      <calculatedColumnFormula>IF(Tableau13[[#This Row],[Catégorie de bois*
(pour des produits biosourcés, indiquer "Autres")]]="","",IF(Tableau13[[#This Row],[Catégorie de bois*
(pour des produits biosourcés, indiquer "Autres")]]='Nature biomasse'!A$15,"","Non applicable"))</calculatedColumnFormula>
    </tableColumn>
    <tableColumn id="5" xr3:uid="{E21D37B5-C1F2-483F-A2E9-CBF55333E038}" name="Tonnes PEFC/FSC ou équivalent certifiées" dataDxfId="5">
      <calculatedColumnFormula>IF(OR(Tableau13[[#This Row],[Taux certification du fournisseur*
Pour le bois rond, plaquettes forestières ou sciage]]="",H17="Non applicable"),"",Tableau13[[#This Row],[Taux certification du fournisseur*
Pour le bois rond, plaquettes forestières ou sciage]]*Tableau13[[#This Row],[Quantité supplémentaire consommée par le projet*]])</calculatedColumnFormula>
    </tableColumn>
    <tableColumn id="15" xr3:uid="{DAD5C8D0-6F9B-4546-B02A-F2D297AC0BD4}" name="Tonnes non certifiées PEFC/FSC ou équivalent" dataDxfId="4">
      <calculatedColumnFormula>IF(Tableau13[[#This Row],[Tonnes PEFC/FSC ou équivalent certifiées]]="","",Tableau13[[#This Row],[Quantité supplémentaire consommée par le projet*]]-Tableau13[[#This Row],[Tonnes PEFC/FSC ou équivalent certifiées]])</calculatedColumnFormula>
    </tableColumn>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A0C33-B696-4A7A-94F7-5A010CD01C16}">
  <sheetPr>
    <tabColor rgb="FF002060"/>
  </sheetPr>
  <dimension ref="A1:AC136"/>
  <sheetViews>
    <sheetView showGridLines="0" tabSelected="1" zoomScale="85" zoomScaleNormal="85" workbookViewId="0">
      <selection activeCell="F39" sqref="F39"/>
    </sheetView>
  </sheetViews>
  <sheetFormatPr baseColWidth="10" defaultColWidth="11.42578125" defaultRowHeight="15" x14ac:dyDescent="0.25"/>
  <cols>
    <col min="1" max="1" width="23.42578125" style="2" customWidth="1"/>
    <col min="2" max="2" width="30.140625" style="2" customWidth="1"/>
    <col min="3" max="3" width="22.5703125" style="2" customWidth="1"/>
    <col min="4" max="4" width="25.5703125" style="2" customWidth="1"/>
    <col min="5" max="5" width="20.5703125" style="2" customWidth="1"/>
    <col min="6" max="6" width="23.85546875" style="2" customWidth="1"/>
    <col min="7" max="7" width="15.85546875" style="2" customWidth="1"/>
    <col min="8" max="8" width="14.5703125" style="2" customWidth="1"/>
    <col min="9" max="9" width="22.5703125" style="2" customWidth="1"/>
    <col min="10" max="10" width="17.140625" style="2" customWidth="1"/>
    <col min="11" max="11" width="11.140625" style="2" customWidth="1"/>
    <col min="12" max="12" width="16.85546875" style="2" customWidth="1"/>
    <col min="13" max="13" width="52.5703125" style="2" customWidth="1"/>
    <col min="14" max="17" width="11.42578125" style="2"/>
    <col min="18" max="19" width="0" style="2" hidden="1" customWidth="1"/>
    <col min="20" max="20" width="13.5703125" style="2" customWidth="1"/>
    <col min="21" max="25" width="11.42578125" style="2"/>
    <col min="26" max="26" width="27.140625" style="2" customWidth="1"/>
    <col min="27" max="27" width="18.7109375" style="2" customWidth="1"/>
    <col min="28" max="28" width="11.42578125" style="2"/>
    <col min="29" max="29" width="88.140625" style="2" customWidth="1"/>
    <col min="30" max="16384" width="11.42578125" style="2"/>
  </cols>
  <sheetData>
    <row r="1" spans="1:20" x14ac:dyDescent="0.25">
      <c r="A1" s="145"/>
      <c r="B1" s="145"/>
      <c r="C1" s="145"/>
      <c r="D1" s="145"/>
      <c r="E1" s="145"/>
      <c r="F1" s="145"/>
      <c r="G1" s="145"/>
      <c r="H1" s="145"/>
      <c r="I1" s="145"/>
      <c r="J1" s="145"/>
      <c r="K1" s="10"/>
      <c r="L1" s="7"/>
      <c r="M1" s="7"/>
      <c r="N1" s="7"/>
      <c r="O1" s="7"/>
      <c r="P1" s="7"/>
      <c r="Q1" s="7"/>
    </row>
    <row r="2" spans="1:20" x14ac:dyDescent="0.25">
      <c r="A2" s="145"/>
      <c r="B2" s="145"/>
      <c r="C2" s="145"/>
      <c r="D2" s="145"/>
      <c r="E2" s="145"/>
      <c r="F2" s="145"/>
      <c r="G2" s="145"/>
      <c r="H2" s="145"/>
      <c r="I2" s="145"/>
      <c r="J2" s="145"/>
      <c r="K2" s="10"/>
      <c r="L2" s="7"/>
      <c r="M2" s="7"/>
      <c r="N2" s="7"/>
      <c r="O2" s="7"/>
      <c r="P2" s="7"/>
      <c r="Q2" s="7"/>
    </row>
    <row r="3" spans="1:20" x14ac:dyDescent="0.25">
      <c r="A3" s="145" t="s">
        <v>17</v>
      </c>
      <c r="B3" s="145"/>
      <c r="C3" s="145"/>
      <c r="D3" s="145"/>
      <c r="E3" s="145"/>
      <c r="F3" s="145"/>
      <c r="G3" s="145"/>
      <c r="H3" s="145"/>
      <c r="I3" s="145"/>
      <c r="J3" s="145"/>
      <c r="K3" s="10"/>
      <c r="L3" s="7"/>
      <c r="M3" s="7"/>
      <c r="N3" s="7"/>
      <c r="O3" s="7"/>
      <c r="P3" s="7"/>
      <c r="Q3" s="7"/>
    </row>
    <row r="4" spans="1:20" x14ac:dyDescent="0.25">
      <c r="A4" s="145"/>
      <c r="B4" s="145"/>
      <c r="C4" s="145"/>
      <c r="D4" s="145"/>
      <c r="E4" s="145"/>
      <c r="F4" s="145"/>
      <c r="G4" s="145"/>
      <c r="H4" s="145"/>
      <c r="I4" s="145"/>
      <c r="J4" s="145"/>
      <c r="K4" s="10"/>
      <c r="L4" s="7"/>
      <c r="M4" s="7"/>
      <c r="N4" s="7"/>
      <c r="O4" s="7"/>
      <c r="P4" s="7"/>
      <c r="Q4" s="7"/>
    </row>
    <row r="5" spans="1:20" x14ac:dyDescent="0.25">
      <c r="A5" s="145"/>
      <c r="B5" s="145"/>
      <c r="C5" s="145"/>
      <c r="D5" s="145"/>
      <c r="E5" s="145"/>
      <c r="F5" s="145"/>
      <c r="G5" s="145"/>
      <c r="H5" s="145"/>
      <c r="I5" s="145"/>
      <c r="J5" s="145"/>
      <c r="K5" s="10"/>
      <c r="L5" s="7"/>
      <c r="M5" s="7"/>
      <c r="N5" s="7"/>
      <c r="O5" s="7"/>
      <c r="P5" s="7"/>
      <c r="Q5" s="7"/>
    </row>
    <row r="6" spans="1:20" x14ac:dyDescent="0.25">
      <c r="A6" s="145" t="s">
        <v>17</v>
      </c>
      <c r="B6" s="145"/>
      <c r="C6" s="145"/>
      <c r="D6" s="145"/>
      <c r="E6" s="145"/>
      <c r="F6" s="145"/>
      <c r="G6" s="145"/>
      <c r="H6" s="145"/>
      <c r="I6" s="145"/>
      <c r="J6" s="145"/>
      <c r="K6" s="10"/>
      <c r="L6" s="7"/>
      <c r="M6" s="7"/>
      <c r="N6" s="7"/>
      <c r="O6" s="7"/>
      <c r="P6" s="7"/>
      <c r="Q6" s="7"/>
    </row>
    <row r="7" spans="1:20" ht="10.5" customHeight="1" x14ac:dyDescent="0.25">
      <c r="A7" s="10"/>
      <c r="B7" s="10"/>
      <c r="C7" s="10"/>
      <c r="D7" s="10"/>
      <c r="E7" s="10"/>
      <c r="F7" s="10"/>
      <c r="G7" s="10"/>
      <c r="H7" s="10"/>
      <c r="I7" s="10"/>
      <c r="J7" s="10"/>
      <c r="K7" s="10"/>
      <c r="L7" s="7"/>
      <c r="M7" s="7"/>
      <c r="N7" s="7"/>
      <c r="O7" s="7"/>
      <c r="P7" s="7"/>
      <c r="Q7" s="7"/>
    </row>
    <row r="8" spans="1:20" ht="29.1" customHeight="1" x14ac:dyDescent="0.25">
      <c r="A8" s="160" t="s">
        <v>72</v>
      </c>
      <c r="B8" s="160"/>
      <c r="C8" s="160"/>
      <c r="D8" s="160"/>
      <c r="E8" s="160"/>
      <c r="F8" s="160"/>
      <c r="G8" s="160"/>
      <c r="H8" s="160"/>
      <c r="I8" s="160"/>
      <c r="J8" s="160"/>
      <c r="K8" s="160"/>
      <c r="L8" s="160"/>
      <c r="M8" s="14"/>
      <c r="N8" s="14"/>
      <c r="O8" s="14"/>
      <c r="P8" s="14"/>
      <c r="Q8" s="14"/>
      <c r="T8" s="65" t="s">
        <v>94</v>
      </c>
    </row>
    <row r="9" spans="1:20" ht="20.45" customHeight="1" x14ac:dyDescent="0.25">
      <c r="A9" s="10"/>
      <c r="B9" s="10"/>
      <c r="C9" s="10"/>
      <c r="D9" s="10"/>
      <c r="E9" s="10"/>
      <c r="F9" s="10"/>
      <c r="G9" s="10"/>
      <c r="H9" s="10"/>
      <c r="I9" s="10"/>
      <c r="J9" s="7"/>
      <c r="K9" s="7"/>
      <c r="L9" s="7"/>
      <c r="M9" s="7"/>
      <c r="N9" s="7"/>
      <c r="O9" s="7"/>
      <c r="P9" s="7"/>
      <c r="Q9" s="7"/>
      <c r="T9" s="65" t="s">
        <v>93</v>
      </c>
    </row>
    <row r="10" spans="1:20" x14ac:dyDescent="0.25">
      <c r="A10" s="15" t="s">
        <v>39</v>
      </c>
      <c r="B10" s="10"/>
      <c r="C10" s="10"/>
      <c r="D10" s="10"/>
      <c r="E10" s="10"/>
      <c r="F10" s="10"/>
      <c r="G10" s="10"/>
      <c r="H10" s="10"/>
      <c r="I10" s="10"/>
      <c r="J10" s="7"/>
      <c r="K10" s="7"/>
      <c r="L10" s="7"/>
      <c r="M10" s="7"/>
      <c r="N10" s="7"/>
      <c r="O10" s="7"/>
      <c r="P10" s="7"/>
      <c r="Q10" s="7"/>
    </row>
    <row r="11" spans="1:20" ht="15.75" thickBot="1" x14ac:dyDescent="0.3">
      <c r="A11" s="153" t="s">
        <v>36</v>
      </c>
      <c r="B11" s="154" t="s">
        <v>37</v>
      </c>
      <c r="C11" s="155"/>
      <c r="D11" s="155"/>
      <c r="E11" s="155"/>
      <c r="F11" s="155"/>
      <c r="G11" s="156"/>
      <c r="H11" s="10"/>
      <c r="I11" s="10"/>
      <c r="J11" s="7"/>
      <c r="K11" s="7"/>
      <c r="L11" s="7"/>
      <c r="M11" s="7"/>
      <c r="N11" s="7"/>
      <c r="O11" s="7"/>
      <c r="P11" s="7"/>
      <c r="Q11" s="7"/>
    </row>
    <row r="12" spans="1:20" ht="15.75" thickBot="1" x14ac:dyDescent="0.3">
      <c r="A12" s="153"/>
      <c r="B12" s="138" t="s">
        <v>38</v>
      </c>
      <c r="C12" s="139"/>
      <c r="D12" s="139"/>
      <c r="E12" s="139"/>
      <c r="F12" s="139"/>
      <c r="G12" s="157"/>
      <c r="H12" s="10"/>
      <c r="I12" s="10"/>
      <c r="J12" s="7"/>
      <c r="K12" s="7"/>
      <c r="L12" s="7"/>
      <c r="P12" s="7"/>
      <c r="Q12" s="7"/>
      <c r="R12" s="48" t="s">
        <v>14</v>
      </c>
      <c r="S12" s="48" t="s">
        <v>13</v>
      </c>
    </row>
    <row r="13" spans="1:20" ht="17.100000000000001" customHeight="1" thickBot="1" x14ac:dyDescent="0.3">
      <c r="A13" s="10"/>
      <c r="B13" s="10"/>
      <c r="C13" s="10"/>
      <c r="D13" s="10"/>
      <c r="E13" s="10"/>
      <c r="F13" s="10"/>
      <c r="G13" s="10"/>
      <c r="H13" s="10"/>
      <c r="M13" s="7"/>
      <c r="N13" s="7"/>
      <c r="O13" s="7"/>
      <c r="P13" s="7"/>
      <c r="Q13" s="7"/>
      <c r="R13" s="41" t="s">
        <v>16</v>
      </c>
      <c r="S13" s="42" t="s">
        <v>9</v>
      </c>
    </row>
    <row r="14" spans="1:20" ht="28.5" customHeight="1" x14ac:dyDescent="0.25">
      <c r="A14" s="158" t="s">
        <v>95</v>
      </c>
      <c r="B14" s="159"/>
      <c r="C14" s="148" t="s">
        <v>94</v>
      </c>
      <c r="D14" s="149"/>
      <c r="E14" s="149"/>
      <c r="F14" s="149"/>
      <c r="G14" s="150"/>
      <c r="H14" s="10"/>
      <c r="I14" s="161"/>
      <c r="J14" s="161"/>
      <c r="K14" s="81"/>
      <c r="N14" s="7"/>
      <c r="O14" s="7"/>
      <c r="P14" s="7"/>
      <c r="Q14" s="43"/>
      <c r="R14" s="42"/>
      <c r="S14" s="2" t="s">
        <v>49</v>
      </c>
    </row>
    <row r="15" spans="1:20" ht="35.450000000000003" customHeight="1" x14ac:dyDescent="0.25">
      <c r="A15" s="158" t="s">
        <v>96</v>
      </c>
      <c r="B15" s="159"/>
      <c r="C15" s="148"/>
      <c r="D15" s="149"/>
      <c r="E15" s="149"/>
      <c r="F15" s="149"/>
      <c r="G15" s="150"/>
      <c r="H15" s="10"/>
      <c r="I15" s="119" t="s">
        <v>50</v>
      </c>
      <c r="J15" s="151" t="str">
        <f>IF(C14=T8,"A ne remplir qu'en cas de mise-à-jour du plan d'appro pour suivi","")</f>
        <v>A ne remplir qu'en cas de mise-à-jour du plan d'appro pour suivi</v>
      </c>
      <c r="K15" s="152"/>
      <c r="R15" s="43"/>
      <c r="S15" s="42" t="s">
        <v>10</v>
      </c>
    </row>
    <row r="16" spans="1:20" ht="35.450000000000003" customHeight="1" x14ac:dyDescent="0.25">
      <c r="A16" s="158" t="s">
        <v>225</v>
      </c>
      <c r="B16" s="159"/>
      <c r="C16" s="148"/>
      <c r="D16" s="149"/>
      <c r="E16" s="149"/>
      <c r="F16" s="149"/>
      <c r="G16" s="150"/>
      <c r="H16" s="10"/>
      <c r="I16" s="121"/>
      <c r="R16" s="43"/>
      <c r="S16" s="43"/>
    </row>
    <row r="18" spans="1:29" ht="15.6" customHeight="1" x14ac:dyDescent="0.25">
      <c r="A18" s="135" t="s">
        <v>235</v>
      </c>
      <c r="B18" s="135"/>
      <c r="C18" s="135"/>
      <c r="D18" s="135"/>
      <c r="E18" s="135"/>
      <c r="F18" s="135"/>
      <c r="G18" s="135"/>
      <c r="H18" s="135"/>
      <c r="I18" s="135"/>
      <c r="J18" s="135"/>
      <c r="K18" s="135"/>
      <c r="L18" s="135"/>
    </row>
    <row r="19" spans="1:29" ht="15.6" customHeight="1" x14ac:dyDescent="0.25">
      <c r="A19" s="135"/>
      <c r="B19" s="135"/>
      <c r="C19" s="135"/>
      <c r="D19" s="135"/>
      <c r="E19" s="135"/>
      <c r="F19" s="135"/>
      <c r="G19" s="135"/>
      <c r="H19" s="135"/>
      <c r="I19" s="135"/>
      <c r="J19" s="135"/>
      <c r="K19" s="135"/>
      <c r="L19" s="135"/>
      <c r="M19" s="7"/>
      <c r="N19" s="7"/>
      <c r="O19" s="7"/>
      <c r="P19" s="7"/>
      <c r="Q19" s="7"/>
    </row>
    <row r="20" spans="1:29" ht="33.6" customHeight="1" x14ac:dyDescent="0.25">
      <c r="A20" s="135"/>
      <c r="B20" s="135"/>
      <c r="C20" s="135"/>
      <c r="D20" s="135"/>
      <c r="E20" s="135"/>
      <c r="F20" s="135"/>
      <c r="G20" s="135"/>
      <c r="H20" s="135"/>
      <c r="I20" s="135"/>
      <c r="J20" s="135"/>
      <c r="K20" s="135"/>
      <c r="L20" s="135"/>
      <c r="M20" s="7" t="s">
        <v>69</v>
      </c>
      <c r="N20" s="7"/>
      <c r="O20" s="7"/>
      <c r="P20" s="7"/>
      <c r="Q20" s="7"/>
    </row>
    <row r="21" spans="1:29" ht="89.45" customHeight="1" x14ac:dyDescent="0.25">
      <c r="A21" s="135"/>
      <c r="B21" s="135"/>
      <c r="C21" s="135"/>
      <c r="D21" s="135"/>
      <c r="E21" s="135"/>
      <c r="F21" s="135"/>
      <c r="G21" s="135"/>
      <c r="H21" s="135"/>
      <c r="I21" s="135"/>
      <c r="J21" s="135"/>
      <c r="K21" s="135"/>
      <c r="L21" s="135"/>
      <c r="M21" s="7"/>
      <c r="N21" s="7"/>
      <c r="O21" s="7"/>
      <c r="P21" s="7"/>
      <c r="Q21" s="7"/>
    </row>
    <row r="22" spans="1:29" ht="14.45" customHeight="1" x14ac:dyDescent="0.25">
      <c r="A22" s="142" t="s">
        <v>68</v>
      </c>
      <c r="B22" s="142"/>
      <c r="C22" s="142"/>
      <c r="D22" s="142"/>
      <c r="E22" s="142"/>
      <c r="F22" s="142"/>
      <c r="G22" s="142"/>
      <c r="H22" s="142"/>
      <c r="I22" s="142"/>
      <c r="J22" s="142"/>
      <c r="K22" s="142"/>
      <c r="L22" s="142"/>
      <c r="M22" s="7"/>
      <c r="N22" s="7"/>
      <c r="O22" s="7"/>
      <c r="P22" s="7"/>
      <c r="Q22" s="7"/>
    </row>
    <row r="23" spans="1:29" ht="65.099999999999994" customHeight="1" thickBot="1" x14ac:dyDescent="0.3">
      <c r="A23" s="54" t="s">
        <v>89</v>
      </c>
      <c r="B23" s="54" t="s">
        <v>88</v>
      </c>
      <c r="C23" s="115" t="s">
        <v>111</v>
      </c>
      <c r="D23" s="54" t="s">
        <v>90</v>
      </c>
      <c r="E23" s="118" t="s">
        <v>254</v>
      </c>
      <c r="F23" s="54" t="s">
        <v>252</v>
      </c>
      <c r="G23" s="54" t="s">
        <v>232</v>
      </c>
      <c r="H23" s="54" t="s">
        <v>75</v>
      </c>
      <c r="I23" s="54" t="s">
        <v>91</v>
      </c>
      <c r="J23" s="54" t="s">
        <v>219</v>
      </c>
      <c r="K23" s="54" t="s">
        <v>79</v>
      </c>
      <c r="L23" s="55" t="s">
        <v>51</v>
      </c>
      <c r="M23" s="7"/>
      <c r="N23" s="7"/>
      <c r="O23" s="7"/>
      <c r="P23" s="7"/>
      <c r="Q23" s="7"/>
      <c r="R23" s="7"/>
    </row>
    <row r="24" spans="1:29" ht="16.5" thickBot="1" x14ac:dyDescent="0.3">
      <c r="A24" s="18"/>
      <c r="B24" s="61"/>
      <c r="C24" s="125"/>
      <c r="D24" s="19"/>
      <c r="E24" s="19"/>
      <c r="F24" s="19"/>
      <c r="G24" s="16"/>
      <c r="H24" s="20" t="str">
        <f>IF(OR(A24='Nature biomasse'!$A$18,A24='Nature biomasse'!$A$19,A24='Nature biomasse'!$A$20,A24='Nature biomasse'!$A$11),"t/an","m3/an")</f>
        <v>m3/an</v>
      </c>
      <c r="I24" s="21"/>
      <c r="J24" s="20" t="str">
        <f>IF(OR(A24='Nature biomasse'!$A$2,A24='Nature biomasse'!$A$5,B24='Nature biomasse'!$B$15),IF(G24*I24/1000=0,"",G24*I24),"")</f>
        <v/>
      </c>
      <c r="K24" s="83" t="str">
        <f>Tableau14[[#This Row],[Unité]]</f>
        <v>m3/an</v>
      </c>
      <c r="L24" s="52" t="str">
        <f>IF(IF(D24="Hors France",100%,30%),IF(OR(A24='Nature biomasse'!$A$2,A24='Nature biomasse'!$A$5,B24='Nature biomasse'!$B$15),VLOOKUP(D24,'Taux certification régional'!$A$2:$B$16,2,FALSE),""))</f>
        <v/>
      </c>
      <c r="M24" s="82" t="str">
        <f>IF($B24='Nature biomasse'!$B$2,IF(I24&lt;L24,"quantité certifiée inférieure au seuil minimum régional","Ligne OK"),IF($B24='Nature biomasse'!$B$3,IF(I24&lt;L24,"quantité certifiée inférieure au seuil minimum régional","Ligne OK"),IF($B24='Nature biomasse'!$B$4,IF(I24&lt;L24,"quantité certifiée inférieure au seuil minimum régional","Ligne OK"),IF($B24='Nature biomasse'!$B$15,IF(I24&lt;L24,"quantité certifiée inférieure au seuil minimum régional","Ligne OK"),""))))</f>
        <v/>
      </c>
      <c r="N24" s="51"/>
      <c r="O24" s="51"/>
      <c r="P24" s="51"/>
      <c r="Q24" s="7"/>
      <c r="R24" s="7"/>
      <c r="Z24" s="146" t="s">
        <v>221</v>
      </c>
      <c r="AA24" s="147"/>
      <c r="AB24" s="147"/>
      <c r="AC24" s="147"/>
    </row>
    <row r="25" spans="1:29" ht="16.5" thickBot="1" x14ac:dyDescent="0.3">
      <c r="A25" s="18"/>
      <c r="B25" s="61"/>
      <c r="C25" s="125"/>
      <c r="D25" s="19"/>
      <c r="E25" s="19"/>
      <c r="F25" s="19"/>
      <c r="G25" s="16"/>
      <c r="H25" s="20" t="str">
        <f>IF(OR(A25='Nature biomasse'!$A$18,A25='Nature biomasse'!$A$19,A25='Nature biomasse'!$A$20,A25='Nature biomasse'!$A$11),"t/an","m3/an")</f>
        <v>m3/an</v>
      </c>
      <c r="I25" s="21"/>
      <c r="J25" s="20" t="str">
        <f>IF(OR(A25='Nature biomasse'!$A$2,A25='Nature biomasse'!$A$5,B25='Nature biomasse'!$B$15),IF(G25*I25/1000=0,"",G25*I25),"")</f>
        <v/>
      </c>
      <c r="K25" s="83" t="str">
        <f>Tableau14[[#This Row],[Unité]]</f>
        <v>m3/an</v>
      </c>
      <c r="L25" s="52" t="str">
        <f>IF(IF(D25="Hors France",100%,30%),IF(OR(A25='Nature biomasse'!$A$2,A25='Nature biomasse'!$A$5,B25='Nature biomasse'!$B$15),VLOOKUP(D25,'Taux certification régional'!$A$2:$B$16,2,FALSE),""))</f>
        <v/>
      </c>
      <c r="M25" s="82" t="str">
        <f>IF($B25='Nature biomasse'!$B$2,IF(I25&lt;L25,"quantité certifiée inférieure au seuil minimum régional","Ligne OK"),IF($B25='Nature biomasse'!$B$3,IF(I25&lt;L25,"quantité certifiée inférieure au seuil minimum régional","Ligne OK"),IF($B25='Nature biomasse'!$B$4,IF(I25&lt;L25,"quantité certifiée inférieure au seuil minimum régional","Ligne OK"),IF($B25='Nature biomasse'!$B$15,IF(I25&lt;L25,"quantité certifiée inférieure au seuil minimum régional","Ligne OK"),""))))</f>
        <v/>
      </c>
      <c r="N25" s="94"/>
      <c r="O25" s="94"/>
      <c r="P25" s="94"/>
      <c r="Q25" s="7"/>
      <c r="R25" s="7"/>
      <c r="Z25" s="120" t="s">
        <v>222</v>
      </c>
      <c r="AA25" s="120" t="s">
        <v>76</v>
      </c>
      <c r="AB25" s="120" t="s">
        <v>77</v>
      </c>
      <c r="AC25" s="120" t="s">
        <v>223</v>
      </c>
    </row>
    <row r="26" spans="1:29" ht="16.5" thickBot="1" x14ac:dyDescent="0.3">
      <c r="A26" s="18"/>
      <c r="B26" s="61"/>
      <c r="C26" s="125"/>
      <c r="D26" s="19"/>
      <c r="E26" s="19"/>
      <c r="F26" s="19"/>
      <c r="G26" s="16"/>
      <c r="H26" s="20" t="str">
        <f>IF(OR(A26='Nature biomasse'!$A$18,A26='Nature biomasse'!$A$19,A26='Nature biomasse'!$A$20,A26='Nature biomasse'!$A$11),"t/an","m3/an")</f>
        <v>m3/an</v>
      </c>
      <c r="I26" s="21"/>
      <c r="J26" s="20" t="str">
        <f>IF(OR(A26='Nature biomasse'!$A$2,A26='Nature biomasse'!$A$5,B26='Nature biomasse'!$B$15),IF(G26*I26/1000=0,"",G26*I26),"")</f>
        <v/>
      </c>
      <c r="K26" s="83" t="str">
        <f>Tableau14[[#This Row],[Unité]]</f>
        <v>m3/an</v>
      </c>
      <c r="L26" s="52" t="str">
        <f>IF(IF(D26="Hors France",100%,30%),IF(OR(A26='Nature biomasse'!$A$2,A26='Nature biomasse'!$A$5,B26='Nature biomasse'!$B$15),VLOOKUP(D26,'Taux certification régional'!$A$2:$B$16,2,FALSE),""))</f>
        <v/>
      </c>
      <c r="M26" s="82" t="str">
        <f>IF($B26='Nature biomasse'!$B$2,IF(I26&lt;L26,"quantité certifiée inférieure au seuil minimum régional","Ligne OK"),IF($B26='Nature biomasse'!$B$3,IF(I26&lt;L26,"quantité certifiée inférieure au seuil minimum régional","Ligne OK"),IF($B26='Nature biomasse'!$B$4,IF(I26&lt;L26,"quantité certifiée inférieure au seuil minimum régional","Ligne OK"),IF($B26='Nature biomasse'!$B$15,IF(I26&lt;L26,"quantité certifiée inférieure au seuil minimum régional","Ligne OK"),""))))</f>
        <v/>
      </c>
      <c r="N26" s="94"/>
      <c r="O26" s="94"/>
      <c r="P26" s="94"/>
      <c r="Q26" s="7"/>
      <c r="R26" s="7"/>
      <c r="Z26" s="120" t="s">
        <v>27</v>
      </c>
      <c r="AA26" s="20">
        <f>SUMIFS(Tableau14[Quantité supplémentaire consommée par le projet*],Tableau14[Unité],"m3/an",Tableau14[Région d''origine*],Z26)</f>
        <v>0</v>
      </c>
      <c r="AB26" s="20">
        <f>SUMIFS(Tableau14[Quantité supplémentaire consommée par le projet*],Tableau14[Unité],"t/an",Tableau14[Région d''origine*],Z26)</f>
        <v>0</v>
      </c>
      <c r="AC26" s="20">
        <f>IF(AA26&gt;50000,"Plan d'approvisionnement à envoyer pour validation à la cellule biomasse régionale",IF(AB26&gt;10000,"Plan d'approvisionnement à envoyer pour validation à la cellule biomasse régionale",))</f>
        <v>0</v>
      </c>
    </row>
    <row r="27" spans="1:29" ht="16.5" thickBot="1" x14ac:dyDescent="0.3">
      <c r="A27" s="18"/>
      <c r="B27" s="61"/>
      <c r="C27" s="125"/>
      <c r="D27" s="19"/>
      <c r="E27" s="19"/>
      <c r="F27" s="19"/>
      <c r="G27" s="16"/>
      <c r="H27" s="20" t="str">
        <f>IF(OR(A27='Nature biomasse'!$A$18,A27='Nature biomasse'!$A$19,A27='Nature biomasse'!$A$20,A27='Nature biomasse'!$A$11),"t/an","m3/an")</f>
        <v>m3/an</v>
      </c>
      <c r="I27" s="21"/>
      <c r="J27" s="20" t="str">
        <f>IF(OR(A27='Nature biomasse'!$A$2,A27='Nature biomasse'!$A$5,B27='Nature biomasse'!$B$15),IF(G27*I27/1000=0,"",G27*I27),"")</f>
        <v/>
      </c>
      <c r="K27" s="83" t="str">
        <f>Tableau14[[#This Row],[Unité]]</f>
        <v>m3/an</v>
      </c>
      <c r="L27" s="52" t="str">
        <f>IF(IF(D27="Hors France",100%,30%),IF(OR(A27='Nature biomasse'!$A$2,A27='Nature biomasse'!$A$5,B27='Nature biomasse'!$B$15),VLOOKUP(D27,'Taux certification régional'!$A$2:$B$16,2,FALSE),""))</f>
        <v/>
      </c>
      <c r="M27" s="82" t="str">
        <f>IF($B27='Nature biomasse'!$B$2,IF(I27&lt;L27,"quantité certifiée inférieure au seuil minimum régional","Ligne OK"),IF($B27='Nature biomasse'!$B$3,IF(I27&lt;L27,"quantité certifiée inférieure au seuil minimum régional","Ligne OK"),IF($B27='Nature biomasse'!$B$4,IF(I27&lt;L27,"quantité certifiée inférieure au seuil minimum régional","Ligne OK"),IF($B27='Nature biomasse'!$B$15,IF(I27&lt;L27,"quantité certifiée inférieure au seuil minimum régional","Ligne OK"),""))))</f>
        <v/>
      </c>
      <c r="N27" s="94"/>
      <c r="O27" s="94"/>
      <c r="P27" s="94"/>
      <c r="Q27" s="7"/>
      <c r="R27" s="7"/>
      <c r="Z27" s="120" t="s">
        <v>28</v>
      </c>
      <c r="AA27" s="20">
        <f>SUMIFS(Tableau14[Quantité supplémentaire consommée par le projet*],Tableau14[Unité],"m3/an",Tableau14[Région d''origine*],Z27)</f>
        <v>0</v>
      </c>
      <c r="AB27" s="20">
        <f>SUMIFS(Tableau14[Quantité supplémentaire consommée par le projet*],Tableau14[Unité],"t/an",Tableau14[Région d''origine*],Z27)</f>
        <v>0</v>
      </c>
      <c r="AC27" s="20">
        <f t="shared" ref="AC27:AC40" si="0">IF(AA27&gt;50000,"Plan d'approvisionnement à envoyer pour validation à la cellule biomasse régionale",IF(AB27&gt;10000,"Plan d'approvisionnement à envoyer pour validation à la cellule biomasse régionale",))</f>
        <v>0</v>
      </c>
    </row>
    <row r="28" spans="1:29" ht="16.5" thickBot="1" x14ac:dyDescent="0.3">
      <c r="A28" s="18"/>
      <c r="B28" s="61"/>
      <c r="C28" s="125"/>
      <c r="D28" s="19"/>
      <c r="E28" s="19"/>
      <c r="F28" s="19"/>
      <c r="G28" s="16"/>
      <c r="H28" s="20" t="str">
        <f>IF(OR(A28='Nature biomasse'!$A$18,A28='Nature biomasse'!$A$19,A28='Nature biomasse'!$A$20,A28='Nature biomasse'!$A$11),"t/an","m3/an")</f>
        <v>m3/an</v>
      </c>
      <c r="I28" s="21"/>
      <c r="J28" s="20" t="str">
        <f>IF(OR(A28='Nature biomasse'!$A$2,A28='Nature biomasse'!$A$5,B28='Nature biomasse'!$B$15),IF(G28*I28/1000=0,"",G28*I28),"")</f>
        <v/>
      </c>
      <c r="K28" s="83" t="str">
        <f>Tableau14[[#This Row],[Unité]]</f>
        <v>m3/an</v>
      </c>
      <c r="L28" s="52" t="str">
        <f>IF(IF(D28="Hors France",100%,30%),IF(OR(A28='Nature biomasse'!$A$2,A28='Nature biomasse'!$A$5,B28='Nature biomasse'!$B$15),VLOOKUP(D28,'Taux certification régional'!$A$2:$B$16,2,FALSE),""))</f>
        <v/>
      </c>
      <c r="M28" s="82" t="str">
        <f>IF($B28='Nature biomasse'!$B$2,IF(I28&lt;L28,"quantité certifiée inférieure au seuil minimum régional","Ligne OK"),IF($B28='Nature biomasse'!$B$3,IF(I28&lt;L28,"quantité certifiée inférieure au seuil minimum régional","Ligne OK"),IF($B28='Nature biomasse'!$B$4,IF(I28&lt;L28,"quantité certifiée inférieure au seuil minimum régional","Ligne OK"),IF($B28='Nature biomasse'!$B$15,IF(I28&lt;L28,"quantité certifiée inférieure au seuil minimum régional","Ligne OK"),""))))</f>
        <v/>
      </c>
      <c r="N28" s="94"/>
      <c r="O28" s="94"/>
      <c r="P28" s="94"/>
      <c r="Q28" s="7"/>
      <c r="R28" s="7"/>
      <c r="Z28" s="120" t="s">
        <v>1</v>
      </c>
      <c r="AA28" s="20">
        <f>SUMIFS(Tableau14[Quantité supplémentaire consommée par le projet*],Tableau14[Unité],"m3/an",Tableau14[Région d''origine*],Z28)</f>
        <v>0</v>
      </c>
      <c r="AB28" s="20">
        <f>SUMIFS(Tableau14[Quantité supplémentaire consommée par le projet*],Tableau14[Unité],"t/an",Tableau14[Région d''origine*],Z28)</f>
        <v>0</v>
      </c>
      <c r="AC28" s="20">
        <f t="shared" si="0"/>
        <v>0</v>
      </c>
    </row>
    <row r="29" spans="1:29" ht="16.5" thickBot="1" x14ac:dyDescent="0.3">
      <c r="A29" s="18"/>
      <c r="B29" s="61"/>
      <c r="C29" s="125"/>
      <c r="D29" s="19"/>
      <c r="E29" s="19"/>
      <c r="F29" s="19"/>
      <c r="G29" s="16"/>
      <c r="H29" s="20" t="str">
        <f>IF(OR(A29='Nature biomasse'!$A$18,A29='Nature biomasse'!$A$19,A29='Nature biomasse'!$A$20,A29='Nature biomasse'!$A$11),"t/an","m3/an")</f>
        <v>m3/an</v>
      </c>
      <c r="I29" s="21"/>
      <c r="J29" s="20" t="str">
        <f>IF(OR(A29='Nature biomasse'!$A$2,A29='Nature biomasse'!$A$5,B29='Nature biomasse'!$B$15),IF(G29*I29/1000=0,"",G29*I29),"")</f>
        <v/>
      </c>
      <c r="K29" s="83" t="str">
        <f>Tableau14[[#This Row],[Unité]]</f>
        <v>m3/an</v>
      </c>
      <c r="L29" s="52" t="str">
        <f>IF(IF(D29="Hors France",100%,30%),IF(OR(A29='Nature biomasse'!$A$2,A29='Nature biomasse'!$A$5,B29='Nature biomasse'!$B$15),VLOOKUP(D29,'Taux certification régional'!$A$2:$B$16,2,FALSE),""))</f>
        <v/>
      </c>
      <c r="M29" s="82" t="str">
        <f>IF($B29='Nature biomasse'!$B$2,IF(I29&lt;L29,"quantité certifiée inférieure au seuil minimum régional","Ligne OK"),IF($B29='Nature biomasse'!$B$3,IF(I29&lt;L29,"quantité certifiée inférieure au seuil minimum régional","Ligne OK"),IF($B29='Nature biomasse'!$B$4,IF(I29&lt;L29,"quantité certifiée inférieure au seuil minimum régional","Ligne OK"),IF($B29='Nature biomasse'!$B$15,IF(I29&lt;L29,"quantité certifiée inférieure au seuil minimum régional","Ligne OK"),""))))</f>
        <v/>
      </c>
      <c r="N29" s="94"/>
      <c r="O29" s="94"/>
      <c r="P29" s="94"/>
      <c r="Q29" s="7"/>
      <c r="R29" s="7"/>
      <c r="Z29" s="120" t="s">
        <v>29</v>
      </c>
      <c r="AA29" s="20">
        <f>SUMIFS(Tableau14[Quantité supplémentaire consommée par le projet*],Tableau14[Unité],"m3/an",Tableau14[Région d''origine*],Z29)</f>
        <v>0</v>
      </c>
      <c r="AB29" s="20">
        <f>SUMIFS(Tableau14[Quantité supplémentaire consommée par le projet*],Tableau14[Unité],"t/an",Tableau14[Région d''origine*],Z29)</f>
        <v>0</v>
      </c>
      <c r="AC29" s="20">
        <f t="shared" si="0"/>
        <v>0</v>
      </c>
    </row>
    <row r="30" spans="1:29" ht="16.5" thickBot="1" x14ac:dyDescent="0.3">
      <c r="A30" s="18"/>
      <c r="B30" s="61"/>
      <c r="C30" s="125"/>
      <c r="D30" s="19"/>
      <c r="E30" s="19"/>
      <c r="F30" s="19"/>
      <c r="G30" s="16"/>
      <c r="H30" s="20" t="str">
        <f>IF(OR(A30='Nature biomasse'!$A$18,A30='Nature biomasse'!$A$19,A30='Nature biomasse'!$A$20,A30='Nature biomasse'!$A$11),"t/an","m3/an")</f>
        <v>m3/an</v>
      </c>
      <c r="I30" s="21"/>
      <c r="J30" s="20" t="str">
        <f>IF(OR(A30='Nature biomasse'!$A$2,A30='Nature biomasse'!$A$5,B30='Nature biomasse'!$B$15),IF(G30*I30/1000=0,"",G30*I30),"")</f>
        <v/>
      </c>
      <c r="K30" s="83" t="str">
        <f>Tableau14[[#This Row],[Unité]]</f>
        <v>m3/an</v>
      </c>
      <c r="L30" s="52" t="str">
        <f>IF(IF(D30="Hors France",100%,30%),IF(OR(A30='Nature biomasse'!$A$2,A30='Nature biomasse'!$A$5,B30='Nature biomasse'!$B$15),VLOOKUP(D30,'Taux certification régional'!$A$2:$B$16,2,FALSE),""))</f>
        <v/>
      </c>
      <c r="M30" s="82" t="str">
        <f>IF($B30='Nature biomasse'!$B$2,IF(I30&lt;L30,"quantité certifiée inférieure au seuil minimum régional","Ligne OK"),IF($B30='Nature biomasse'!$B$3,IF(I30&lt;L30,"quantité certifiée inférieure au seuil minimum régional","Ligne OK"),IF($B30='Nature biomasse'!$B$4,IF(I30&lt;L30,"quantité certifiée inférieure au seuil minimum régional","Ligne OK"),IF($B30='Nature biomasse'!$B$15,IF(I30&lt;L30,"quantité certifiée inférieure au seuil minimum régional","Ligne OK"),""))))</f>
        <v/>
      </c>
      <c r="N30" s="94"/>
      <c r="O30" s="94"/>
      <c r="P30" s="94"/>
      <c r="Q30" s="7"/>
      <c r="R30" s="7"/>
      <c r="Z30" s="120" t="s">
        <v>2</v>
      </c>
      <c r="AA30" s="20">
        <f>SUMIFS(Tableau14[Quantité supplémentaire consommée par le projet*],Tableau14[Unité],"m3/an",Tableau14[Région d''origine*],Z30)</f>
        <v>0</v>
      </c>
      <c r="AB30" s="20">
        <f>SUMIFS(Tableau14[Quantité supplémentaire consommée par le projet*],Tableau14[Unité],"t/an",Tableau14[Région d''origine*],Z30)</f>
        <v>0</v>
      </c>
      <c r="AC30" s="20">
        <f t="shared" si="0"/>
        <v>0</v>
      </c>
    </row>
    <row r="31" spans="1:29" ht="16.5" thickBot="1" x14ac:dyDescent="0.3">
      <c r="A31" s="18"/>
      <c r="B31" s="61"/>
      <c r="C31" s="125"/>
      <c r="D31" s="19"/>
      <c r="E31" s="19"/>
      <c r="F31" s="19"/>
      <c r="G31" s="16"/>
      <c r="H31" s="20" t="str">
        <f>IF(OR(A31='Nature biomasse'!$A$18,A31='Nature biomasse'!$A$19,A31='Nature biomasse'!$A$20,A31='Nature biomasse'!$A$11),"t/an","m3/an")</f>
        <v>m3/an</v>
      </c>
      <c r="I31" s="21"/>
      <c r="J31" s="20" t="str">
        <f>IF(OR(A31='Nature biomasse'!$A$2,A31='Nature biomasse'!$A$5,B31='Nature biomasse'!$B$15),IF(G31*I31/1000=0,"",G31*I31),"")</f>
        <v/>
      </c>
      <c r="K31" s="83" t="str">
        <f>Tableau14[[#This Row],[Unité]]</f>
        <v>m3/an</v>
      </c>
      <c r="L31" s="52" t="str">
        <f>IF(IF(D31="Hors France",100%,30%),IF(OR(A31='Nature biomasse'!$A$2,A31='Nature biomasse'!$A$5,B31='Nature biomasse'!$B$15),VLOOKUP(D31,'Taux certification régional'!$A$2:$B$16,2,FALSE),""))</f>
        <v/>
      </c>
      <c r="M31" s="82" t="str">
        <f>IF($B31='Nature biomasse'!$B$2,IF(I31&lt;L31,"quantité certifiée inférieure au seuil minimum régional","Ligne OK"),IF($B31='Nature biomasse'!$B$3,IF(I31&lt;L31,"quantité certifiée inférieure au seuil minimum régional","Ligne OK"),IF($B31='Nature biomasse'!$B$4,IF(I31&lt;L31,"quantité certifiée inférieure au seuil minimum régional","Ligne OK"),IF($B31='Nature biomasse'!$B$15,IF(I31&lt;L31,"quantité certifiée inférieure au seuil minimum régional","Ligne OK"),""))))</f>
        <v/>
      </c>
      <c r="N31" s="94"/>
      <c r="O31" s="94"/>
      <c r="P31" s="94"/>
      <c r="Q31" s="7"/>
      <c r="R31" s="7"/>
      <c r="Z31" s="120" t="s">
        <v>30</v>
      </c>
      <c r="AA31" s="20">
        <f>SUMIFS(Tableau14[Quantité supplémentaire consommée par le projet*],Tableau14[Unité],"m3/an",Tableau14[Région d''origine*],Z31)</f>
        <v>0</v>
      </c>
      <c r="AB31" s="20">
        <f>SUMIFS(Tableau14[Quantité supplémentaire consommée par le projet*],Tableau14[Unité],"t/an",Tableau14[Région d''origine*],Z31)</f>
        <v>0</v>
      </c>
      <c r="AC31" s="20">
        <f t="shared" si="0"/>
        <v>0</v>
      </c>
    </row>
    <row r="32" spans="1:29" ht="16.5" thickBot="1" x14ac:dyDescent="0.3">
      <c r="A32" s="18"/>
      <c r="B32" s="61"/>
      <c r="C32" s="125"/>
      <c r="D32" s="19"/>
      <c r="E32" s="19"/>
      <c r="F32" s="19"/>
      <c r="G32" s="16"/>
      <c r="H32" s="20" t="str">
        <f>IF(OR(A32='Nature biomasse'!$A$18,A32='Nature biomasse'!$A$19,A32='Nature biomasse'!$A$20,A32='Nature biomasse'!$A$11),"t/an","m3/an")</f>
        <v>m3/an</v>
      </c>
      <c r="I32" s="21"/>
      <c r="J32" s="20" t="str">
        <f>IF(OR(A32='Nature biomasse'!$A$2,A32='Nature biomasse'!$A$5,B32='Nature biomasse'!$B$15),IF(G32*I32/1000=0,"",G32*I32),"")</f>
        <v/>
      </c>
      <c r="K32" s="83" t="str">
        <f>Tableau14[[#This Row],[Unité]]</f>
        <v>m3/an</v>
      </c>
      <c r="L32" s="52" t="str">
        <f>IF(IF(D32="Hors France",100%,30%),IF(OR(A32='Nature biomasse'!$A$2,A32='Nature biomasse'!$A$5,B32='Nature biomasse'!$B$15),VLOOKUP(D32,'Taux certification régional'!$A$2:$B$16,2,FALSE),""))</f>
        <v/>
      </c>
      <c r="M32" s="82" t="str">
        <f>IF($B32='Nature biomasse'!$B$2,IF(I32&lt;L32,"quantité certifiée inférieure au seuil minimum régional","Ligne OK"),IF($B32='Nature biomasse'!$B$3,IF(I32&lt;L32,"quantité certifiée inférieure au seuil minimum régional","Ligne OK"),IF($B32='Nature biomasse'!$B$4,IF(I32&lt;L32,"quantité certifiée inférieure au seuil minimum régional","Ligne OK"),IF($B32='Nature biomasse'!$B$15,IF(I32&lt;L32,"quantité certifiée inférieure au seuil minimum régional","Ligne OK"),""))))</f>
        <v/>
      </c>
      <c r="N32" s="94"/>
      <c r="O32" s="94"/>
      <c r="P32" s="94"/>
      <c r="Q32" s="7"/>
      <c r="R32" s="7"/>
      <c r="Z32" s="120" t="s">
        <v>31</v>
      </c>
      <c r="AA32" s="20">
        <f>SUMIFS(Tableau14[Quantité supplémentaire consommée par le projet*],Tableau14[Unité],"m3/an",Tableau14[Région d''origine*],Z32)</f>
        <v>0</v>
      </c>
      <c r="AB32" s="20">
        <f>SUMIFS(Tableau14[Quantité supplémentaire consommée par le projet*],Tableau14[Unité],"t/an",Tableau14[Région d''origine*],Z32)</f>
        <v>0</v>
      </c>
      <c r="AC32" s="20">
        <f t="shared" si="0"/>
        <v>0</v>
      </c>
    </row>
    <row r="33" spans="1:29" ht="16.5" thickBot="1" x14ac:dyDescent="0.3">
      <c r="A33" s="18"/>
      <c r="B33" s="61"/>
      <c r="C33" s="125"/>
      <c r="D33" s="19"/>
      <c r="E33" s="19"/>
      <c r="F33" s="19"/>
      <c r="G33" s="16"/>
      <c r="H33" s="20" t="str">
        <f>IF(OR(A33='Nature biomasse'!$A$18,A33='Nature biomasse'!$A$19,A33='Nature biomasse'!$A$20,A33='Nature biomasse'!$A$11),"t/an","m3/an")</f>
        <v>m3/an</v>
      </c>
      <c r="I33" s="21"/>
      <c r="J33" s="20" t="str">
        <f>IF(OR(A33='Nature biomasse'!$A$2,A33='Nature biomasse'!$A$5,B33='Nature biomasse'!$B$15),IF(G33*I33/1000=0,"",G33*I33),"")</f>
        <v/>
      </c>
      <c r="K33" s="83" t="str">
        <f>Tableau14[[#This Row],[Unité]]</f>
        <v>m3/an</v>
      </c>
      <c r="L33" s="52" t="str">
        <f>IF(IF(D33="Hors France",100%,30%),IF(OR(A33='Nature biomasse'!$A$2,A33='Nature biomasse'!$A$5,B33='Nature biomasse'!$B$15),VLOOKUP(D33,'Taux certification régional'!$A$2:$B$16,2,FALSE),""))</f>
        <v/>
      </c>
      <c r="M33" s="82" t="str">
        <f>IF($B33='Nature biomasse'!$B$2,IF(I33&lt;L33,"quantité certifiée inférieure au seuil minimum régional","Ligne OK"),IF($B33='Nature biomasse'!$B$3,IF(I33&lt;L33,"quantité certifiée inférieure au seuil minimum régional","Ligne OK"),IF($B33='Nature biomasse'!$B$4,IF(I33&lt;L33,"quantité certifiée inférieure au seuil minimum régional","Ligne OK"),IF($B33='Nature biomasse'!$B$15,IF(I33&lt;L33,"quantité certifiée inférieure au seuil minimum régional","Ligne OK"),""))))</f>
        <v/>
      </c>
      <c r="N33" s="94"/>
      <c r="O33" s="94"/>
      <c r="P33" s="94"/>
      <c r="Q33" s="7"/>
      <c r="R33" s="7"/>
      <c r="Z33" s="120" t="s">
        <v>5</v>
      </c>
      <c r="AA33" s="20">
        <f>SUMIFS(Tableau14[Quantité supplémentaire consommée par le projet*],Tableau14[Unité],"m3/an",Tableau14[Région d''origine*],Z33)</f>
        <v>0</v>
      </c>
      <c r="AB33" s="20">
        <f>SUMIFS(Tableau14[Quantité supplémentaire consommée par le projet*],Tableau14[Unité],"t/an",Tableau14[Région d''origine*],Z33)</f>
        <v>0</v>
      </c>
      <c r="AC33" s="20">
        <f t="shared" si="0"/>
        <v>0</v>
      </c>
    </row>
    <row r="34" spans="1:29" ht="16.5" thickBot="1" x14ac:dyDescent="0.3">
      <c r="A34" s="18"/>
      <c r="B34" s="61"/>
      <c r="C34" s="125"/>
      <c r="D34" s="19"/>
      <c r="E34" s="19"/>
      <c r="F34" s="19"/>
      <c r="G34" s="16"/>
      <c r="H34" s="20" t="str">
        <f>IF(OR(A34='Nature biomasse'!$A$18,A34='Nature biomasse'!$A$19,A34='Nature biomasse'!$A$20,A34='Nature biomasse'!$A$11),"t/an","m3/an")</f>
        <v>m3/an</v>
      </c>
      <c r="I34" s="21"/>
      <c r="J34" s="20" t="str">
        <f>IF(OR(A34='Nature biomasse'!$A$2,A34='Nature biomasse'!$A$5,B34='Nature biomasse'!$B$15),IF(G34*I34/1000=0,"",G34*I34),"")</f>
        <v/>
      </c>
      <c r="K34" s="83" t="str">
        <f>Tableau14[[#This Row],[Unité]]</f>
        <v>m3/an</v>
      </c>
      <c r="L34" s="52" t="str">
        <f>IF(IF(D34="Hors France",100%,30%),IF(OR(A34='Nature biomasse'!$A$2,A34='Nature biomasse'!$A$5,B34='Nature biomasse'!$B$15),VLOOKUP(D34,'Taux certification régional'!$A$2:$B$16,2,FALSE),""))</f>
        <v/>
      </c>
      <c r="M34" s="82" t="str">
        <f>IF($B34='Nature biomasse'!$B$2,IF(I34&lt;L34,"quantité certifiée inférieure au seuil minimum régional","Ligne OK"),IF($B34='Nature biomasse'!$B$3,IF(I34&lt;L34,"quantité certifiée inférieure au seuil minimum régional","Ligne OK"),IF($B34='Nature biomasse'!$B$4,IF(I34&lt;L34,"quantité certifiée inférieure au seuil minimum régional","Ligne OK"),IF($B34='Nature biomasse'!$B$15,IF(I34&lt;L34,"quantité certifiée inférieure au seuil minimum régional","Ligne OK"),""))))</f>
        <v/>
      </c>
      <c r="N34" s="94"/>
      <c r="O34" s="94"/>
      <c r="P34" s="94"/>
      <c r="Q34" s="7"/>
      <c r="R34" s="7"/>
      <c r="Z34" s="120" t="s">
        <v>32</v>
      </c>
      <c r="AA34" s="20">
        <f>SUMIFS(Tableau14[Quantité supplémentaire consommée par le projet*],Tableau14[Unité],"m3/an",Tableau14[Région d''origine*],Z34)</f>
        <v>0</v>
      </c>
      <c r="AB34" s="20">
        <f>SUMIFS(Tableau14[Quantité supplémentaire consommée par le projet*],Tableau14[Unité],"t/an",Tableau14[Région d''origine*],Z34)</f>
        <v>0</v>
      </c>
      <c r="AC34" s="20">
        <f t="shared" si="0"/>
        <v>0</v>
      </c>
    </row>
    <row r="35" spans="1:29" ht="16.5" thickBot="1" x14ac:dyDescent="0.3">
      <c r="A35" s="18"/>
      <c r="B35" s="61"/>
      <c r="C35" s="125"/>
      <c r="D35" s="19"/>
      <c r="E35" s="19"/>
      <c r="F35" s="19"/>
      <c r="G35" s="16"/>
      <c r="H35" s="20" t="str">
        <f>IF(OR(A35='Nature biomasse'!$A$18,A35='Nature biomasse'!$A$19,A35='Nature biomasse'!$A$20,A35='Nature biomasse'!$A$11),"t/an","m3/an")</f>
        <v>m3/an</v>
      </c>
      <c r="I35" s="21"/>
      <c r="J35" s="20" t="str">
        <f>IF(OR(A35='Nature biomasse'!$A$2,A35='Nature biomasse'!$A$5,B35='Nature biomasse'!$B$15),IF(G35*I35/1000=0,"",G35*I35),"")</f>
        <v/>
      </c>
      <c r="K35" s="83" t="str">
        <f>Tableau14[[#This Row],[Unité]]</f>
        <v>m3/an</v>
      </c>
      <c r="L35" s="52" t="str">
        <f>IF(IF(D35="Hors France",100%,30%),IF(OR(A35='Nature biomasse'!$A$2,A35='Nature biomasse'!$A$5,B35='Nature biomasse'!$B$15),VLOOKUP(D35,'Taux certification régional'!$A$2:$B$16,2,FALSE),""))</f>
        <v/>
      </c>
      <c r="M35" s="82" t="str">
        <f>IF($B35='Nature biomasse'!$B$2,IF(I35&lt;L35,"quantité certifiée inférieure au seuil minimum régional","Ligne OK"),IF($B35='Nature biomasse'!$B$3,IF(I35&lt;L35,"quantité certifiée inférieure au seuil minimum régional","Ligne OK"),IF($B35='Nature biomasse'!$B$4,IF(I35&lt;L35,"quantité certifiée inférieure au seuil minimum régional","Ligne OK"),IF($B35='Nature biomasse'!$B$15,IF(I35&lt;L35,"quantité certifiée inférieure au seuil minimum régional","Ligne OK"),""))))</f>
        <v/>
      </c>
      <c r="N35" s="94"/>
      <c r="O35" s="94"/>
      <c r="P35" s="94"/>
      <c r="Q35" s="7"/>
      <c r="R35" s="7"/>
      <c r="Z35" s="120" t="s">
        <v>33</v>
      </c>
      <c r="AA35" s="20">
        <f>SUMIFS(Tableau14[Quantité supplémentaire consommée par le projet*],Tableau14[Unité],"m3/an",Tableau14[Région d''origine*],Z35)</f>
        <v>0</v>
      </c>
      <c r="AB35" s="20">
        <f>SUMIFS(Tableau14[Quantité supplémentaire consommée par le projet*],Tableau14[Unité],"t/an",Tableau14[Région d''origine*],Z35)</f>
        <v>0</v>
      </c>
      <c r="AC35" s="20">
        <f t="shared" si="0"/>
        <v>0</v>
      </c>
    </row>
    <row r="36" spans="1:29" ht="16.5" thickBot="1" x14ac:dyDescent="0.3">
      <c r="A36" s="18"/>
      <c r="B36" s="61"/>
      <c r="C36" s="125"/>
      <c r="D36" s="19"/>
      <c r="E36" s="19"/>
      <c r="F36" s="19"/>
      <c r="G36" s="16"/>
      <c r="H36" s="20" t="str">
        <f>IF(OR(A36='Nature biomasse'!$A$18,A36='Nature biomasse'!$A$19,A36='Nature biomasse'!$A$20,A36='Nature biomasse'!$A$11),"t/an","m3/an")</f>
        <v>m3/an</v>
      </c>
      <c r="I36" s="21"/>
      <c r="J36" s="20" t="str">
        <f>IF(OR(A36='Nature biomasse'!$A$2,A36='Nature biomasse'!$A$5,B36='Nature biomasse'!$B$15),IF(G36*I36/1000=0,"",G36*I36),"")</f>
        <v/>
      </c>
      <c r="K36" s="83" t="str">
        <f>Tableau14[[#This Row],[Unité]]</f>
        <v>m3/an</v>
      </c>
      <c r="L36" s="52" t="str">
        <f>IF(IF(D36="Hors France",100%,30%),IF(OR(A36='Nature biomasse'!$A$2,A36='Nature biomasse'!$A$5,B36='Nature biomasse'!$B$15),VLOOKUP(D36,'Taux certification régional'!$A$2:$B$16,2,FALSE),""))</f>
        <v/>
      </c>
      <c r="M36" s="82" t="str">
        <f>IF($B36='Nature biomasse'!$B$2,IF(I36&lt;L36,"quantité certifiée inférieure au seuil minimum régional","Ligne OK"),IF($B36='Nature biomasse'!$B$3,IF(I36&lt;L36,"quantité certifiée inférieure au seuil minimum régional","Ligne OK"),IF($B36='Nature biomasse'!$B$4,IF(I36&lt;L36,"quantité certifiée inférieure au seuil minimum régional","Ligne OK"),IF($B36='Nature biomasse'!$B$15,IF(I36&lt;L36,"quantité certifiée inférieure au seuil minimum régional","Ligne OK"),""))))</f>
        <v/>
      </c>
      <c r="N36" s="94"/>
      <c r="O36" s="94"/>
      <c r="P36" s="94"/>
      <c r="Q36" s="7"/>
      <c r="R36" s="7"/>
      <c r="Z36" s="120" t="s">
        <v>34</v>
      </c>
      <c r="AA36" s="20">
        <f>SUMIFS(Tableau14[Quantité supplémentaire consommée par le projet*],Tableau14[Unité],"m3/an",Tableau14[Région d''origine*],Z36)</f>
        <v>0</v>
      </c>
      <c r="AB36" s="20">
        <f>SUMIFS(Tableau14[Quantité supplémentaire consommée par le projet*],Tableau14[Unité],"t/an",Tableau14[Région d''origine*],Z36)</f>
        <v>0</v>
      </c>
      <c r="AC36" s="20">
        <f t="shared" si="0"/>
        <v>0</v>
      </c>
    </row>
    <row r="37" spans="1:29" ht="16.5" thickBot="1" x14ac:dyDescent="0.3">
      <c r="A37" s="18"/>
      <c r="B37" s="61"/>
      <c r="C37" s="125"/>
      <c r="D37" s="19"/>
      <c r="E37" s="19"/>
      <c r="F37" s="19"/>
      <c r="G37" s="16"/>
      <c r="H37" s="20" t="str">
        <f>IF(OR(A37='Nature biomasse'!$A$18,A37='Nature biomasse'!$A$19,A37='Nature biomasse'!$A$20,A37='Nature biomasse'!$A$11),"t/an","m3/an")</f>
        <v>m3/an</v>
      </c>
      <c r="I37" s="21"/>
      <c r="J37" s="20" t="str">
        <f>IF(OR(A37='Nature biomasse'!$A$2,A37='Nature biomasse'!$A$5,B37='Nature biomasse'!$B$15),IF(G37*I37/1000=0,"",G37*I37),"")</f>
        <v/>
      </c>
      <c r="K37" s="83" t="str">
        <f>Tableau14[[#This Row],[Unité]]</f>
        <v>m3/an</v>
      </c>
      <c r="L37" s="52" t="str">
        <f>IF(IF(D37="Hors France",100%,30%),IF(OR(A37='Nature biomasse'!$A$2,A37='Nature biomasse'!$A$5,B37='Nature biomasse'!$B$15),VLOOKUP(D37,'Taux certification régional'!$A$2:$B$16,2,FALSE),""))</f>
        <v/>
      </c>
      <c r="M37" s="82" t="str">
        <f>IF($B37='Nature biomasse'!$B$2,IF(I37&lt;L37,"quantité certifiée inférieure au seuil minimum régional","Ligne OK"),IF($B37='Nature biomasse'!$B$3,IF(I37&lt;L37,"quantité certifiée inférieure au seuil minimum régional","Ligne OK"),IF($B37='Nature biomasse'!$B$4,IF(I37&lt;L37,"quantité certifiée inférieure au seuil minimum régional","Ligne OK"),IF($B37='Nature biomasse'!$B$15,IF(I37&lt;L37,"quantité certifiée inférieure au seuil minimum régional","Ligne OK"),""))))</f>
        <v/>
      </c>
      <c r="N37" s="94"/>
      <c r="O37" s="94"/>
      <c r="P37" s="94"/>
      <c r="Q37" s="7"/>
      <c r="R37" s="7"/>
      <c r="Z37" s="120" t="s">
        <v>35</v>
      </c>
      <c r="AA37" s="20">
        <f>SUMIFS(Tableau14[Quantité supplémentaire consommée par le projet*],Tableau14[Unité],"m3/an",Tableau14[Région d''origine*],Z37)</f>
        <v>0</v>
      </c>
      <c r="AB37" s="20">
        <f>SUMIFS(Tableau14[Quantité supplémentaire consommée par le projet*],Tableau14[Unité],"t/an",Tableau14[Région d''origine*],Z37)</f>
        <v>0</v>
      </c>
      <c r="AC37" s="20">
        <f t="shared" si="0"/>
        <v>0</v>
      </c>
    </row>
    <row r="38" spans="1:29" ht="16.5" thickBot="1" x14ac:dyDescent="0.3">
      <c r="A38" s="18"/>
      <c r="B38" s="61"/>
      <c r="C38" s="125"/>
      <c r="D38" s="19"/>
      <c r="E38" s="19"/>
      <c r="F38" s="19"/>
      <c r="G38" s="16"/>
      <c r="H38" s="20" t="str">
        <f>IF(OR(A38='Nature biomasse'!$A$18,A38='Nature biomasse'!$A$19,A38='Nature biomasse'!$A$20,A38='Nature biomasse'!$A$11),"t/an","m3/an")</f>
        <v>m3/an</v>
      </c>
      <c r="I38" s="21"/>
      <c r="J38" s="20" t="str">
        <f>IF(OR(A38='Nature biomasse'!$A$2,A38='Nature biomasse'!$A$5,B38='Nature biomasse'!$B$15),IF(G38*I38/1000=0,"",G38*I38),"")</f>
        <v/>
      </c>
      <c r="K38" s="83" t="str">
        <f>Tableau14[[#This Row],[Unité]]</f>
        <v>m3/an</v>
      </c>
      <c r="L38" s="52" t="str">
        <f>IF(IF(D38="Hors France",100%,30%),IF(OR(A38='Nature biomasse'!$A$2,A38='Nature biomasse'!$A$5,B38='Nature biomasse'!$B$15),VLOOKUP(D38,'Taux certification régional'!$A$2:$B$16,2,FALSE),""))</f>
        <v/>
      </c>
      <c r="M38" s="82" t="str">
        <f>IF($B38='Nature biomasse'!$B$2,IF(I38&lt;L38,"quantité certifiée inférieure au seuil minimum régional","Ligne OK"),IF($B38='Nature biomasse'!$B$3,IF(I38&lt;L38,"quantité certifiée inférieure au seuil minimum régional","Ligne OK"),IF($B38='Nature biomasse'!$B$4,IF(I38&lt;L38,"quantité certifiée inférieure au seuil minimum régional","Ligne OK"),IF($B38='Nature biomasse'!$B$15,IF(I38&lt;L38,"quantité certifiée inférieure au seuil minimum régional","Ligne OK"),""))))</f>
        <v/>
      </c>
      <c r="N38" s="94"/>
      <c r="O38" s="94"/>
      <c r="P38" s="94"/>
      <c r="Q38" s="7"/>
      <c r="R38" s="7"/>
      <c r="Z38" s="120" t="s">
        <v>6</v>
      </c>
      <c r="AA38" s="20">
        <f>SUMIFS(Tableau14[Quantité supplémentaire consommée par le projet*],Tableau14[Unité],"m3/an",Tableau14[Région d''origine*],Z38)</f>
        <v>0</v>
      </c>
      <c r="AB38" s="20">
        <f>SUMIFS(Tableau14[Quantité supplémentaire consommée par le projet*],Tableau14[Unité],"t/an",Tableau14[Région d''origine*],Z38)</f>
        <v>0</v>
      </c>
      <c r="AC38" s="20">
        <f t="shared" si="0"/>
        <v>0</v>
      </c>
    </row>
    <row r="39" spans="1:29" ht="26.25" thickBot="1" x14ac:dyDescent="0.3">
      <c r="A39" s="18"/>
      <c r="B39" s="61"/>
      <c r="C39" s="125"/>
      <c r="D39" s="19"/>
      <c r="E39" s="19"/>
      <c r="F39" s="19"/>
      <c r="G39" s="16"/>
      <c r="H39" s="20" t="str">
        <f>IF(OR(A39='Nature biomasse'!$A$18,A39='Nature biomasse'!$A$19,A39='Nature biomasse'!$A$20,A39='Nature biomasse'!$A$11),"t/an","m3/an")</f>
        <v>m3/an</v>
      </c>
      <c r="I39" s="21"/>
      <c r="J39" s="20" t="str">
        <f>IF(OR(A39='Nature biomasse'!$A$2,A39='Nature biomasse'!$A$5,B39='Nature biomasse'!$B$15),IF(G39*I39/1000=0,"",G39*I39),"")</f>
        <v/>
      </c>
      <c r="K39" s="83" t="str">
        <f>Tableau14[[#This Row],[Unité]]</f>
        <v>m3/an</v>
      </c>
      <c r="L39" s="52" t="str">
        <f>IF(IF(D39="Hors France",100%,30%),IF(OR(A39='Nature biomasse'!$A$2,A39='Nature biomasse'!$A$5,B39='Nature biomasse'!$B$15),VLOOKUP(D39,'Taux certification régional'!$A$2:$B$16,2,FALSE),""))</f>
        <v/>
      </c>
      <c r="M39" s="82" t="str">
        <f>IF($B39='Nature biomasse'!$B$2,IF(I39&lt;L39,"quantité certifiée inférieure au seuil minimum régional","Ligne OK"),IF($B39='Nature biomasse'!$B$3,IF(I39&lt;L39,"quantité certifiée inférieure au seuil minimum régional","Ligne OK"),IF($B39='Nature biomasse'!$B$4,IF(I39&lt;L39,"quantité certifiée inférieure au seuil minimum régional","Ligne OK"),IF($B39='Nature biomasse'!$B$15,IF(I39&lt;L39,"quantité certifiée inférieure au seuil minimum régional","Ligne OK"),""))))</f>
        <v/>
      </c>
      <c r="N39" s="94"/>
      <c r="O39" s="94"/>
      <c r="P39" s="94"/>
      <c r="Q39" s="7"/>
      <c r="R39" s="7"/>
      <c r="Z39" s="120" t="s">
        <v>7</v>
      </c>
      <c r="AA39" s="20">
        <f>SUMIFS(Tableau14[Quantité supplémentaire consommée par le projet*],Tableau14[Unité],"m3/an",Tableau14[Région d''origine*],Z39)</f>
        <v>0</v>
      </c>
      <c r="AB39" s="20">
        <f>SUMIFS(Tableau14[Quantité supplémentaire consommée par le projet*],Tableau14[Unité],"t/an",Tableau14[Région d''origine*],Z39)</f>
        <v>0</v>
      </c>
      <c r="AC39" s="20">
        <f t="shared" si="0"/>
        <v>0</v>
      </c>
    </row>
    <row r="40" spans="1:29" ht="16.5" thickBot="1" x14ac:dyDescent="0.3">
      <c r="A40" s="18"/>
      <c r="B40" s="61"/>
      <c r="C40" s="125"/>
      <c r="D40" s="19"/>
      <c r="E40" s="19"/>
      <c r="F40" s="19"/>
      <c r="G40" s="16"/>
      <c r="H40" s="20" t="str">
        <f>IF(OR(A40='Nature biomasse'!$A$18,A40='Nature biomasse'!$A$19,A40='Nature biomasse'!$A$20,A40='Nature biomasse'!$A$11),"t/an","m3/an")</f>
        <v>m3/an</v>
      </c>
      <c r="I40" s="21"/>
      <c r="J40" s="20" t="str">
        <f>IF(OR(A40='Nature biomasse'!$A$2,A40='Nature biomasse'!$A$5,B40='Nature biomasse'!$B$15),IF(G40*I40/1000=0,"",G40*I40),"")</f>
        <v/>
      </c>
      <c r="K40" s="83" t="str">
        <f>Tableau14[[#This Row],[Unité]]</f>
        <v>m3/an</v>
      </c>
      <c r="L40" s="52" t="str">
        <f>IF(IF(D40="Hors France",100%,30%),IF(OR(A40='Nature biomasse'!$A$2,A40='Nature biomasse'!$A$5,B40='Nature biomasse'!$B$15),VLOOKUP(D40,'Taux certification régional'!$A$2:$B$16,2,FALSE),""))</f>
        <v/>
      </c>
      <c r="M40" s="82" t="str">
        <f>IF($B40='Nature biomasse'!$B$2,IF(I40&lt;L40,"quantité certifiée inférieure au seuil minimum régional","Ligne OK"),IF($B40='Nature biomasse'!$B$3,IF(I40&lt;L40,"quantité certifiée inférieure au seuil minimum régional","Ligne OK"),IF($B40='Nature biomasse'!$B$4,IF(I40&lt;L40,"quantité certifiée inférieure au seuil minimum régional","Ligne OK"),IF($B40='Nature biomasse'!$B$15,IF(I40&lt;L40,"quantité certifiée inférieure au seuil minimum régional","Ligne OK"),""))))</f>
        <v/>
      </c>
      <c r="N40" s="94"/>
      <c r="O40" s="94"/>
      <c r="P40" s="94"/>
      <c r="Q40" s="7"/>
      <c r="R40" s="7"/>
      <c r="Z40" s="120" t="s">
        <v>3</v>
      </c>
      <c r="AA40" s="20">
        <f>SUMIFS(Tableau14[Quantité supplémentaire consommée par le projet*],Tableau14[Unité],"m3/an",Tableau14[Région d''origine*],Z40)</f>
        <v>0</v>
      </c>
      <c r="AB40" s="20">
        <f>SUMIFS(Tableau14[Quantité supplémentaire consommée par le projet*],Tableau14[Unité],"t/an",Tableau14[Région d''origine*],Z40)</f>
        <v>0</v>
      </c>
      <c r="AC40" s="20">
        <f t="shared" si="0"/>
        <v>0</v>
      </c>
    </row>
    <row r="41" spans="1:29" ht="16.5" thickBot="1" x14ac:dyDescent="0.3">
      <c r="A41" s="18"/>
      <c r="B41" s="61"/>
      <c r="C41" s="125"/>
      <c r="D41" s="19"/>
      <c r="E41" s="19"/>
      <c r="F41" s="19"/>
      <c r="G41" s="16"/>
      <c r="H41" s="20" t="str">
        <f>IF(OR(A41='Nature biomasse'!$A$18,A41='Nature biomasse'!$A$19,A41='Nature biomasse'!$A$20,A41='Nature biomasse'!$A$11),"t/an","m3/an")</f>
        <v>m3/an</v>
      </c>
      <c r="I41" s="21"/>
      <c r="J41" s="20" t="str">
        <f>IF(OR(A41='Nature biomasse'!$A$2,A41='Nature biomasse'!$A$5,B41='Nature biomasse'!$B$15),IF(G41*I41/1000=0,"",G41*I41),"")</f>
        <v/>
      </c>
      <c r="K41" s="83" t="str">
        <f>Tableau14[[#This Row],[Unité]]</f>
        <v>m3/an</v>
      </c>
      <c r="L41" s="52" t="str">
        <f>IF(IF(D41="Hors France",100%,30%),IF(OR(A41='Nature biomasse'!$A$2,A41='Nature biomasse'!$A$5,B41='Nature biomasse'!$B$15),VLOOKUP(D41,'Taux certification régional'!$A$2:$B$16,2,FALSE),""))</f>
        <v/>
      </c>
      <c r="M41" s="82" t="str">
        <f>IF($B41='Nature biomasse'!$B$2,IF(I41&lt;L41,"quantité certifiée inférieure au seuil minimum régional","Ligne OK"),IF($B41='Nature biomasse'!$B$3,IF(I41&lt;L41,"quantité certifiée inférieure au seuil minimum régional","Ligne OK"),IF($B41='Nature biomasse'!$B$4,IF(I41&lt;L41,"quantité certifiée inférieure au seuil minimum régional","Ligne OK"),IF($B41='Nature biomasse'!$B$15,IF(I41&lt;L41,"quantité certifiée inférieure au seuil minimum régional","Ligne OK"),""))))</f>
        <v/>
      </c>
      <c r="N41" s="94"/>
      <c r="O41" s="94"/>
      <c r="P41" s="94"/>
      <c r="Q41" s="7"/>
      <c r="R41" s="7"/>
    </row>
    <row r="42" spans="1:29" ht="16.5" thickBot="1" x14ac:dyDescent="0.3">
      <c r="A42" s="88"/>
      <c r="B42" s="61"/>
      <c r="C42" s="126"/>
      <c r="D42" s="89"/>
      <c r="E42" s="19"/>
      <c r="F42" s="130"/>
      <c r="G42" s="90"/>
      <c r="H42" s="91" t="str">
        <f>IF(OR(A42='Nature biomasse'!$A$18,A42='Nature biomasse'!$A$19,A42='Nature biomasse'!$A$20,A42='Nature biomasse'!$A$11),"t/an","m3/an")</f>
        <v>m3/an</v>
      </c>
      <c r="I42" s="92"/>
      <c r="J42" s="91" t="str">
        <f>IF(OR(A42='Nature biomasse'!$A$2,A42='Nature biomasse'!$A$5,B42='Nature biomasse'!$B$15),IF(G42*I42/1000=0,"",G42*I42),"")</f>
        <v/>
      </c>
      <c r="K42" s="93" t="str">
        <f>Tableau14[[#This Row],[Unité]]</f>
        <v>m3/an</v>
      </c>
      <c r="L42" s="52" t="str">
        <f>IF(IF(D42="Hors France",100%,30%),IF(OR(A42='Nature biomasse'!$A$2,A42='Nature biomasse'!$A$5,B42='Nature biomasse'!$B$15),VLOOKUP(D42,'Taux certification régional'!$A$2:$B$16,2,FALSE),""))</f>
        <v/>
      </c>
      <c r="M42" s="82" t="str">
        <f>IF($B42='Nature biomasse'!$B$2,IF(I42&lt;L42,"quantité certifiée inférieure au seuil minimum régional","Ligne OK"),IF($B42='Nature biomasse'!$B$3,IF(I42&lt;L42,"quantité certifiée inférieure au seuil minimum régional","Ligne OK"),IF($B42='Nature biomasse'!$B$4,IF(I42&lt;L42,"quantité certifiée inférieure au seuil minimum régional","Ligne OK"),IF($B42='Nature biomasse'!$B$15,IF(I42&lt;L42,"quantité certifiée inférieure au seuil minimum régional","Ligne OK"),""))))</f>
        <v/>
      </c>
      <c r="N42" s="94"/>
      <c r="O42" s="94"/>
      <c r="P42" s="94"/>
      <c r="Q42" s="7"/>
      <c r="R42" s="7"/>
    </row>
    <row r="43" spans="1:29" s="63" customFormat="1" ht="34.5" customHeight="1" thickTop="1" thickBot="1" x14ac:dyDescent="0.3">
      <c r="A43" s="7"/>
      <c r="B43" s="7"/>
      <c r="C43" s="7"/>
      <c r="D43" s="143" t="s">
        <v>233</v>
      </c>
      <c r="E43" s="144"/>
      <c r="F43" s="144"/>
      <c r="G43" s="86">
        <f>SUMIF(A24:A42,'Nature biomasse'!$A$2,G24:G42)+SUMIF(A24:A42,'Nature biomasse'!$A$5,G24:G42)</f>
        <v>0</v>
      </c>
      <c r="H43" s="87" t="s">
        <v>76</v>
      </c>
      <c r="I43" s="85" t="s">
        <v>80</v>
      </c>
      <c r="J43" s="86">
        <f>SUMIF(A24:A42,'Nature biomasse'!$A$2,J24:J42)+SUMIF(A24:A42,'Nature biomasse'!$A$5,J24:J42)</f>
        <v>0</v>
      </c>
      <c r="K43" s="87" t="s">
        <v>76</v>
      </c>
      <c r="L43" s="7"/>
      <c r="M43" s="94"/>
      <c r="N43" s="94"/>
      <c r="O43" s="94"/>
      <c r="P43" s="94"/>
      <c r="Q43" s="14"/>
      <c r="R43" s="14"/>
    </row>
    <row r="44" spans="1:29" ht="27" customHeight="1" x14ac:dyDescent="0.25">
      <c r="I44" s="79"/>
      <c r="R44" s="43"/>
      <c r="S44" s="42" t="s">
        <v>11</v>
      </c>
    </row>
    <row r="45" spans="1:29" ht="27" customHeight="1" x14ac:dyDescent="0.25">
      <c r="A45" s="136" t="s">
        <v>236</v>
      </c>
      <c r="B45" s="137"/>
      <c r="C45" s="138">
        <f>SUMIF(Tableau14[Unité],"=*m3/an",Tableau14[Quantité actuellement consommée (avant-projet)*
(Renseigner 0 si pas de consommation)])</f>
        <v>0</v>
      </c>
      <c r="D45" s="139"/>
      <c r="E45" s="139"/>
      <c r="F45" s="139"/>
      <c r="G45" s="139"/>
      <c r="H45" s="134" t="s">
        <v>220</v>
      </c>
      <c r="I45" s="134"/>
      <c r="J45" s="134"/>
      <c r="K45" s="134"/>
      <c r="L45" s="134"/>
      <c r="R45" s="43"/>
      <c r="S45" s="132"/>
    </row>
    <row r="46" spans="1:29" ht="27" customHeight="1" x14ac:dyDescent="0.25">
      <c r="A46" s="136" t="s">
        <v>237</v>
      </c>
      <c r="B46" s="137"/>
      <c r="C46" s="140">
        <f>SUMIF(Tableau14[Unité],"=*t/an",Tableau14[Quantité actuellement consommée (avant-projet)*
(Renseigner 0 si pas de consommation)])</f>
        <v>0</v>
      </c>
      <c r="D46" s="141"/>
      <c r="E46" s="141"/>
      <c r="F46" s="141"/>
      <c r="G46" s="141"/>
      <c r="H46" s="134" t="s">
        <v>245</v>
      </c>
      <c r="I46" s="134"/>
      <c r="J46" s="134"/>
      <c r="K46" s="134"/>
      <c r="L46" s="134"/>
      <c r="R46" s="43"/>
      <c r="S46" s="132"/>
    </row>
    <row r="47" spans="1:29" ht="40.5" customHeight="1" thickBot="1" x14ac:dyDescent="0.3">
      <c r="A47" s="136" t="s">
        <v>238</v>
      </c>
      <c r="B47" s="137"/>
      <c r="C47" s="138">
        <f>SUMIF(Tableau14[Unité],"=*m3/an",Tableau14[Quantité supplémentaire consommée par le projet*])</f>
        <v>0</v>
      </c>
      <c r="D47" s="139"/>
      <c r="E47" s="139"/>
      <c r="F47" s="139"/>
      <c r="G47" s="139"/>
      <c r="H47" s="134" t="s">
        <v>220</v>
      </c>
      <c r="I47" s="134"/>
      <c r="J47" s="134"/>
      <c r="K47" s="134"/>
      <c r="L47" s="134"/>
      <c r="R47" s="43"/>
      <c r="S47" s="44" t="s">
        <v>12</v>
      </c>
    </row>
    <row r="48" spans="1:29" ht="42" customHeight="1" x14ac:dyDescent="0.25">
      <c r="A48" s="136" t="s">
        <v>239</v>
      </c>
      <c r="B48" s="137"/>
      <c r="C48" s="140">
        <f>SUMIF(Tableau14[Unité],"=*t/an",Tableau14[Quantité supplémentaire consommée par le projet*])</f>
        <v>0</v>
      </c>
      <c r="D48" s="141"/>
      <c r="E48" s="141"/>
      <c r="F48" s="141"/>
      <c r="G48" s="141"/>
      <c r="H48" s="134" t="s">
        <v>245</v>
      </c>
      <c r="I48" s="134"/>
      <c r="J48" s="134"/>
      <c r="K48" s="134"/>
      <c r="L48" s="134"/>
      <c r="M48" s="7"/>
      <c r="N48" s="7"/>
      <c r="O48" s="7"/>
      <c r="P48" s="7"/>
      <c r="Q48" s="7"/>
    </row>
    <row r="49" spans="1:17" ht="42" customHeight="1" x14ac:dyDescent="0.25">
      <c r="A49" s="136" t="s">
        <v>240</v>
      </c>
      <c r="B49" s="137"/>
      <c r="C49" s="140">
        <f>C47+C45</f>
        <v>0</v>
      </c>
      <c r="D49" s="141"/>
      <c r="E49" s="141"/>
      <c r="F49" s="141"/>
      <c r="G49" s="141"/>
      <c r="H49" s="129"/>
      <c r="I49" s="129"/>
      <c r="J49" s="129"/>
      <c r="K49" s="129"/>
      <c r="L49" s="129"/>
      <c r="M49" s="7"/>
      <c r="N49" s="7"/>
      <c r="O49" s="7"/>
      <c r="P49" s="7"/>
      <c r="Q49" s="7"/>
    </row>
    <row r="50" spans="1:17" x14ac:dyDescent="0.25">
      <c r="A50" s="7"/>
      <c r="B50" s="7"/>
      <c r="C50" s="7"/>
      <c r="D50" s="7"/>
      <c r="E50" s="7"/>
      <c r="F50" s="7"/>
      <c r="G50" s="7"/>
      <c r="H50" s="7"/>
      <c r="I50" s="7"/>
      <c r="J50" s="7"/>
      <c r="K50" s="7"/>
      <c r="L50" s="7"/>
      <c r="M50" s="7"/>
      <c r="N50" s="7"/>
      <c r="O50" s="7"/>
      <c r="P50" s="7"/>
      <c r="Q50" s="7"/>
    </row>
    <row r="51" spans="1:17" x14ac:dyDescent="0.25">
      <c r="A51" s="7"/>
      <c r="B51" s="7"/>
      <c r="C51" s="7"/>
      <c r="D51" s="7"/>
      <c r="E51" s="7"/>
      <c r="F51" s="7"/>
      <c r="G51" s="7"/>
      <c r="H51" s="7"/>
      <c r="I51" s="7"/>
      <c r="J51" s="7"/>
      <c r="K51" s="7"/>
      <c r="L51" s="7"/>
      <c r="M51" s="7"/>
      <c r="N51" s="7"/>
      <c r="O51" s="7"/>
      <c r="P51" s="7"/>
      <c r="Q51" s="7"/>
    </row>
    <row r="52" spans="1:17" ht="14.45" customHeight="1" x14ac:dyDescent="0.25">
      <c r="A52" s="135" t="s">
        <v>224</v>
      </c>
      <c r="B52" s="135"/>
      <c r="C52" s="135"/>
      <c r="D52" s="135"/>
      <c r="E52" s="135"/>
      <c r="F52" s="135"/>
      <c r="G52" s="135"/>
      <c r="H52" s="135"/>
      <c r="I52" s="135"/>
      <c r="J52" s="135"/>
      <c r="K52" s="135"/>
      <c r="L52" s="135"/>
      <c r="M52" s="7"/>
      <c r="N52" s="7"/>
      <c r="O52" s="7"/>
      <c r="P52" s="7"/>
      <c r="Q52" s="7"/>
    </row>
    <row r="53" spans="1:17" ht="27.95" customHeight="1" thickBot="1" x14ac:dyDescent="0.3">
      <c r="A53" s="146" t="s">
        <v>246</v>
      </c>
      <c r="B53" s="147"/>
      <c r="C53" s="147"/>
      <c r="D53" s="147"/>
      <c r="E53" s="147"/>
      <c r="F53" s="7"/>
      <c r="G53" s="7"/>
      <c r="H53" s="7"/>
      <c r="I53" s="7"/>
      <c r="J53" s="7"/>
      <c r="K53" s="7"/>
      <c r="L53" s="7"/>
      <c r="M53" s="7"/>
      <c r="N53" s="7"/>
      <c r="O53" s="7"/>
      <c r="P53" s="7"/>
      <c r="Q53" s="7"/>
    </row>
    <row r="54" spans="1:17" ht="28.5" customHeight="1" x14ac:dyDescent="0.25">
      <c r="A54" s="164" t="s">
        <v>222</v>
      </c>
      <c r="B54" s="164" t="s">
        <v>76</v>
      </c>
      <c r="C54" s="164" t="s">
        <v>77</v>
      </c>
      <c r="D54" s="162" t="s">
        <v>226</v>
      </c>
      <c r="E54" s="163"/>
      <c r="F54" s="7"/>
      <c r="G54" s="7"/>
      <c r="H54" s="7"/>
      <c r="I54" s="7"/>
      <c r="J54" s="7"/>
      <c r="K54" s="7"/>
      <c r="L54" s="7"/>
      <c r="M54" s="7"/>
      <c r="N54" s="7"/>
      <c r="O54" s="7"/>
      <c r="P54" s="7"/>
      <c r="Q54" s="7"/>
    </row>
    <row r="55" spans="1:17" ht="29.1" customHeight="1" thickBot="1" x14ac:dyDescent="0.3">
      <c r="A55" s="165"/>
      <c r="B55" s="165"/>
      <c r="C55" s="165"/>
      <c r="D55" s="122" t="s">
        <v>227</v>
      </c>
      <c r="E55" s="122" t="s">
        <v>228</v>
      </c>
      <c r="F55" s="7"/>
      <c r="G55" s="7"/>
      <c r="H55" s="7"/>
      <c r="I55" s="7"/>
      <c r="J55" s="7"/>
      <c r="K55" s="7"/>
      <c r="L55" s="7"/>
      <c r="M55" s="7"/>
      <c r="N55" s="7"/>
      <c r="O55" s="7"/>
      <c r="P55" s="7"/>
      <c r="Q55" s="7"/>
    </row>
    <row r="56" spans="1:17" ht="41.45" customHeight="1" thickBot="1" x14ac:dyDescent="0.3">
      <c r="A56" s="120" t="s">
        <v>27</v>
      </c>
      <c r="B56" s="20">
        <f>SUMIFS(Tableau14[Quantité supplémentaire consommée par le projet*],Tableau14[Unité],"m3/an",Tableau14[Région d''origine*],A56)</f>
        <v>0</v>
      </c>
      <c r="C56" s="20">
        <f>SUMIFS(Tableau14[Quantité supplémentaire consommée par le projet*],Tableau14[Unité],"t/an",Tableau14[Région d''origine*],A56)</f>
        <v>0</v>
      </c>
      <c r="D56" s="20" t="str">
        <f>IF(B56&gt;50000,"Plan d'approvisionnement à envoyer pour validation à la cellule biomasse régionale",IF(C56&gt;10000,"Plan d'approvisionnement à envoyer pour validation à la cellule biomasse régionale",""))</f>
        <v/>
      </c>
      <c r="E56" s="20" t="str">
        <f t="shared" ref="E56:E70" si="1">IF($C$16=A56,IF($C$47&gt;50000,"Plan d'approvisionnement à envoyer pour validation à la cellule biomasse régionale",""),"")</f>
        <v/>
      </c>
      <c r="F56" s="7"/>
      <c r="G56" s="7"/>
      <c r="H56" s="7"/>
      <c r="I56" s="7"/>
      <c r="J56" s="7"/>
      <c r="K56" s="7"/>
      <c r="L56" s="7"/>
      <c r="M56" s="7"/>
      <c r="N56" s="7"/>
      <c r="O56" s="7"/>
      <c r="P56" s="7"/>
      <c r="Q56" s="7"/>
    </row>
    <row r="57" spans="1:17" ht="41.45" customHeight="1" thickBot="1" x14ac:dyDescent="0.3">
      <c r="A57" s="120" t="s">
        <v>28</v>
      </c>
      <c r="B57" s="20">
        <f>SUMIFS(Tableau14[Quantité supplémentaire consommée par le projet*],Tableau14[Unité],"m3/an",Tableau14[Région d''origine*],A57)</f>
        <v>0</v>
      </c>
      <c r="C57" s="20">
        <f>SUMIFS(Tableau14[Quantité supplémentaire consommée par le projet*],Tableau14[Unité],"t/an",Tableau14[Région d''origine*],A57)</f>
        <v>0</v>
      </c>
      <c r="D57" s="20" t="str">
        <f t="shared" ref="D57:D70" si="2">IF(B57&gt;50000,"Plan d'approvisionnement à envoyer pour validation à la cellule biomasse régionale",IF(C57&gt;10000,"Plan d'approvisionnement à envoyer pour validation à la cellule biomasse régionale",""))</f>
        <v/>
      </c>
      <c r="E57" s="20" t="str">
        <f t="shared" si="1"/>
        <v/>
      </c>
      <c r="F57" s="7"/>
      <c r="G57" s="7"/>
      <c r="H57" s="7"/>
      <c r="I57" s="7"/>
      <c r="J57" s="7"/>
      <c r="K57" s="7"/>
      <c r="L57" s="7"/>
      <c r="M57" s="7"/>
      <c r="N57" s="7"/>
      <c r="O57" s="7"/>
      <c r="P57" s="7"/>
      <c r="Q57" s="7"/>
    </row>
    <row r="58" spans="1:17" ht="41.45" customHeight="1" thickBot="1" x14ac:dyDescent="0.3">
      <c r="A58" s="120" t="s">
        <v>1</v>
      </c>
      <c r="B58" s="20">
        <f>SUMIFS(Tableau14[Quantité supplémentaire consommée par le projet*],Tableau14[Unité],"m3/an",Tableau14[Région d''origine*],A58)</f>
        <v>0</v>
      </c>
      <c r="C58" s="20">
        <f>SUMIFS(Tableau14[Quantité supplémentaire consommée par le projet*],Tableau14[Unité],"t/an",Tableau14[Région d''origine*],A58)</f>
        <v>0</v>
      </c>
      <c r="D58" s="20" t="str">
        <f t="shared" si="2"/>
        <v/>
      </c>
      <c r="E58" s="20" t="str">
        <f t="shared" si="1"/>
        <v/>
      </c>
      <c r="F58" s="7"/>
      <c r="G58" s="7"/>
      <c r="H58" s="7"/>
      <c r="I58" s="7"/>
      <c r="J58" s="7"/>
      <c r="K58" s="7"/>
      <c r="L58" s="7"/>
      <c r="M58" s="7"/>
      <c r="N58" s="7"/>
      <c r="O58" s="7"/>
      <c r="P58" s="7"/>
      <c r="Q58" s="7"/>
    </row>
    <row r="59" spans="1:17" ht="41.45" customHeight="1" thickBot="1" x14ac:dyDescent="0.3">
      <c r="A59" s="120" t="s">
        <v>29</v>
      </c>
      <c r="B59" s="20">
        <f>SUMIFS(Tableau14[Quantité supplémentaire consommée par le projet*],Tableau14[Unité],"m3/an",Tableau14[Région d''origine*],A59)</f>
        <v>0</v>
      </c>
      <c r="C59" s="20">
        <f>SUMIFS(Tableau14[Quantité supplémentaire consommée par le projet*],Tableau14[Unité],"t/an",Tableau14[Région d''origine*],A59)</f>
        <v>0</v>
      </c>
      <c r="D59" s="20" t="str">
        <f t="shared" si="2"/>
        <v/>
      </c>
      <c r="E59" s="20" t="str">
        <f t="shared" si="1"/>
        <v/>
      </c>
      <c r="F59" s="7"/>
      <c r="G59" s="7"/>
      <c r="H59" s="7"/>
      <c r="I59" s="7"/>
      <c r="J59" s="7"/>
      <c r="K59" s="7"/>
      <c r="L59" s="7"/>
      <c r="M59" s="7"/>
      <c r="N59" s="7"/>
      <c r="O59" s="7"/>
      <c r="P59" s="7"/>
      <c r="Q59" s="7"/>
    </row>
    <row r="60" spans="1:17" ht="41.45" customHeight="1" thickBot="1" x14ac:dyDescent="0.3">
      <c r="A60" s="120" t="s">
        <v>2</v>
      </c>
      <c r="B60" s="20">
        <f>SUMIFS(Tableau14[Quantité supplémentaire consommée par le projet*],Tableau14[Unité],"m3/an",Tableau14[Région d''origine*],A60)</f>
        <v>0</v>
      </c>
      <c r="C60" s="20">
        <f>SUMIFS(Tableau14[Quantité supplémentaire consommée par le projet*],Tableau14[Unité],"t/an",Tableau14[Région d''origine*],A60)</f>
        <v>0</v>
      </c>
      <c r="D60" s="20" t="str">
        <f t="shared" si="2"/>
        <v/>
      </c>
      <c r="E60" s="20" t="str">
        <f t="shared" si="1"/>
        <v/>
      </c>
      <c r="F60" s="7"/>
      <c r="G60" s="7"/>
      <c r="H60" s="7"/>
      <c r="I60" s="7"/>
      <c r="J60" s="7"/>
      <c r="K60" s="7"/>
      <c r="L60" s="7"/>
      <c r="M60" s="7"/>
      <c r="N60" s="7"/>
      <c r="O60" s="7"/>
      <c r="P60" s="7"/>
      <c r="Q60" s="7"/>
    </row>
    <row r="61" spans="1:17" ht="41.45" customHeight="1" thickBot="1" x14ac:dyDescent="0.3">
      <c r="A61" s="120" t="s">
        <v>30</v>
      </c>
      <c r="B61" s="20">
        <f>SUMIFS(Tableau14[Quantité supplémentaire consommée par le projet*],Tableau14[Unité],"m3/an",Tableau14[Région d''origine*],A61)</f>
        <v>0</v>
      </c>
      <c r="C61" s="20">
        <f>SUMIFS(Tableau14[Quantité supplémentaire consommée par le projet*],Tableau14[Unité],"t/an",Tableau14[Région d''origine*],A61)</f>
        <v>0</v>
      </c>
      <c r="D61" s="20" t="str">
        <f t="shared" si="2"/>
        <v/>
      </c>
      <c r="E61" s="20" t="str">
        <f t="shared" si="1"/>
        <v/>
      </c>
      <c r="F61" s="7"/>
      <c r="G61" s="7"/>
      <c r="H61" s="7"/>
      <c r="I61" s="7"/>
      <c r="J61" s="7"/>
      <c r="K61" s="7"/>
      <c r="L61" s="7"/>
      <c r="M61" s="7"/>
      <c r="N61" s="7"/>
      <c r="O61" s="7"/>
      <c r="P61" s="7"/>
      <c r="Q61" s="7"/>
    </row>
    <row r="62" spans="1:17" ht="41.45" customHeight="1" thickBot="1" x14ac:dyDescent="0.3">
      <c r="A62" s="120" t="s">
        <v>31</v>
      </c>
      <c r="B62" s="20">
        <f>SUMIFS(Tableau14[Quantité supplémentaire consommée par le projet*],Tableau14[Unité],"m3/an",Tableau14[Région d''origine*],A62)</f>
        <v>0</v>
      </c>
      <c r="C62" s="20">
        <f>SUMIFS(Tableau14[Quantité supplémentaire consommée par le projet*],Tableau14[Unité],"t/an",Tableau14[Région d''origine*],A62)</f>
        <v>0</v>
      </c>
      <c r="D62" s="20" t="str">
        <f t="shared" si="2"/>
        <v/>
      </c>
      <c r="E62" s="20" t="str">
        <f t="shared" si="1"/>
        <v/>
      </c>
      <c r="F62" s="7"/>
      <c r="G62" s="7"/>
      <c r="H62" s="7"/>
      <c r="I62" s="7"/>
      <c r="J62" s="7"/>
      <c r="K62" s="7"/>
      <c r="L62" s="7"/>
      <c r="M62" s="7"/>
      <c r="N62" s="7"/>
      <c r="O62" s="7"/>
      <c r="P62" s="7"/>
      <c r="Q62" s="7"/>
    </row>
    <row r="63" spans="1:17" ht="41.45" customHeight="1" thickBot="1" x14ac:dyDescent="0.3">
      <c r="A63" s="120" t="s">
        <v>5</v>
      </c>
      <c r="B63" s="20">
        <f>SUMIFS(Tableau14[Quantité supplémentaire consommée par le projet*],Tableau14[Unité],"m3/an",Tableau14[Région d''origine*],A63)</f>
        <v>0</v>
      </c>
      <c r="C63" s="20">
        <f>SUMIFS(Tableau14[Quantité supplémentaire consommée par le projet*],Tableau14[Unité],"t/an",Tableau14[Région d''origine*],A63)</f>
        <v>0</v>
      </c>
      <c r="D63" s="20" t="str">
        <f t="shared" si="2"/>
        <v/>
      </c>
      <c r="E63" s="20" t="str">
        <f t="shared" si="1"/>
        <v/>
      </c>
      <c r="F63" s="7"/>
      <c r="G63" s="7"/>
      <c r="H63" s="7"/>
      <c r="I63" s="7"/>
      <c r="J63" s="7"/>
      <c r="K63" s="7"/>
      <c r="L63" s="7"/>
      <c r="M63" s="7"/>
      <c r="N63" s="7"/>
      <c r="O63" s="7"/>
      <c r="P63" s="7"/>
      <c r="Q63" s="7"/>
    </row>
    <row r="64" spans="1:17" ht="41.45" customHeight="1" thickBot="1" x14ac:dyDescent="0.3">
      <c r="A64" s="120" t="s">
        <v>32</v>
      </c>
      <c r="B64" s="20">
        <f>SUMIFS(Tableau14[Quantité supplémentaire consommée par le projet*],Tableau14[Unité],"m3/an",Tableau14[Région d''origine*],A64)</f>
        <v>0</v>
      </c>
      <c r="C64" s="20">
        <f>SUMIFS(Tableau14[Quantité supplémentaire consommée par le projet*],Tableau14[Unité],"t/an",Tableau14[Région d''origine*],A64)</f>
        <v>0</v>
      </c>
      <c r="D64" s="20" t="str">
        <f t="shared" si="2"/>
        <v/>
      </c>
      <c r="E64" s="20" t="str">
        <f t="shared" si="1"/>
        <v/>
      </c>
      <c r="F64" s="7"/>
      <c r="G64" s="7"/>
      <c r="H64" s="7"/>
      <c r="I64" s="7"/>
      <c r="J64" s="7"/>
      <c r="K64" s="7"/>
      <c r="L64" s="7"/>
      <c r="M64" s="7"/>
      <c r="N64" s="7"/>
      <c r="O64" s="7"/>
      <c r="P64" s="7"/>
      <c r="Q64" s="7"/>
    </row>
    <row r="65" spans="1:17" ht="41.45" customHeight="1" thickBot="1" x14ac:dyDescent="0.3">
      <c r="A65" s="120" t="s">
        <v>33</v>
      </c>
      <c r="B65" s="20">
        <f>SUMIFS(Tableau14[Quantité supplémentaire consommée par le projet*],Tableau14[Unité],"m3/an",Tableau14[Région d''origine*],A65)</f>
        <v>0</v>
      </c>
      <c r="C65" s="20">
        <f>SUMIFS(Tableau14[Quantité supplémentaire consommée par le projet*],Tableau14[Unité],"t/an",Tableau14[Région d''origine*],A65)</f>
        <v>0</v>
      </c>
      <c r="D65" s="20" t="str">
        <f t="shared" si="2"/>
        <v/>
      </c>
      <c r="E65" s="20" t="str">
        <f t="shared" si="1"/>
        <v/>
      </c>
      <c r="F65" s="7"/>
      <c r="G65" s="7"/>
      <c r="H65" s="7"/>
      <c r="I65" s="7"/>
      <c r="J65" s="7"/>
      <c r="K65" s="7"/>
      <c r="L65" s="7"/>
      <c r="M65" s="7"/>
      <c r="N65" s="7"/>
      <c r="O65" s="7"/>
      <c r="P65" s="7"/>
      <c r="Q65" s="7"/>
    </row>
    <row r="66" spans="1:17" ht="41.45" customHeight="1" thickBot="1" x14ac:dyDescent="0.3">
      <c r="A66" s="120" t="s">
        <v>34</v>
      </c>
      <c r="B66" s="20">
        <f>SUMIFS(Tableau14[Quantité supplémentaire consommée par le projet*],Tableau14[Unité],"m3/an",Tableau14[Région d''origine*],A66)</f>
        <v>0</v>
      </c>
      <c r="C66" s="20">
        <f>SUMIFS(Tableau14[Quantité supplémentaire consommée par le projet*],Tableau14[Unité],"t/an",Tableau14[Région d''origine*],A66)</f>
        <v>0</v>
      </c>
      <c r="D66" s="20" t="str">
        <f t="shared" si="2"/>
        <v/>
      </c>
      <c r="E66" s="20" t="str">
        <f t="shared" si="1"/>
        <v/>
      </c>
      <c r="F66" s="7"/>
      <c r="G66" s="7"/>
      <c r="H66" s="7"/>
      <c r="I66" s="7"/>
      <c r="J66" s="7"/>
      <c r="K66" s="7"/>
      <c r="L66" s="7"/>
      <c r="M66" s="7"/>
      <c r="N66" s="7"/>
      <c r="O66" s="7"/>
      <c r="P66" s="7"/>
      <c r="Q66" s="7"/>
    </row>
    <row r="67" spans="1:17" ht="41.45" customHeight="1" thickBot="1" x14ac:dyDescent="0.3">
      <c r="A67" s="120" t="s">
        <v>35</v>
      </c>
      <c r="B67" s="20">
        <f>SUMIFS(Tableau14[Quantité supplémentaire consommée par le projet*],Tableau14[Unité],"m3/an",Tableau14[Région d''origine*],A67)</f>
        <v>0</v>
      </c>
      <c r="C67" s="20">
        <f>SUMIFS(Tableau14[Quantité supplémentaire consommée par le projet*],Tableau14[Unité],"t/an",Tableau14[Région d''origine*],A67)</f>
        <v>0</v>
      </c>
      <c r="D67" s="20" t="str">
        <f t="shared" si="2"/>
        <v/>
      </c>
      <c r="E67" s="20" t="str">
        <f t="shared" si="1"/>
        <v/>
      </c>
      <c r="F67" s="7"/>
      <c r="G67" s="7"/>
      <c r="H67" s="7"/>
      <c r="I67" s="7"/>
      <c r="J67" s="7"/>
      <c r="K67" s="7"/>
      <c r="L67" s="7"/>
      <c r="M67" s="7"/>
      <c r="N67" s="7"/>
      <c r="O67" s="7"/>
      <c r="P67" s="7"/>
      <c r="Q67" s="7"/>
    </row>
    <row r="68" spans="1:17" ht="41.45" customHeight="1" thickBot="1" x14ac:dyDescent="0.3">
      <c r="A68" s="120" t="s">
        <v>6</v>
      </c>
      <c r="B68" s="20">
        <f>SUMIFS(Tableau14[Quantité supplémentaire consommée par le projet*],Tableau14[Unité],"m3/an",Tableau14[Région d''origine*],A68)</f>
        <v>0</v>
      </c>
      <c r="C68" s="20">
        <f>SUMIFS(Tableau14[Quantité supplémentaire consommée par le projet*],Tableau14[Unité],"t/an",Tableau14[Région d''origine*],A68)</f>
        <v>0</v>
      </c>
      <c r="D68" s="20" t="str">
        <f t="shared" si="2"/>
        <v/>
      </c>
      <c r="E68" s="20" t="str">
        <f t="shared" si="1"/>
        <v/>
      </c>
      <c r="F68" s="7"/>
      <c r="G68" s="7"/>
      <c r="H68" s="7"/>
      <c r="I68" s="7"/>
      <c r="J68" s="7"/>
      <c r="K68" s="7"/>
      <c r="L68" s="7"/>
      <c r="M68" s="7"/>
      <c r="N68" s="7"/>
      <c r="O68" s="7"/>
      <c r="P68" s="7"/>
      <c r="Q68" s="7"/>
    </row>
    <row r="69" spans="1:17" ht="41.45" customHeight="1" thickBot="1" x14ac:dyDescent="0.3">
      <c r="A69" s="120" t="s">
        <v>7</v>
      </c>
      <c r="B69" s="20">
        <f>SUMIFS(Tableau14[Quantité supplémentaire consommée par le projet*],Tableau14[Unité],"m3/an",Tableau14[Région d''origine*],A69)</f>
        <v>0</v>
      </c>
      <c r="C69" s="20">
        <f>SUMIFS(Tableau14[Quantité supplémentaire consommée par le projet*],Tableau14[Unité],"t/an",Tableau14[Région d''origine*],A69)</f>
        <v>0</v>
      </c>
      <c r="D69" s="20" t="str">
        <f t="shared" si="2"/>
        <v/>
      </c>
      <c r="E69" s="20" t="str">
        <f t="shared" si="1"/>
        <v/>
      </c>
      <c r="F69" s="7"/>
      <c r="G69" s="7"/>
      <c r="H69" s="7"/>
      <c r="I69" s="7"/>
      <c r="J69" s="7"/>
      <c r="K69" s="7"/>
      <c r="L69" s="7"/>
      <c r="M69" s="7"/>
      <c r="N69" s="7"/>
      <c r="O69" s="7"/>
      <c r="P69" s="7"/>
      <c r="Q69" s="7"/>
    </row>
    <row r="70" spans="1:17" ht="41.45" customHeight="1" x14ac:dyDescent="0.25">
      <c r="A70" s="120" t="s">
        <v>3</v>
      </c>
      <c r="B70" s="20">
        <f>SUMIFS(Tableau14[Quantité supplémentaire consommée par le projet*],Tableau14[Unité],"m3/an",Tableau14[Région d''origine*],A70)</f>
        <v>0</v>
      </c>
      <c r="C70" s="20">
        <f>SUMIFS(Tableau14[Quantité supplémentaire consommée par le projet*],Tableau14[Unité],"t/an",Tableau14[Région d''origine*],A70)</f>
        <v>0</v>
      </c>
      <c r="D70" s="20" t="str">
        <f t="shared" si="2"/>
        <v/>
      </c>
      <c r="E70" s="20" t="str">
        <f t="shared" si="1"/>
        <v/>
      </c>
      <c r="F70" s="7"/>
      <c r="G70" s="7"/>
      <c r="H70" s="7"/>
      <c r="I70" s="7"/>
      <c r="J70" s="7"/>
      <c r="K70" s="7"/>
      <c r="L70" s="7"/>
      <c r="M70" s="7"/>
      <c r="N70" s="7"/>
      <c r="O70" s="7"/>
      <c r="P70" s="7"/>
      <c r="Q70" s="7"/>
    </row>
    <row r="71" spans="1:17" x14ac:dyDescent="0.25">
      <c r="A71" s="7"/>
      <c r="B71" s="7"/>
      <c r="C71" s="7"/>
      <c r="D71" s="7"/>
      <c r="E71" s="7"/>
      <c r="F71" s="7"/>
      <c r="G71" s="7"/>
      <c r="H71" s="7"/>
      <c r="I71" s="7"/>
      <c r="J71" s="7"/>
      <c r="K71" s="7"/>
      <c r="L71" s="7"/>
      <c r="M71" s="7"/>
      <c r="N71" s="7"/>
      <c r="O71" s="7"/>
      <c r="P71" s="7"/>
      <c r="Q71" s="7"/>
    </row>
    <row r="72" spans="1:17" x14ac:dyDescent="0.25">
      <c r="A72" s="7"/>
      <c r="B72" s="7"/>
      <c r="C72" s="7"/>
      <c r="D72" s="7"/>
      <c r="E72" s="7"/>
      <c r="F72" s="7"/>
      <c r="G72" s="7"/>
      <c r="H72" s="7"/>
      <c r="I72" s="7"/>
      <c r="J72" s="7"/>
      <c r="K72" s="7"/>
      <c r="L72" s="7"/>
      <c r="M72" s="7"/>
      <c r="N72" s="7"/>
      <c r="O72" s="7"/>
      <c r="P72" s="7"/>
      <c r="Q72" s="7"/>
    </row>
    <row r="73" spans="1:17" x14ac:dyDescent="0.25">
      <c r="A73" s="7"/>
      <c r="B73" s="7"/>
      <c r="C73" s="7"/>
      <c r="D73" s="7"/>
      <c r="E73" s="7"/>
      <c r="F73" s="7"/>
      <c r="G73" s="7"/>
      <c r="H73" s="7"/>
      <c r="I73" s="7"/>
      <c r="J73" s="7"/>
      <c r="K73" s="7"/>
      <c r="L73" s="7"/>
      <c r="M73" s="7"/>
      <c r="N73" s="7"/>
      <c r="O73" s="7"/>
      <c r="P73" s="7"/>
      <c r="Q73" s="7"/>
    </row>
    <row r="74" spans="1:17" x14ac:dyDescent="0.25">
      <c r="A74" s="7"/>
      <c r="B74" s="7"/>
      <c r="C74" s="7"/>
      <c r="D74" s="7"/>
      <c r="E74" s="7"/>
      <c r="F74" s="7"/>
      <c r="G74" s="7"/>
      <c r="H74" s="7"/>
      <c r="I74" s="7"/>
      <c r="J74" s="7"/>
      <c r="K74" s="7"/>
      <c r="L74" s="7"/>
      <c r="M74" s="7"/>
      <c r="N74" s="7"/>
      <c r="O74" s="7"/>
      <c r="P74" s="7"/>
      <c r="Q74" s="7"/>
    </row>
    <row r="75" spans="1:17" x14ac:dyDescent="0.25">
      <c r="A75" s="7"/>
      <c r="B75" s="7"/>
      <c r="C75" s="7"/>
      <c r="D75" s="7"/>
      <c r="E75" s="7"/>
      <c r="F75" s="7"/>
      <c r="G75" s="7"/>
      <c r="H75" s="7"/>
      <c r="I75" s="7"/>
      <c r="J75" s="7"/>
      <c r="K75" s="7"/>
      <c r="L75" s="7"/>
      <c r="M75" s="7"/>
      <c r="N75" s="7"/>
      <c r="O75" s="7"/>
      <c r="P75" s="7"/>
      <c r="Q75" s="7"/>
    </row>
    <row r="76" spans="1:17" x14ac:dyDescent="0.25">
      <c r="A76" s="7"/>
      <c r="B76" s="7"/>
      <c r="C76" s="7"/>
      <c r="D76" s="7"/>
      <c r="E76" s="7"/>
      <c r="F76" s="7"/>
      <c r="G76" s="7"/>
      <c r="H76" s="7"/>
      <c r="I76" s="7"/>
      <c r="J76" s="7"/>
      <c r="K76" s="7"/>
      <c r="L76" s="7"/>
      <c r="M76" s="7"/>
      <c r="N76" s="7"/>
      <c r="O76" s="7"/>
      <c r="P76" s="7"/>
      <c r="Q76" s="7"/>
    </row>
    <row r="77" spans="1:17" x14ac:dyDescent="0.25">
      <c r="A77" s="7"/>
      <c r="B77" s="7"/>
      <c r="C77" s="7"/>
      <c r="D77" s="7"/>
      <c r="E77" s="7"/>
      <c r="F77" s="7"/>
      <c r="G77" s="7"/>
      <c r="H77" s="7"/>
      <c r="I77" s="7"/>
      <c r="J77" s="7"/>
      <c r="K77" s="7"/>
      <c r="L77" s="7"/>
      <c r="M77" s="7"/>
      <c r="N77" s="7"/>
      <c r="O77" s="7"/>
      <c r="P77" s="7"/>
      <c r="Q77" s="7"/>
    </row>
    <row r="78" spans="1:17" x14ac:dyDescent="0.25">
      <c r="A78" s="7"/>
      <c r="B78" s="7"/>
      <c r="C78" s="7"/>
      <c r="D78" s="7"/>
      <c r="E78" s="7"/>
      <c r="F78" s="7"/>
      <c r="G78" s="7"/>
      <c r="H78" s="7"/>
      <c r="I78" s="7"/>
      <c r="J78" s="7"/>
      <c r="K78" s="7"/>
      <c r="L78" s="7"/>
      <c r="M78" s="7"/>
      <c r="N78" s="7"/>
      <c r="O78" s="7"/>
      <c r="P78" s="7"/>
      <c r="Q78" s="7"/>
    </row>
    <row r="79" spans="1:17" x14ac:dyDescent="0.25">
      <c r="A79" s="7"/>
      <c r="B79" s="7"/>
      <c r="C79" s="7"/>
      <c r="D79" s="7"/>
      <c r="E79" s="7"/>
      <c r="F79" s="7"/>
      <c r="G79" s="7"/>
      <c r="H79" s="7"/>
      <c r="I79" s="7"/>
      <c r="J79" s="7"/>
      <c r="K79" s="7"/>
      <c r="L79" s="7"/>
      <c r="M79" s="7"/>
      <c r="N79" s="7"/>
      <c r="O79" s="7"/>
      <c r="P79" s="7"/>
      <c r="Q79" s="7"/>
    </row>
    <row r="80" spans="1:17" x14ac:dyDescent="0.25">
      <c r="A80" s="7"/>
      <c r="B80" s="7"/>
      <c r="C80" s="7"/>
      <c r="D80" s="7"/>
      <c r="E80" s="7"/>
      <c r="F80" s="7"/>
      <c r="G80" s="7"/>
      <c r="H80" s="7"/>
      <c r="I80" s="7"/>
      <c r="J80" s="7"/>
      <c r="K80" s="7"/>
      <c r="L80" s="7"/>
      <c r="M80" s="7"/>
      <c r="N80" s="7"/>
      <c r="O80" s="7"/>
      <c r="P80" s="7"/>
      <c r="Q80" s="7"/>
    </row>
    <row r="81" spans="1:17" x14ac:dyDescent="0.25">
      <c r="A81" s="7"/>
      <c r="B81" s="7"/>
      <c r="C81" s="7"/>
      <c r="D81" s="7"/>
      <c r="E81" s="7"/>
      <c r="F81" s="7"/>
      <c r="G81" s="7"/>
      <c r="H81" s="7"/>
      <c r="I81" s="7"/>
      <c r="J81" s="7"/>
      <c r="K81" s="7"/>
      <c r="L81" s="7"/>
      <c r="M81" s="7"/>
      <c r="N81" s="7"/>
      <c r="O81" s="7"/>
      <c r="P81" s="7"/>
      <c r="Q81" s="7"/>
    </row>
    <row r="82" spans="1:17" x14ac:dyDescent="0.25">
      <c r="A82" s="7"/>
      <c r="B82" s="7"/>
      <c r="C82" s="7"/>
      <c r="D82" s="7"/>
      <c r="E82" s="7"/>
      <c r="F82" s="7"/>
      <c r="G82" s="7"/>
      <c r="H82" s="7"/>
      <c r="I82" s="7"/>
      <c r="J82" s="7"/>
      <c r="K82" s="7"/>
      <c r="L82" s="7"/>
      <c r="M82" s="7"/>
      <c r="N82" s="7"/>
      <c r="O82" s="7"/>
      <c r="P82" s="7"/>
      <c r="Q82" s="7"/>
    </row>
    <row r="83" spans="1:17" x14ac:dyDescent="0.25">
      <c r="A83" s="7"/>
      <c r="B83" s="7"/>
      <c r="C83" s="7"/>
      <c r="D83" s="7"/>
      <c r="E83" s="7"/>
      <c r="F83" s="7"/>
      <c r="G83" s="7"/>
      <c r="H83" s="7"/>
      <c r="I83" s="7"/>
      <c r="J83" s="7"/>
      <c r="K83" s="7"/>
      <c r="L83" s="7"/>
      <c r="M83" s="7"/>
      <c r="N83" s="7"/>
      <c r="O83" s="7"/>
      <c r="P83" s="7"/>
      <c r="Q83" s="7"/>
    </row>
    <row r="84" spans="1:17" x14ac:dyDescent="0.25">
      <c r="A84" s="7"/>
      <c r="B84" s="7"/>
      <c r="C84" s="7"/>
      <c r="D84" s="7"/>
      <c r="E84" s="7"/>
      <c r="F84" s="7"/>
      <c r="G84" s="7"/>
      <c r="H84" s="7"/>
      <c r="I84" s="7"/>
      <c r="J84" s="7"/>
      <c r="K84" s="7"/>
      <c r="L84" s="7"/>
      <c r="M84" s="7"/>
      <c r="N84" s="7"/>
      <c r="O84" s="7"/>
      <c r="P84" s="7"/>
      <c r="Q84" s="7"/>
    </row>
    <row r="85" spans="1:17" x14ac:dyDescent="0.25">
      <c r="A85" s="7"/>
      <c r="B85" s="7"/>
      <c r="C85" s="7"/>
      <c r="D85" s="7"/>
      <c r="E85" s="7"/>
      <c r="F85" s="7"/>
      <c r="G85" s="7"/>
      <c r="H85" s="7"/>
      <c r="I85" s="7"/>
      <c r="J85" s="7"/>
      <c r="K85" s="7"/>
      <c r="L85" s="7"/>
      <c r="M85" s="7"/>
      <c r="N85" s="7"/>
      <c r="O85" s="7"/>
      <c r="P85" s="7"/>
      <c r="Q85" s="7"/>
    </row>
    <row r="86" spans="1:17" x14ac:dyDescent="0.25">
      <c r="A86" s="7"/>
      <c r="B86" s="7"/>
      <c r="C86" s="7"/>
      <c r="D86" s="7"/>
      <c r="E86" s="7"/>
      <c r="F86" s="7"/>
      <c r="G86" s="7"/>
      <c r="H86" s="7"/>
      <c r="I86" s="7"/>
      <c r="J86" s="7"/>
      <c r="K86" s="7"/>
      <c r="L86" s="7"/>
      <c r="M86" s="7"/>
      <c r="N86" s="7"/>
      <c r="O86" s="7"/>
      <c r="P86" s="7"/>
      <c r="Q86" s="7"/>
    </row>
    <row r="87" spans="1:17" x14ac:dyDescent="0.25">
      <c r="A87" s="7"/>
      <c r="B87" s="7"/>
      <c r="C87" s="7"/>
      <c r="D87" s="7"/>
      <c r="E87" s="7"/>
      <c r="F87" s="7"/>
      <c r="G87" s="7"/>
      <c r="H87" s="7"/>
      <c r="I87" s="7"/>
      <c r="J87" s="7"/>
      <c r="K87" s="7"/>
      <c r="L87" s="7"/>
      <c r="M87" s="7"/>
      <c r="N87" s="7"/>
      <c r="O87" s="7"/>
      <c r="P87" s="7"/>
      <c r="Q87" s="7"/>
    </row>
    <row r="88" spans="1:17" x14ac:dyDescent="0.25">
      <c r="A88" s="7"/>
      <c r="B88" s="7"/>
      <c r="C88" s="7"/>
      <c r="D88" s="7"/>
      <c r="E88" s="7"/>
      <c r="F88" s="7"/>
      <c r="G88" s="7"/>
      <c r="H88" s="7"/>
      <c r="I88" s="7"/>
      <c r="J88" s="7"/>
      <c r="K88" s="7"/>
      <c r="L88" s="7"/>
      <c r="M88" s="7"/>
      <c r="N88" s="7"/>
      <c r="O88" s="7"/>
      <c r="P88" s="7"/>
      <c r="Q88" s="7"/>
    </row>
    <row r="89" spans="1:17" x14ac:dyDescent="0.25">
      <c r="A89" s="7"/>
      <c r="B89" s="7"/>
      <c r="C89" s="7"/>
      <c r="D89" s="7"/>
      <c r="E89" s="7"/>
      <c r="F89" s="7"/>
      <c r="G89" s="7"/>
      <c r="H89" s="7"/>
      <c r="I89" s="7"/>
      <c r="J89" s="7"/>
      <c r="K89" s="7"/>
      <c r="L89" s="7"/>
      <c r="M89" s="7"/>
      <c r="N89" s="7"/>
      <c r="O89" s="7"/>
      <c r="P89" s="7"/>
      <c r="Q89" s="7"/>
    </row>
    <row r="90" spans="1:17" x14ac:dyDescent="0.25">
      <c r="A90" s="7"/>
      <c r="B90" s="7"/>
      <c r="C90" s="7"/>
      <c r="D90" s="7"/>
      <c r="E90" s="7"/>
      <c r="F90" s="7"/>
      <c r="G90" s="7"/>
      <c r="H90" s="7"/>
      <c r="I90" s="7"/>
      <c r="J90" s="7"/>
      <c r="K90" s="7"/>
      <c r="L90" s="7"/>
      <c r="M90" s="7"/>
      <c r="N90" s="7"/>
      <c r="O90" s="7"/>
      <c r="P90" s="7"/>
      <c r="Q90" s="7"/>
    </row>
    <row r="91" spans="1:17" x14ac:dyDescent="0.25">
      <c r="A91" s="7"/>
      <c r="B91" s="7"/>
      <c r="C91" s="7"/>
      <c r="D91" s="7"/>
      <c r="E91" s="7"/>
      <c r="F91" s="7"/>
      <c r="G91" s="7"/>
      <c r="H91" s="7"/>
      <c r="I91" s="7"/>
      <c r="J91" s="7"/>
      <c r="K91" s="7"/>
      <c r="L91" s="7"/>
      <c r="M91" s="7"/>
      <c r="N91" s="7"/>
      <c r="O91" s="7"/>
      <c r="P91" s="7"/>
      <c r="Q91" s="7"/>
    </row>
    <row r="92" spans="1:17" x14ac:dyDescent="0.25">
      <c r="A92" s="7"/>
      <c r="B92" s="7"/>
      <c r="C92" s="7"/>
      <c r="D92" s="7"/>
      <c r="E92" s="7"/>
      <c r="F92" s="7"/>
      <c r="G92" s="7"/>
      <c r="H92" s="7"/>
      <c r="I92" s="7"/>
      <c r="J92" s="7"/>
      <c r="K92" s="7"/>
      <c r="L92" s="7"/>
      <c r="M92" s="7"/>
      <c r="N92" s="7"/>
      <c r="O92" s="7"/>
      <c r="P92" s="7"/>
      <c r="Q92" s="7"/>
    </row>
    <row r="93" spans="1:17" x14ac:dyDescent="0.25">
      <c r="A93" s="7"/>
      <c r="B93" s="7"/>
      <c r="C93" s="7"/>
      <c r="D93" s="7"/>
      <c r="E93" s="7"/>
      <c r="F93" s="7"/>
      <c r="G93" s="7"/>
      <c r="H93" s="7"/>
      <c r="I93" s="7"/>
      <c r="J93" s="7"/>
      <c r="K93" s="7"/>
      <c r="L93" s="7"/>
      <c r="M93" s="7"/>
      <c r="N93" s="7"/>
      <c r="O93" s="7"/>
      <c r="P93" s="7"/>
      <c r="Q93" s="7"/>
    </row>
    <row r="94" spans="1:17" x14ac:dyDescent="0.25">
      <c r="A94" s="7"/>
      <c r="B94" s="7"/>
      <c r="C94" s="7"/>
      <c r="D94" s="7"/>
      <c r="E94" s="7"/>
      <c r="F94" s="7"/>
      <c r="G94" s="7"/>
      <c r="H94" s="7"/>
      <c r="I94" s="7"/>
      <c r="J94" s="7"/>
      <c r="K94" s="7"/>
      <c r="L94" s="7"/>
      <c r="M94" s="7"/>
      <c r="N94" s="7"/>
      <c r="O94" s="7"/>
      <c r="P94" s="7"/>
      <c r="Q94" s="7"/>
    </row>
    <row r="95" spans="1:17" x14ac:dyDescent="0.25">
      <c r="A95" s="7"/>
      <c r="B95" s="7"/>
      <c r="C95" s="7"/>
      <c r="D95" s="7"/>
      <c r="E95" s="7"/>
      <c r="F95" s="7"/>
      <c r="G95" s="7"/>
      <c r="H95" s="7"/>
      <c r="I95" s="7"/>
      <c r="J95" s="7"/>
      <c r="K95" s="7"/>
      <c r="L95" s="7"/>
      <c r="M95" s="7"/>
      <c r="N95" s="7"/>
      <c r="O95" s="7"/>
      <c r="P95" s="7"/>
      <c r="Q95" s="7"/>
    </row>
    <row r="96" spans="1:17" x14ac:dyDescent="0.25">
      <c r="A96" s="7"/>
      <c r="B96" s="7"/>
      <c r="C96" s="7"/>
      <c r="D96" s="7"/>
      <c r="E96" s="7"/>
      <c r="F96" s="7"/>
      <c r="G96" s="7"/>
      <c r="H96" s="7"/>
      <c r="I96" s="7"/>
      <c r="J96" s="7"/>
      <c r="K96" s="7"/>
      <c r="L96" s="7"/>
      <c r="M96" s="7"/>
      <c r="N96" s="7"/>
      <c r="O96" s="7"/>
      <c r="P96" s="7"/>
      <c r="Q96" s="7"/>
    </row>
    <row r="97" spans="1:17" x14ac:dyDescent="0.25">
      <c r="A97" s="7"/>
      <c r="B97" s="7"/>
      <c r="C97" s="7"/>
      <c r="D97" s="7"/>
      <c r="E97" s="7"/>
      <c r="F97" s="7"/>
      <c r="G97" s="7"/>
      <c r="H97" s="7"/>
      <c r="I97" s="7"/>
      <c r="J97" s="7"/>
      <c r="K97" s="7"/>
      <c r="L97" s="7"/>
      <c r="M97" s="7"/>
      <c r="N97" s="7"/>
      <c r="O97" s="7"/>
      <c r="P97" s="7"/>
      <c r="Q97" s="7"/>
    </row>
    <row r="98" spans="1:17" x14ac:dyDescent="0.25">
      <c r="A98" s="7"/>
      <c r="B98" s="7"/>
      <c r="C98" s="7"/>
      <c r="D98" s="7"/>
      <c r="E98" s="7"/>
      <c r="F98" s="7"/>
      <c r="G98" s="7"/>
      <c r="H98" s="7"/>
      <c r="I98" s="7"/>
      <c r="J98" s="7"/>
      <c r="K98" s="7"/>
      <c r="L98" s="7"/>
      <c r="M98" s="7"/>
      <c r="N98" s="7"/>
      <c r="O98" s="7"/>
      <c r="P98" s="7"/>
      <c r="Q98" s="7"/>
    </row>
    <row r="99" spans="1:17" x14ac:dyDescent="0.25">
      <c r="A99" s="7"/>
      <c r="B99" s="7"/>
      <c r="C99" s="7"/>
      <c r="D99" s="7"/>
      <c r="E99" s="7"/>
      <c r="F99" s="7"/>
      <c r="G99" s="7"/>
      <c r="H99" s="7"/>
      <c r="I99" s="7"/>
      <c r="J99" s="7"/>
      <c r="K99" s="7"/>
      <c r="L99" s="7"/>
      <c r="M99" s="7"/>
      <c r="N99" s="7"/>
      <c r="O99" s="7"/>
      <c r="P99" s="7"/>
      <c r="Q99" s="7"/>
    </row>
    <row r="100" spans="1:17" x14ac:dyDescent="0.25">
      <c r="A100" s="7"/>
      <c r="B100" s="7"/>
      <c r="C100" s="7"/>
      <c r="D100" s="7"/>
      <c r="E100" s="7"/>
      <c r="F100" s="7"/>
      <c r="G100" s="7"/>
      <c r="H100" s="7"/>
      <c r="I100" s="7"/>
      <c r="J100" s="7"/>
      <c r="K100" s="7"/>
      <c r="L100" s="7"/>
      <c r="M100" s="7"/>
      <c r="N100" s="7"/>
      <c r="O100" s="7"/>
      <c r="P100" s="7"/>
      <c r="Q100" s="7"/>
    </row>
    <row r="101" spans="1:17" x14ac:dyDescent="0.25">
      <c r="A101" s="7"/>
      <c r="B101" s="7"/>
      <c r="C101" s="7"/>
      <c r="D101" s="7"/>
      <c r="E101" s="7"/>
      <c r="F101" s="7"/>
      <c r="G101" s="7"/>
      <c r="H101" s="7"/>
      <c r="I101" s="7"/>
      <c r="J101" s="7"/>
      <c r="K101" s="7"/>
      <c r="L101" s="7"/>
      <c r="M101" s="7"/>
      <c r="N101" s="7"/>
      <c r="O101" s="7"/>
      <c r="P101" s="7"/>
      <c r="Q101" s="7"/>
    </row>
    <row r="102" spans="1:17" x14ac:dyDescent="0.25">
      <c r="A102" s="7"/>
      <c r="B102" s="7"/>
      <c r="C102" s="7"/>
      <c r="D102" s="7"/>
      <c r="E102" s="7"/>
      <c r="F102" s="7"/>
      <c r="G102" s="7"/>
      <c r="H102" s="7"/>
      <c r="I102" s="7"/>
      <c r="J102" s="7"/>
      <c r="K102" s="7"/>
      <c r="L102" s="7"/>
      <c r="M102" s="7"/>
      <c r="N102" s="7"/>
      <c r="O102" s="7"/>
      <c r="P102" s="7"/>
      <c r="Q102" s="7"/>
    </row>
    <row r="103" spans="1:17" x14ac:dyDescent="0.25">
      <c r="A103" s="7"/>
      <c r="B103" s="7"/>
      <c r="C103" s="7"/>
      <c r="D103" s="7"/>
      <c r="E103" s="7"/>
      <c r="F103" s="7"/>
      <c r="G103" s="7"/>
      <c r="H103" s="7"/>
      <c r="I103" s="7"/>
      <c r="J103" s="7"/>
      <c r="K103" s="7"/>
      <c r="L103" s="7"/>
      <c r="M103" s="7"/>
      <c r="N103" s="7"/>
      <c r="O103" s="7"/>
      <c r="P103" s="7"/>
      <c r="Q103" s="7"/>
    </row>
    <row r="104" spans="1:17" x14ac:dyDescent="0.25">
      <c r="A104" s="7"/>
      <c r="B104" s="7"/>
      <c r="C104" s="7"/>
      <c r="D104" s="7"/>
      <c r="E104" s="7"/>
      <c r="F104" s="7"/>
      <c r="G104" s="7"/>
      <c r="H104" s="7"/>
      <c r="I104" s="7"/>
      <c r="J104" s="7"/>
      <c r="K104" s="7"/>
      <c r="L104" s="7"/>
      <c r="M104" s="7"/>
      <c r="N104" s="7"/>
      <c r="O104" s="7"/>
      <c r="P104" s="7"/>
      <c r="Q104" s="7"/>
    </row>
    <row r="105" spans="1:17" x14ac:dyDescent="0.25">
      <c r="A105" s="7"/>
      <c r="B105" s="7"/>
      <c r="C105" s="7"/>
      <c r="D105" s="7"/>
      <c r="E105" s="7"/>
      <c r="F105" s="7"/>
      <c r="G105" s="7"/>
      <c r="H105" s="7"/>
      <c r="I105" s="7"/>
      <c r="J105" s="7"/>
      <c r="K105" s="7"/>
      <c r="L105" s="7"/>
      <c r="M105" s="7"/>
      <c r="N105" s="7"/>
      <c r="O105" s="7"/>
      <c r="P105" s="7"/>
      <c r="Q105" s="7"/>
    </row>
    <row r="106" spans="1:17" x14ac:dyDescent="0.25">
      <c r="A106" s="7"/>
      <c r="B106" s="7"/>
      <c r="C106" s="7"/>
      <c r="D106" s="7"/>
      <c r="E106" s="7"/>
      <c r="F106" s="7"/>
      <c r="G106" s="7"/>
      <c r="H106" s="7"/>
      <c r="I106" s="7"/>
      <c r="J106" s="7"/>
      <c r="K106" s="7"/>
      <c r="L106" s="7"/>
      <c r="M106" s="7"/>
      <c r="N106" s="7"/>
      <c r="O106" s="7"/>
      <c r="P106" s="7"/>
      <c r="Q106" s="7"/>
    </row>
    <row r="107" spans="1:17" x14ac:dyDescent="0.25">
      <c r="A107" s="7"/>
      <c r="B107" s="7"/>
      <c r="C107" s="7"/>
      <c r="D107" s="7"/>
      <c r="E107" s="7"/>
      <c r="F107" s="7"/>
      <c r="G107" s="7"/>
      <c r="H107" s="7"/>
      <c r="I107" s="7"/>
      <c r="J107" s="7"/>
      <c r="K107" s="7"/>
      <c r="L107" s="7"/>
      <c r="M107" s="7"/>
      <c r="N107" s="7"/>
      <c r="O107" s="7"/>
      <c r="P107" s="7"/>
      <c r="Q107" s="7"/>
    </row>
    <row r="108" spans="1:17" x14ac:dyDescent="0.25">
      <c r="A108" s="7"/>
      <c r="B108" s="7"/>
      <c r="C108" s="7"/>
      <c r="D108" s="7"/>
      <c r="E108" s="7"/>
      <c r="F108" s="7"/>
      <c r="G108" s="7"/>
      <c r="H108" s="7"/>
      <c r="I108" s="7"/>
      <c r="J108" s="7"/>
      <c r="K108" s="7"/>
      <c r="L108" s="7"/>
      <c r="M108" s="7"/>
      <c r="N108" s="7"/>
      <c r="O108" s="7"/>
      <c r="P108" s="7"/>
      <c r="Q108" s="7"/>
    </row>
    <row r="109" spans="1:17" x14ac:dyDescent="0.25">
      <c r="A109" s="7"/>
      <c r="B109" s="7"/>
      <c r="C109" s="7"/>
      <c r="D109" s="7"/>
      <c r="E109" s="7"/>
      <c r="F109" s="7"/>
      <c r="G109" s="7"/>
      <c r="H109" s="7"/>
      <c r="I109" s="7"/>
      <c r="J109" s="7"/>
      <c r="K109" s="7"/>
      <c r="L109" s="7"/>
      <c r="M109" s="7"/>
      <c r="N109" s="7"/>
      <c r="O109" s="7"/>
      <c r="P109" s="7"/>
      <c r="Q109" s="7"/>
    </row>
    <row r="110" spans="1:17" x14ac:dyDescent="0.25">
      <c r="A110" s="7"/>
      <c r="B110" s="7"/>
      <c r="C110" s="7"/>
      <c r="D110" s="7"/>
      <c r="E110" s="7"/>
      <c r="F110" s="7"/>
      <c r="G110" s="7"/>
      <c r="H110" s="7"/>
      <c r="I110" s="7"/>
      <c r="J110" s="7"/>
      <c r="K110" s="7"/>
      <c r="L110" s="7"/>
      <c r="M110" s="7"/>
      <c r="N110" s="7"/>
      <c r="O110" s="7"/>
      <c r="P110" s="7"/>
      <c r="Q110" s="7"/>
    </row>
    <row r="111" spans="1:17" x14ac:dyDescent="0.25">
      <c r="A111" s="7"/>
      <c r="B111" s="7"/>
      <c r="C111" s="7"/>
      <c r="D111" s="7"/>
      <c r="E111" s="7"/>
      <c r="F111" s="7"/>
      <c r="G111" s="7"/>
      <c r="H111" s="7"/>
      <c r="I111" s="7"/>
      <c r="J111" s="7"/>
      <c r="K111" s="7"/>
      <c r="L111" s="7"/>
      <c r="M111" s="7"/>
      <c r="N111" s="7"/>
      <c r="O111" s="7"/>
      <c r="P111" s="7"/>
      <c r="Q111" s="7"/>
    </row>
    <row r="112" spans="1:17" x14ac:dyDescent="0.25">
      <c r="A112" s="7"/>
      <c r="B112" s="7"/>
      <c r="C112" s="7"/>
      <c r="D112" s="7"/>
      <c r="E112" s="7"/>
      <c r="F112" s="7"/>
      <c r="G112" s="7"/>
      <c r="H112" s="7"/>
      <c r="I112" s="7"/>
      <c r="J112" s="7"/>
      <c r="K112" s="7"/>
      <c r="L112" s="7"/>
      <c r="M112" s="7"/>
      <c r="N112" s="7"/>
      <c r="O112" s="7"/>
      <c r="P112" s="7"/>
      <c r="Q112" s="7"/>
    </row>
    <row r="113" spans="1:17" x14ac:dyDescent="0.25">
      <c r="A113" s="7"/>
      <c r="B113" s="7"/>
      <c r="C113" s="7"/>
      <c r="D113" s="7"/>
      <c r="E113" s="7"/>
      <c r="F113" s="7"/>
      <c r="G113" s="7"/>
      <c r="H113" s="7"/>
      <c r="I113" s="7"/>
      <c r="J113" s="7"/>
      <c r="K113" s="7"/>
      <c r="L113" s="7"/>
      <c r="M113" s="7"/>
      <c r="N113" s="7"/>
      <c r="O113" s="7"/>
      <c r="P113" s="7"/>
      <c r="Q113" s="7"/>
    </row>
    <row r="114" spans="1:17" x14ac:dyDescent="0.25">
      <c r="A114" s="7"/>
      <c r="B114" s="7"/>
      <c r="C114" s="7"/>
      <c r="D114" s="7"/>
      <c r="E114" s="7"/>
      <c r="F114" s="7"/>
      <c r="G114" s="7"/>
      <c r="H114" s="7"/>
      <c r="I114" s="7"/>
      <c r="J114" s="7"/>
      <c r="K114" s="7"/>
      <c r="L114" s="7"/>
      <c r="M114" s="7"/>
      <c r="N114" s="7"/>
      <c r="O114" s="7"/>
      <c r="P114" s="7"/>
      <c r="Q114" s="7"/>
    </row>
    <row r="115" spans="1:17" x14ac:dyDescent="0.25">
      <c r="A115" s="7"/>
      <c r="B115" s="7"/>
      <c r="C115" s="7"/>
      <c r="D115" s="7"/>
      <c r="E115" s="7"/>
      <c r="F115" s="7"/>
      <c r="G115" s="7"/>
      <c r="H115" s="7"/>
      <c r="I115" s="7"/>
      <c r="J115" s="7"/>
      <c r="K115" s="7"/>
      <c r="L115" s="7"/>
      <c r="M115" s="7"/>
      <c r="N115" s="7"/>
      <c r="O115" s="7"/>
      <c r="P115" s="7"/>
      <c r="Q115" s="7"/>
    </row>
    <row r="116" spans="1:17" x14ac:dyDescent="0.25">
      <c r="A116" s="7"/>
      <c r="B116" s="7"/>
      <c r="C116" s="7"/>
      <c r="D116" s="7"/>
      <c r="E116" s="7"/>
      <c r="F116" s="7"/>
      <c r="G116" s="7"/>
      <c r="H116" s="7"/>
      <c r="I116" s="7"/>
      <c r="J116" s="7"/>
      <c r="K116" s="7"/>
      <c r="L116" s="7"/>
      <c r="M116" s="7"/>
      <c r="N116" s="7"/>
      <c r="O116" s="7"/>
      <c r="P116" s="7"/>
      <c r="Q116" s="7"/>
    </row>
    <row r="117" spans="1:17" x14ac:dyDescent="0.25">
      <c r="A117" s="7"/>
      <c r="B117" s="7"/>
      <c r="C117" s="7"/>
      <c r="D117" s="7"/>
      <c r="E117" s="7"/>
      <c r="F117" s="7"/>
      <c r="G117" s="7"/>
      <c r="H117" s="7"/>
      <c r="I117" s="7"/>
      <c r="J117" s="7"/>
      <c r="K117" s="7"/>
      <c r="L117" s="7"/>
      <c r="M117" s="7"/>
      <c r="N117" s="7"/>
      <c r="O117" s="7"/>
      <c r="P117" s="7"/>
      <c r="Q117" s="7"/>
    </row>
    <row r="118" spans="1:17" x14ac:dyDescent="0.25">
      <c r="A118" s="7"/>
      <c r="B118" s="7"/>
      <c r="C118" s="7"/>
      <c r="D118" s="7"/>
      <c r="E118" s="7"/>
      <c r="F118" s="7"/>
      <c r="G118" s="7"/>
      <c r="H118" s="7"/>
      <c r="I118" s="7"/>
      <c r="J118" s="7"/>
      <c r="K118" s="7"/>
      <c r="L118" s="7"/>
      <c r="M118" s="7"/>
      <c r="N118" s="7"/>
      <c r="O118" s="7"/>
      <c r="P118" s="7"/>
      <c r="Q118" s="7"/>
    </row>
    <row r="119" spans="1:17" x14ac:dyDescent="0.25">
      <c r="A119" s="7"/>
      <c r="B119" s="7"/>
      <c r="C119" s="7"/>
      <c r="D119" s="7"/>
      <c r="E119" s="7"/>
      <c r="F119" s="7"/>
      <c r="G119" s="7"/>
      <c r="H119" s="7"/>
      <c r="I119" s="7"/>
      <c r="J119" s="7"/>
      <c r="K119" s="7"/>
      <c r="L119" s="7"/>
      <c r="M119" s="7"/>
      <c r="N119" s="7"/>
      <c r="O119" s="7"/>
      <c r="P119" s="7"/>
      <c r="Q119" s="7"/>
    </row>
    <row r="120" spans="1:17" x14ac:dyDescent="0.25">
      <c r="A120" s="7"/>
      <c r="B120" s="7"/>
      <c r="C120" s="7"/>
      <c r="D120" s="7"/>
      <c r="E120" s="7"/>
      <c r="F120" s="7"/>
      <c r="G120" s="7"/>
      <c r="H120" s="7"/>
      <c r="I120" s="7"/>
      <c r="J120" s="7"/>
      <c r="K120" s="7"/>
      <c r="L120" s="7"/>
      <c r="M120" s="7"/>
      <c r="N120" s="7"/>
      <c r="O120" s="7"/>
      <c r="P120" s="7"/>
      <c r="Q120" s="7"/>
    </row>
    <row r="121" spans="1:17" x14ac:dyDescent="0.25">
      <c r="A121" s="7"/>
      <c r="B121" s="7"/>
      <c r="C121" s="7"/>
      <c r="D121" s="7"/>
      <c r="E121" s="7"/>
      <c r="F121" s="7"/>
      <c r="G121" s="7"/>
      <c r="H121" s="7"/>
      <c r="I121" s="7"/>
      <c r="J121" s="7"/>
      <c r="K121" s="7"/>
      <c r="L121" s="7"/>
      <c r="M121" s="7"/>
      <c r="N121" s="7"/>
      <c r="O121" s="7"/>
      <c r="P121" s="7"/>
      <c r="Q121" s="7"/>
    </row>
    <row r="122" spans="1:17" x14ac:dyDescent="0.25">
      <c r="A122" s="7"/>
      <c r="B122" s="7"/>
      <c r="C122" s="7"/>
      <c r="D122" s="7"/>
      <c r="E122" s="7"/>
      <c r="F122" s="7"/>
      <c r="G122" s="7"/>
      <c r="H122" s="7"/>
      <c r="I122" s="7"/>
      <c r="J122" s="7"/>
      <c r="K122" s="7"/>
      <c r="L122" s="7"/>
      <c r="M122" s="7"/>
      <c r="N122" s="7"/>
      <c r="O122" s="7"/>
      <c r="P122" s="7"/>
      <c r="Q122" s="7"/>
    </row>
    <row r="123" spans="1:17" x14ac:dyDescent="0.25">
      <c r="A123" s="7"/>
      <c r="B123" s="7"/>
      <c r="C123" s="7"/>
      <c r="D123" s="7"/>
      <c r="E123" s="7"/>
      <c r="F123" s="7"/>
      <c r="G123" s="7"/>
      <c r="H123" s="7"/>
      <c r="I123" s="7"/>
      <c r="J123" s="7"/>
      <c r="K123" s="7"/>
      <c r="L123" s="7"/>
      <c r="M123" s="7"/>
      <c r="N123" s="7"/>
      <c r="O123" s="7"/>
      <c r="P123" s="7"/>
      <c r="Q123" s="7"/>
    </row>
    <row r="124" spans="1:17" x14ac:dyDescent="0.25">
      <c r="A124" s="7"/>
      <c r="B124" s="7"/>
      <c r="C124" s="7"/>
      <c r="D124" s="7"/>
      <c r="E124" s="7"/>
      <c r="F124" s="7"/>
      <c r="G124" s="7"/>
      <c r="H124" s="7"/>
      <c r="I124" s="7"/>
      <c r="J124" s="7"/>
      <c r="K124" s="7"/>
      <c r="L124" s="7"/>
      <c r="M124" s="7"/>
      <c r="N124" s="7"/>
      <c r="O124" s="7"/>
      <c r="P124" s="7"/>
      <c r="Q124" s="7"/>
    </row>
    <row r="125" spans="1:17" x14ac:dyDescent="0.25">
      <c r="A125" s="7"/>
      <c r="B125" s="7"/>
      <c r="C125" s="7"/>
      <c r="D125" s="7"/>
      <c r="E125" s="7"/>
      <c r="F125" s="7"/>
      <c r="G125" s="7"/>
      <c r="H125" s="7"/>
      <c r="I125" s="7"/>
      <c r="J125" s="7"/>
      <c r="K125" s="7"/>
      <c r="L125" s="7"/>
      <c r="M125" s="7"/>
      <c r="N125" s="7"/>
      <c r="O125" s="7"/>
      <c r="P125" s="7"/>
      <c r="Q125" s="7"/>
    </row>
    <row r="126" spans="1:17" x14ac:dyDescent="0.25">
      <c r="A126" s="7"/>
      <c r="B126" s="7"/>
      <c r="C126" s="7"/>
      <c r="D126" s="7"/>
      <c r="E126" s="7"/>
      <c r="F126" s="7"/>
      <c r="G126" s="7"/>
      <c r="H126" s="7"/>
      <c r="I126" s="7"/>
      <c r="J126" s="7"/>
      <c r="K126" s="7"/>
      <c r="L126" s="7"/>
      <c r="M126" s="7"/>
      <c r="N126" s="7"/>
      <c r="O126" s="7"/>
      <c r="P126" s="7"/>
      <c r="Q126" s="7"/>
    </row>
    <row r="127" spans="1:17" x14ac:dyDescent="0.25">
      <c r="A127" s="7"/>
      <c r="B127" s="7"/>
      <c r="C127" s="7"/>
      <c r="D127" s="7"/>
      <c r="E127" s="7"/>
      <c r="F127" s="7"/>
      <c r="G127" s="7"/>
      <c r="H127" s="7"/>
      <c r="I127" s="7"/>
      <c r="J127" s="7"/>
      <c r="K127" s="7"/>
      <c r="L127" s="7"/>
      <c r="M127" s="7"/>
      <c r="N127" s="7"/>
      <c r="O127" s="7"/>
      <c r="P127" s="7"/>
      <c r="Q127" s="7"/>
    </row>
    <row r="128" spans="1:17" x14ac:dyDescent="0.25">
      <c r="A128" s="7"/>
      <c r="B128" s="7"/>
      <c r="C128" s="7"/>
      <c r="D128" s="7"/>
      <c r="E128" s="7"/>
      <c r="F128" s="7"/>
      <c r="G128" s="7"/>
      <c r="H128" s="7"/>
      <c r="I128" s="7"/>
      <c r="J128" s="7"/>
      <c r="K128" s="7"/>
      <c r="L128" s="7"/>
      <c r="M128" s="7"/>
      <c r="N128" s="7"/>
      <c r="O128" s="7"/>
      <c r="P128" s="7"/>
      <c r="Q128" s="7"/>
    </row>
    <row r="129" spans="1:17" x14ac:dyDescent="0.25">
      <c r="A129" s="7"/>
      <c r="B129" s="7"/>
      <c r="C129" s="7"/>
      <c r="D129" s="7"/>
      <c r="E129" s="7"/>
      <c r="F129" s="7"/>
      <c r="G129" s="7"/>
      <c r="H129" s="7"/>
      <c r="I129" s="7"/>
      <c r="J129" s="7"/>
      <c r="K129" s="7"/>
      <c r="L129" s="7"/>
      <c r="M129" s="7"/>
      <c r="N129" s="7"/>
      <c r="O129" s="7"/>
      <c r="P129" s="7"/>
      <c r="Q129" s="7"/>
    </row>
    <row r="130" spans="1:17" x14ac:dyDescent="0.25">
      <c r="A130" s="7"/>
      <c r="B130" s="7"/>
      <c r="C130" s="7"/>
      <c r="D130" s="7"/>
      <c r="E130" s="7"/>
      <c r="F130" s="7"/>
      <c r="G130" s="7"/>
      <c r="H130" s="7"/>
      <c r="I130" s="7"/>
      <c r="J130" s="7"/>
      <c r="K130" s="7"/>
      <c r="L130" s="7"/>
      <c r="M130" s="7"/>
      <c r="N130" s="7"/>
      <c r="O130" s="7"/>
      <c r="P130" s="7"/>
      <c r="Q130" s="7"/>
    </row>
    <row r="131" spans="1:17" x14ac:dyDescent="0.25">
      <c r="A131" s="7"/>
      <c r="B131" s="7"/>
      <c r="C131" s="7"/>
      <c r="D131" s="7"/>
      <c r="E131" s="7"/>
      <c r="F131" s="7"/>
      <c r="G131" s="7"/>
      <c r="H131" s="7"/>
      <c r="I131" s="7"/>
      <c r="J131" s="7"/>
      <c r="K131" s="7"/>
      <c r="L131" s="7"/>
      <c r="M131" s="7"/>
      <c r="N131" s="7"/>
      <c r="O131" s="7"/>
      <c r="P131" s="7"/>
      <c r="Q131" s="7"/>
    </row>
    <row r="132" spans="1:17" x14ac:dyDescent="0.25">
      <c r="A132" s="7"/>
      <c r="B132" s="7"/>
      <c r="C132" s="7"/>
      <c r="D132" s="7"/>
      <c r="E132" s="7"/>
      <c r="F132" s="7"/>
      <c r="G132" s="7"/>
      <c r="H132" s="7"/>
      <c r="I132" s="7"/>
      <c r="J132" s="7"/>
      <c r="K132" s="7"/>
      <c r="L132" s="7"/>
      <c r="M132" s="7"/>
      <c r="N132" s="7"/>
      <c r="O132" s="7"/>
      <c r="P132" s="7"/>
      <c r="Q132" s="7"/>
    </row>
    <row r="133" spans="1:17" x14ac:dyDescent="0.25">
      <c r="A133" s="7"/>
      <c r="B133" s="7"/>
      <c r="C133" s="7"/>
      <c r="D133" s="7"/>
      <c r="E133" s="7"/>
      <c r="F133" s="7"/>
      <c r="G133" s="7"/>
      <c r="H133" s="7"/>
      <c r="I133" s="7"/>
      <c r="J133" s="7"/>
      <c r="K133" s="7"/>
      <c r="L133" s="7"/>
      <c r="M133" s="7"/>
      <c r="N133" s="7"/>
      <c r="O133" s="7"/>
      <c r="P133" s="7"/>
      <c r="Q133" s="7"/>
    </row>
    <row r="134" spans="1:17" x14ac:dyDescent="0.25">
      <c r="A134" s="7"/>
      <c r="B134" s="7"/>
      <c r="C134" s="7"/>
      <c r="D134" s="7"/>
      <c r="E134" s="7"/>
      <c r="F134" s="7"/>
      <c r="G134" s="7"/>
      <c r="H134" s="7"/>
      <c r="I134" s="7"/>
      <c r="J134" s="7"/>
      <c r="K134" s="7"/>
      <c r="L134" s="7"/>
      <c r="M134" s="7"/>
      <c r="N134" s="7"/>
      <c r="O134" s="7"/>
      <c r="P134" s="7"/>
      <c r="Q134" s="7"/>
    </row>
    <row r="135" spans="1:17" x14ac:dyDescent="0.25">
      <c r="A135" s="7"/>
      <c r="B135" s="7"/>
      <c r="C135" s="7"/>
      <c r="D135" s="7"/>
      <c r="E135" s="7"/>
      <c r="F135" s="7"/>
      <c r="G135" s="7"/>
      <c r="H135" s="7"/>
      <c r="I135" s="7"/>
      <c r="J135" s="7"/>
      <c r="K135" s="7"/>
      <c r="L135" s="7"/>
      <c r="M135" s="7"/>
      <c r="N135" s="7"/>
      <c r="O135" s="7"/>
      <c r="P135" s="7"/>
      <c r="Q135" s="7"/>
    </row>
    <row r="136" spans="1:17" x14ac:dyDescent="0.25">
      <c r="A136" s="7"/>
      <c r="B136" s="7"/>
      <c r="C136" s="7"/>
      <c r="D136" s="7"/>
      <c r="E136" s="7"/>
      <c r="F136" s="7"/>
      <c r="G136" s="7"/>
      <c r="H136" s="7"/>
      <c r="I136" s="7"/>
      <c r="J136" s="7"/>
      <c r="K136" s="7"/>
      <c r="L136" s="7"/>
      <c r="M136" s="7"/>
      <c r="N136" s="7"/>
      <c r="O136" s="7"/>
      <c r="P136" s="7"/>
      <c r="Q136" s="7"/>
    </row>
  </sheetData>
  <sheetProtection algorithmName="SHA-512" hashValue="84ciBgCvfxmUkc15xglBtO9ty/ZsLLltnLH0/4FHWLDMgF1ejzTlGVz7RkD6krzwCXkBhcEfLxi9hc73e3tm1A==" saltValue="NRKw1OrnK1yWS2+ppC4i1Q==" spinCount="100000" sheet="1" objects="1" scenarios="1"/>
  <protectedRanges>
    <protectedRange algorithmName="SHA-512" hashValue="UdPeCHDxwho7HiMrjHyDd0w/m/sl/6gaNrup2OBazypge/AWUQnpq/9QCtmruyVYdy3TC/LIzVeUkV0kJ3Jtsw==" saltValue="ahhFVuyInJ96w0XpVYwCMg==" spinCount="100000" sqref="H24:H42 D43:K43 J24:M42 A53:F70 C45:G48" name="Plage1"/>
  </protectedRanges>
  <mergeCells count="42">
    <mergeCell ref="A16:B16"/>
    <mergeCell ref="C16:G16"/>
    <mergeCell ref="A53:E53"/>
    <mergeCell ref="D54:E54"/>
    <mergeCell ref="A54:A55"/>
    <mergeCell ref="B54:B55"/>
    <mergeCell ref="C54:C55"/>
    <mergeCell ref="Z24:AC24"/>
    <mergeCell ref="A52:L52"/>
    <mergeCell ref="A6:J6"/>
    <mergeCell ref="C14:G14"/>
    <mergeCell ref="J15:K15"/>
    <mergeCell ref="A11:A12"/>
    <mergeCell ref="B11:G11"/>
    <mergeCell ref="B12:G12"/>
    <mergeCell ref="A14:B14"/>
    <mergeCell ref="A8:L8"/>
    <mergeCell ref="I14:J14"/>
    <mergeCell ref="A15:B15"/>
    <mergeCell ref="C15:G15"/>
    <mergeCell ref="A48:B48"/>
    <mergeCell ref="C48:G48"/>
    <mergeCell ref="H47:L47"/>
    <mergeCell ref="A1:J1"/>
    <mergeCell ref="A2:J2"/>
    <mergeCell ref="A3:J3"/>
    <mergeCell ref="A4:J4"/>
    <mergeCell ref="A5:J5"/>
    <mergeCell ref="H48:L48"/>
    <mergeCell ref="A18:L21"/>
    <mergeCell ref="A49:B49"/>
    <mergeCell ref="C47:G47"/>
    <mergeCell ref="A47:B47"/>
    <mergeCell ref="C49:G49"/>
    <mergeCell ref="A22:L22"/>
    <mergeCell ref="D43:F43"/>
    <mergeCell ref="A45:B45"/>
    <mergeCell ref="A46:B46"/>
    <mergeCell ref="C45:G45"/>
    <mergeCell ref="C46:G46"/>
    <mergeCell ref="H45:L45"/>
    <mergeCell ref="H46:L46"/>
  </mergeCells>
  <conditionalFormatting sqref="D56:E70">
    <cfRule type="containsText" dxfId="3" priority="1" operator="containsText" text="Plan d'appro">
      <formula>NOT(ISERROR(SEARCH("Plan d'appro",D56)))</formula>
    </cfRule>
  </conditionalFormatting>
  <conditionalFormatting sqref="M24:M42">
    <cfRule type="containsText" dxfId="2" priority="4" operator="containsText" text="Ligne OK">
      <formula>NOT(ISERROR(SEARCH("Ligne OK",M24)))</formula>
    </cfRule>
    <cfRule type="containsText" dxfId="1" priority="5" operator="containsText" text="quantité certifiée inférieure au seuil minimum régional">
      <formula>NOT(ISERROR(SEARCH("quantité certifiée inférieure au seuil minimum régional",M24)))</formula>
    </cfRule>
  </conditionalFormatting>
  <conditionalFormatting sqref="AC26:AC40">
    <cfRule type="containsText" dxfId="0" priority="3" operator="containsText" text="Plan d'appro">
      <formula>NOT(ISERROR(SEARCH("Plan d'appro",AC26)))</formula>
    </cfRule>
  </conditionalFormatting>
  <dataValidations count="2">
    <dataValidation type="list" allowBlank="1" showInputMessage="1" showErrorMessage="1" sqref="C14:H14" xr:uid="{0B3E05EA-77E0-4859-A0B9-1AC8EE719C2E}">
      <formula1>$T$8:$T$9</formula1>
    </dataValidation>
    <dataValidation type="list" allowBlank="1" showInputMessage="1" showErrorMessage="1" sqref="B24:B42" xr:uid="{A1299B49-0785-4FA3-9B60-8B6B3C2F7F46}">
      <formula1>INDIRECT($A24)</formula1>
    </dataValidation>
  </dataValidations>
  <pageMargins left="0.7" right="0.7" top="0.75" bottom="0.75" header="0.3" footer="0.3"/>
  <pageSetup paperSize="9" orientation="landscape" r:id="rId1"/>
  <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r:uid="{9D7B2045-0539-46B2-A2CE-5DAA6C24D8C7}">
          <x14:formula1>
            <xm:f>'Taux certification régional'!$A$2:$A$16</xm:f>
          </x14:formula1>
          <xm:sqref>D24:D42 C16:G16</xm:sqref>
        </x14:dataValidation>
        <x14:dataValidation type="list" allowBlank="1" showInputMessage="1" showErrorMessage="1" xr:uid="{708F8A58-8F6A-4504-8C42-9B05022FD0A3}">
          <x14:formula1>
            <xm:f>'Nature biomasse'!$A$2:$A$20</xm:f>
          </x14:formula1>
          <xm:sqref>A24:A42</xm:sqref>
        </x14:dataValidation>
        <x14:dataValidation type="list" allowBlank="1" showInputMessage="1" showErrorMessage="1" xr:uid="{0EF8C583-8BE7-439E-9E60-0BE1B3EA8C24}">
          <x14:formula1>
            <xm:f>'Taux certification régional'!$Q$3:$Q$103</xm:f>
          </x14:formula1>
          <xm:sqref>E24 E26:E42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C3A40-24FA-4EC3-9C08-D6E4199D89AB}">
  <sheetPr>
    <tabColor theme="1" tint="4.9989318521683403E-2"/>
  </sheetPr>
  <dimension ref="A1:AA139"/>
  <sheetViews>
    <sheetView showGridLines="0" topLeftCell="A15" zoomScaleNormal="100" workbookViewId="0">
      <selection activeCell="H13" sqref="H13"/>
    </sheetView>
  </sheetViews>
  <sheetFormatPr baseColWidth="10" defaultColWidth="11.42578125" defaultRowHeight="15" x14ac:dyDescent="0.25"/>
  <cols>
    <col min="1" max="1" width="21.5703125" style="2" customWidth="1"/>
    <col min="2" max="2" width="22.42578125" style="2" customWidth="1"/>
    <col min="3" max="3" width="21.85546875" style="2" customWidth="1"/>
    <col min="4" max="5" width="22.85546875" style="2" customWidth="1"/>
    <col min="6" max="7" width="15.85546875" style="2" customWidth="1"/>
    <col min="8" max="8" width="17.7109375" style="2" customWidth="1"/>
    <col min="9" max="10" width="15.85546875" style="2" customWidth="1"/>
    <col min="11" max="11" width="17.5703125" style="2" customWidth="1"/>
    <col min="12" max="12" width="16.85546875" style="2" customWidth="1"/>
    <col min="13" max="13" width="16.140625" style="2" customWidth="1"/>
    <col min="14" max="17" width="11.42578125" style="2"/>
    <col min="18" max="19" width="0" style="2" hidden="1" customWidth="1"/>
    <col min="20" max="26" width="11.42578125" style="2"/>
    <col min="27" max="27" width="13.85546875" style="2" customWidth="1"/>
    <col min="28" max="16384" width="11.42578125" style="2"/>
  </cols>
  <sheetData>
    <row r="1" spans="1:27" x14ac:dyDescent="0.25">
      <c r="A1" s="145"/>
      <c r="B1" s="145"/>
      <c r="C1" s="145"/>
      <c r="D1" s="145"/>
      <c r="E1" s="145"/>
      <c r="F1" s="145"/>
      <c r="G1" s="145"/>
      <c r="H1" s="145"/>
      <c r="I1" s="145"/>
      <c r="J1" s="145"/>
      <c r="K1" s="145"/>
      <c r="L1" s="7"/>
      <c r="M1" s="7"/>
      <c r="N1" s="7"/>
      <c r="O1" s="7"/>
      <c r="P1" s="7"/>
      <c r="Q1" s="7"/>
    </row>
    <row r="2" spans="1:27" x14ac:dyDescent="0.25">
      <c r="A2" s="145"/>
      <c r="B2" s="145"/>
      <c r="C2" s="145"/>
      <c r="D2" s="145"/>
      <c r="E2" s="145"/>
      <c r="F2" s="145"/>
      <c r="G2" s="145"/>
      <c r="H2" s="145"/>
      <c r="I2" s="145"/>
      <c r="J2" s="145"/>
      <c r="K2" s="145"/>
      <c r="L2" s="7"/>
      <c r="M2" s="7"/>
      <c r="N2" s="7"/>
      <c r="O2" s="7"/>
      <c r="P2" s="7"/>
      <c r="Q2" s="7"/>
    </row>
    <row r="3" spans="1:27" x14ac:dyDescent="0.25">
      <c r="A3" s="145" t="s">
        <v>17</v>
      </c>
      <c r="B3" s="145"/>
      <c r="C3" s="145"/>
      <c r="D3" s="145"/>
      <c r="E3" s="145"/>
      <c r="F3" s="145"/>
      <c r="G3" s="145"/>
      <c r="H3" s="145"/>
      <c r="I3" s="145"/>
      <c r="J3" s="145"/>
      <c r="K3" s="145"/>
      <c r="L3" s="7"/>
      <c r="M3" s="7"/>
      <c r="N3" s="7"/>
      <c r="O3" s="7"/>
      <c r="P3" s="7"/>
      <c r="Q3" s="7"/>
    </row>
    <row r="4" spans="1:27" x14ac:dyDescent="0.25">
      <c r="A4" s="145"/>
      <c r="B4" s="145"/>
      <c r="C4" s="145"/>
      <c r="D4" s="145"/>
      <c r="E4" s="145"/>
      <c r="F4" s="145"/>
      <c r="G4" s="145"/>
      <c r="H4" s="145"/>
      <c r="I4" s="145"/>
      <c r="J4" s="145"/>
      <c r="K4" s="145"/>
      <c r="L4" s="7"/>
      <c r="M4" s="7"/>
      <c r="N4" s="7"/>
      <c r="O4" s="7"/>
      <c r="P4" s="7"/>
      <c r="Q4" s="7"/>
      <c r="AA4" s="2" t="s">
        <v>15</v>
      </c>
    </row>
    <row r="5" spans="1:27" x14ac:dyDescent="0.25">
      <c r="A5" s="145"/>
      <c r="B5" s="145"/>
      <c r="C5" s="145"/>
      <c r="D5" s="145"/>
      <c r="E5" s="145"/>
      <c r="F5" s="145"/>
      <c r="G5" s="145"/>
      <c r="H5" s="145"/>
      <c r="I5" s="145"/>
      <c r="J5" s="145"/>
      <c r="K5" s="145"/>
      <c r="L5" s="7"/>
      <c r="M5" s="7"/>
      <c r="N5" s="7"/>
      <c r="O5" s="7"/>
      <c r="P5" s="7"/>
      <c r="Q5" s="7"/>
      <c r="AA5" s="2" t="s">
        <v>16</v>
      </c>
    </row>
    <row r="6" spans="1:27" ht="30" x14ac:dyDescent="0.25">
      <c r="A6" s="145" t="s">
        <v>17</v>
      </c>
      <c r="B6" s="145"/>
      <c r="C6" s="145"/>
      <c r="D6" s="145"/>
      <c r="E6" s="145"/>
      <c r="F6" s="145"/>
      <c r="G6" s="145"/>
      <c r="H6" s="145"/>
      <c r="I6" s="145"/>
      <c r="J6" s="145"/>
      <c r="K6" s="145"/>
      <c r="L6" s="7"/>
      <c r="M6" s="7"/>
      <c r="N6" s="7"/>
      <c r="O6" s="7"/>
      <c r="P6" s="7"/>
      <c r="Q6" s="7"/>
      <c r="AA6" s="2" t="s">
        <v>52</v>
      </c>
    </row>
    <row r="7" spans="1:27" ht="25.5" customHeight="1" x14ac:dyDescent="0.25">
      <c r="A7" s="10"/>
      <c r="B7" s="10"/>
      <c r="C7" s="10"/>
      <c r="D7" s="10"/>
      <c r="E7" s="10"/>
      <c r="F7" s="10"/>
      <c r="G7" s="10"/>
      <c r="H7" s="10"/>
      <c r="I7" s="10"/>
      <c r="J7" s="10"/>
      <c r="K7" s="10"/>
      <c r="L7" s="7"/>
      <c r="M7" s="7"/>
      <c r="N7" s="7"/>
      <c r="O7" s="7"/>
      <c r="P7" s="7"/>
      <c r="Q7" s="7"/>
    </row>
    <row r="8" spans="1:27" ht="32.1" customHeight="1" x14ac:dyDescent="0.25">
      <c r="A8" s="160" t="s">
        <v>41</v>
      </c>
      <c r="B8" s="160"/>
      <c r="C8" s="160"/>
      <c r="D8" s="160"/>
      <c r="E8" s="160"/>
      <c r="F8" s="160"/>
      <c r="G8" s="160"/>
      <c r="H8" s="160"/>
      <c r="I8" s="160"/>
      <c r="J8" s="160"/>
      <c r="K8" s="7"/>
      <c r="L8" s="7"/>
      <c r="M8" s="14"/>
      <c r="N8" s="14"/>
      <c r="O8" s="14"/>
      <c r="P8" s="14"/>
      <c r="Q8" s="14"/>
    </row>
    <row r="9" spans="1:27" x14ac:dyDescent="0.25">
      <c r="A9" s="10"/>
      <c r="B9" s="10"/>
      <c r="C9" s="10"/>
      <c r="D9" s="10"/>
      <c r="E9" s="10"/>
      <c r="F9" s="10"/>
      <c r="G9" s="10"/>
      <c r="H9" s="10"/>
      <c r="I9" s="10"/>
      <c r="J9" s="10"/>
      <c r="K9" s="7"/>
      <c r="L9" s="7"/>
      <c r="M9" s="7"/>
      <c r="N9" s="7"/>
      <c r="O9" s="7"/>
      <c r="P9" s="7"/>
      <c r="Q9" s="7"/>
    </row>
    <row r="10" spans="1:27" x14ac:dyDescent="0.25">
      <c r="A10" s="15" t="s">
        <v>39</v>
      </c>
      <c r="B10" s="10"/>
      <c r="C10" s="10"/>
      <c r="D10" s="10"/>
      <c r="E10" s="10"/>
      <c r="F10" s="10"/>
      <c r="G10" s="10"/>
      <c r="H10" s="10"/>
      <c r="I10" s="10"/>
      <c r="J10" s="10"/>
      <c r="K10" s="7"/>
      <c r="L10" s="7"/>
      <c r="M10" s="7"/>
      <c r="N10" s="7"/>
      <c r="O10" s="7"/>
      <c r="P10" s="7"/>
      <c r="Q10" s="7"/>
    </row>
    <row r="11" spans="1:27" ht="15.75" thickBot="1" x14ac:dyDescent="0.3">
      <c r="A11" s="153" t="s">
        <v>36</v>
      </c>
      <c r="B11" s="154" t="s">
        <v>37</v>
      </c>
      <c r="C11" s="155"/>
      <c r="D11" s="155"/>
      <c r="E11" s="155"/>
      <c r="F11" s="156"/>
      <c r="G11" s="10"/>
      <c r="H11" s="10"/>
      <c r="I11" s="10"/>
      <c r="J11" s="10"/>
      <c r="K11" s="7"/>
      <c r="L11" s="7"/>
      <c r="M11" s="7"/>
      <c r="N11" s="7"/>
      <c r="O11" s="7"/>
      <c r="P11" s="7"/>
      <c r="Q11" s="7"/>
    </row>
    <row r="12" spans="1:27" ht="15.75" thickBot="1" x14ac:dyDescent="0.3">
      <c r="A12" s="153"/>
      <c r="B12" s="138" t="s">
        <v>38</v>
      </c>
      <c r="C12" s="139"/>
      <c r="D12" s="139"/>
      <c r="E12" s="139"/>
      <c r="F12" s="157"/>
      <c r="G12" s="10"/>
      <c r="H12" s="10"/>
      <c r="I12" s="10"/>
      <c r="J12" s="10"/>
      <c r="K12" s="7"/>
      <c r="L12" s="7"/>
      <c r="M12" s="7"/>
      <c r="N12" s="7"/>
      <c r="O12" s="7"/>
      <c r="P12" s="7"/>
      <c r="Q12" s="7"/>
      <c r="R12" s="48" t="s">
        <v>14</v>
      </c>
      <c r="S12" s="48" t="s">
        <v>13</v>
      </c>
    </row>
    <row r="13" spans="1:27" ht="16.5" x14ac:dyDescent="0.25">
      <c r="A13" s="6"/>
      <c r="B13" s="7"/>
      <c r="C13" s="7"/>
      <c r="D13" s="7"/>
      <c r="E13" s="7"/>
      <c r="F13" s="7"/>
      <c r="G13" s="7"/>
      <c r="H13" s="7"/>
      <c r="I13" s="7"/>
      <c r="J13" s="7"/>
      <c r="K13" s="7"/>
      <c r="L13" s="7"/>
      <c r="M13" s="7"/>
      <c r="N13" s="7"/>
      <c r="O13" s="7"/>
      <c r="P13" s="7"/>
      <c r="Q13" s="7"/>
    </row>
    <row r="14" spans="1:27" x14ac:dyDescent="0.25">
      <c r="A14" s="168" t="s">
        <v>40</v>
      </c>
      <c r="B14" s="168"/>
      <c r="C14" s="168"/>
      <c r="D14" s="168"/>
      <c r="E14" s="168"/>
      <c r="F14" s="168"/>
      <c r="G14" s="7"/>
      <c r="H14" s="7"/>
      <c r="I14" s="7"/>
      <c r="J14" s="7"/>
      <c r="K14" s="7"/>
      <c r="L14" s="7"/>
      <c r="M14" s="7"/>
      <c r="N14" s="7"/>
      <c r="O14" s="7"/>
      <c r="P14" s="7"/>
      <c r="Q14" s="7"/>
    </row>
    <row r="15" spans="1:27" ht="59.45" customHeight="1" x14ac:dyDescent="0.25">
      <c r="A15" s="135" t="s">
        <v>97</v>
      </c>
      <c r="B15" s="135"/>
      <c r="C15" s="135"/>
      <c r="D15" s="135"/>
      <c r="E15" s="135"/>
      <c r="F15" s="135"/>
      <c r="G15" s="78"/>
      <c r="H15" s="7"/>
      <c r="I15" s="7"/>
      <c r="J15" s="7"/>
      <c r="K15" s="7"/>
      <c r="L15" s="7"/>
      <c r="M15" s="7"/>
      <c r="N15" s="7"/>
      <c r="O15" s="7"/>
      <c r="P15" s="7"/>
      <c r="Q15" s="7"/>
    </row>
    <row r="16" spans="1:27" ht="65.099999999999994" customHeight="1" x14ac:dyDescent="0.25">
      <c r="A16" s="53" t="s">
        <v>98</v>
      </c>
      <c r="B16" s="54" t="s">
        <v>99</v>
      </c>
      <c r="C16" s="54" t="s">
        <v>88</v>
      </c>
      <c r="D16" s="53" t="s">
        <v>100</v>
      </c>
      <c r="E16" s="84" t="s">
        <v>234</v>
      </c>
      <c r="F16" s="54" t="s">
        <v>232</v>
      </c>
      <c r="G16" s="84" t="s">
        <v>101</v>
      </c>
      <c r="H16" s="54" t="s">
        <v>229</v>
      </c>
      <c r="I16" s="54" t="s">
        <v>70</v>
      </c>
      <c r="J16" s="54" t="s">
        <v>71</v>
      </c>
      <c r="K16" s="7"/>
      <c r="L16" s="7"/>
      <c r="M16" s="7"/>
      <c r="N16" s="7"/>
      <c r="O16" s="7"/>
      <c r="P16" s="7"/>
    </row>
    <row r="17" spans="1:16" ht="17.25" thickBot="1" x14ac:dyDescent="0.3">
      <c r="A17" s="127"/>
      <c r="B17" s="18"/>
      <c r="C17" s="61"/>
      <c r="D17" s="22"/>
      <c r="E17" s="22"/>
      <c r="F17" s="16"/>
      <c r="G17" s="17" t="str">
        <f>IF(OR(B17='Nature biomasse'!$A$18,B17='Nature biomasse'!$A$19,B17='Nature biomasse'!$A$19,B17='Nature biomasse'!$A$11),"t/an","m3/an")</f>
        <v>m3/an</v>
      </c>
      <c r="H17" s="125"/>
      <c r="I17" s="67" t="str">
        <f>IF(OR(Tableau13[[#This Row],[Taux certification du fournisseur*
Pour le bois rond, plaquettes forestières ou sciage]]="",H17="Non applicable"),"",Tableau13[[#This Row],[Taux certification du fournisseur*
Pour le bois rond, plaquettes forestières ou sciage]]*Tableau13[[#This Row],[Quantité supplémentaire consommée par le projet*]])</f>
        <v/>
      </c>
      <c r="J17" s="67" t="str">
        <f>IF(Tableau13[[#This Row],[Tonnes PEFC/FSC ou équivalent certifiées]]="","",Tableau13[[#This Row],[Quantité supplémentaire consommée par le projet*]]-Tableau13[[#This Row],[Tonnes PEFC/FSC ou équivalent certifiées]])</f>
        <v/>
      </c>
      <c r="K17" s="166"/>
      <c r="L17" s="167"/>
      <c r="M17" s="167"/>
      <c r="N17" s="167"/>
      <c r="O17" s="7"/>
      <c r="P17" s="7"/>
    </row>
    <row r="18" spans="1:16" ht="17.25" thickBot="1" x14ac:dyDescent="0.3">
      <c r="A18" s="127"/>
      <c r="B18" s="18"/>
      <c r="C18" s="61"/>
      <c r="D18" s="22"/>
      <c r="E18" s="22"/>
      <c r="F18" s="16"/>
      <c r="G18" s="17" t="str">
        <f>IF(OR(B18='Nature biomasse'!$A$18,B18='Nature biomasse'!$A$19,B18='Nature biomasse'!$A$19,B18='Nature biomasse'!$A$11),"t/an","m3/an")</f>
        <v>m3/an</v>
      </c>
      <c r="H18" s="125"/>
      <c r="I18" s="67" t="str">
        <f>IF(OR(Tableau13[[#This Row],[Taux certification du fournisseur*
Pour le bois rond, plaquettes forestières ou sciage]]="",H18="Non applicable"),"",Tableau13[[#This Row],[Taux certification du fournisseur*
Pour le bois rond, plaquettes forestières ou sciage]]*Tableau13[[#This Row],[Quantité supplémentaire consommée par le projet*]])</f>
        <v/>
      </c>
      <c r="J18" s="67" t="str">
        <f>IF(Tableau13[[#This Row],[Tonnes PEFC/FSC ou équivalent certifiées]]="","",Tableau13[[#This Row],[Quantité supplémentaire consommée par le projet*]]-Tableau13[[#This Row],[Tonnes PEFC/FSC ou équivalent certifiées]])</f>
        <v/>
      </c>
      <c r="K18" s="166"/>
      <c r="L18" s="167"/>
      <c r="M18" s="167"/>
      <c r="N18" s="167"/>
      <c r="O18" s="7"/>
      <c r="P18" s="7"/>
    </row>
    <row r="19" spans="1:16" ht="17.25" thickBot="1" x14ac:dyDescent="0.3">
      <c r="A19" s="127"/>
      <c r="B19" s="18"/>
      <c r="C19" s="61"/>
      <c r="D19" s="22"/>
      <c r="E19" s="22"/>
      <c r="F19" s="16"/>
      <c r="G19" s="17" t="str">
        <f>IF(OR(B19='Nature biomasse'!$A$18,B19='Nature biomasse'!$A$19,B19='Nature biomasse'!$A$19,B19='Nature biomasse'!$A$11),"t/an","m3/an")</f>
        <v>m3/an</v>
      </c>
      <c r="H19" s="125"/>
      <c r="I19" s="67" t="str">
        <f>IF(OR(Tableau13[[#This Row],[Taux certification du fournisseur*
Pour le bois rond, plaquettes forestières ou sciage]]="",H19="Non applicable"),"",Tableau13[[#This Row],[Taux certification du fournisseur*
Pour le bois rond, plaquettes forestières ou sciage]]*Tableau13[[#This Row],[Quantité supplémentaire consommée par le projet*]])</f>
        <v/>
      </c>
      <c r="J19" s="67" t="str">
        <f>IF(Tableau13[[#This Row],[Tonnes PEFC/FSC ou équivalent certifiées]]="","",Tableau13[[#This Row],[Quantité supplémentaire consommée par le projet*]]-Tableau13[[#This Row],[Tonnes PEFC/FSC ou équivalent certifiées]])</f>
        <v/>
      </c>
      <c r="K19" s="50"/>
      <c r="L19" s="51"/>
      <c r="M19" s="51"/>
      <c r="N19" s="51"/>
      <c r="O19" s="7"/>
      <c r="P19" s="7"/>
    </row>
    <row r="20" spans="1:16" ht="17.25" thickBot="1" x14ac:dyDescent="0.3">
      <c r="A20" s="127"/>
      <c r="B20" s="18"/>
      <c r="C20" s="61"/>
      <c r="D20" s="22"/>
      <c r="E20" s="22"/>
      <c r="F20" s="16"/>
      <c r="G20" s="17" t="str">
        <f>IF(OR(B20='Nature biomasse'!$A$18,B20='Nature biomasse'!$A$19,B20='Nature biomasse'!$A$19,B20='Nature biomasse'!$A$11),"t/an","m3/an")</f>
        <v>m3/an</v>
      </c>
      <c r="H20" s="125" t="str">
        <f>IF(Tableau13[[#This Row],[Catégorie de bois*
(pour des produits biosourcés, indiquer "Autres")]]="","",IF(Tableau13[[#This Row],[Catégorie de bois*
(pour des produits biosourcés, indiquer "Autres")]]='Nature biomasse'!A$15,"","Non applicable"))</f>
        <v/>
      </c>
      <c r="I20" s="67" t="str">
        <f>IF(OR(Tableau13[[#This Row],[Taux certification du fournisseur*
Pour le bois rond, plaquettes forestières ou sciage]]="",H20="Non applicable"),"",Tableau13[[#This Row],[Taux certification du fournisseur*
Pour le bois rond, plaquettes forestières ou sciage]]*Tableau13[[#This Row],[Quantité supplémentaire consommée par le projet*]])</f>
        <v/>
      </c>
      <c r="J20" s="67" t="str">
        <f>IF(Tableau13[[#This Row],[Tonnes PEFC/FSC ou équivalent certifiées]]="","",Tableau13[[#This Row],[Quantité supplémentaire consommée par le projet*]]-Tableau13[[#This Row],[Tonnes PEFC/FSC ou équivalent certifiées]])</f>
        <v/>
      </c>
      <c r="K20" s="50"/>
      <c r="L20" s="51"/>
      <c r="M20" s="51"/>
      <c r="N20" s="51"/>
      <c r="O20" s="7"/>
      <c r="P20" s="7"/>
    </row>
    <row r="21" spans="1:16" ht="17.25" thickBot="1" x14ac:dyDescent="0.3">
      <c r="A21" s="127"/>
      <c r="B21" s="18"/>
      <c r="C21" s="61"/>
      <c r="D21" s="22"/>
      <c r="E21" s="22"/>
      <c r="F21" s="16"/>
      <c r="G21" s="17" t="str">
        <f>IF(OR(B21='Nature biomasse'!$A$18,B21='Nature biomasse'!$A$19,B21='Nature biomasse'!$A$19,B21='Nature biomasse'!$A$11),"t/an","m3/an")</f>
        <v>m3/an</v>
      </c>
      <c r="H21" s="125" t="str">
        <f>IF(Tableau13[[#This Row],[Catégorie de bois*
(pour des produits biosourcés, indiquer "Autres")]]="","",IF(Tableau13[[#This Row],[Catégorie de bois*
(pour des produits biosourcés, indiquer "Autres")]]='Nature biomasse'!A$15,"","Non applicable"))</f>
        <v/>
      </c>
      <c r="I21" s="67" t="str">
        <f>IF(OR(Tableau13[[#This Row],[Taux certification du fournisseur*
Pour le bois rond, plaquettes forestières ou sciage]]="",H21="Non applicable"),"",Tableau13[[#This Row],[Taux certification du fournisseur*
Pour le bois rond, plaquettes forestières ou sciage]]*Tableau13[[#This Row],[Quantité supplémentaire consommée par le projet*]])</f>
        <v/>
      </c>
      <c r="J21" s="67" t="str">
        <f>IF(Tableau13[[#This Row],[Tonnes PEFC/FSC ou équivalent certifiées]]="","",Tableau13[[#This Row],[Quantité supplémentaire consommée par le projet*]]-Tableau13[[#This Row],[Tonnes PEFC/FSC ou équivalent certifiées]])</f>
        <v/>
      </c>
      <c r="K21" s="50"/>
      <c r="L21" s="51"/>
      <c r="M21" s="51"/>
      <c r="N21" s="51"/>
      <c r="O21" s="7"/>
      <c r="P21" s="7"/>
    </row>
    <row r="22" spans="1:16" ht="17.25" thickBot="1" x14ac:dyDescent="0.3">
      <c r="A22" s="127"/>
      <c r="B22" s="18"/>
      <c r="C22" s="61"/>
      <c r="D22" s="22"/>
      <c r="E22" s="22"/>
      <c r="F22" s="16"/>
      <c r="G22" s="17" t="str">
        <f>IF(OR(B22='Nature biomasse'!$A$18,B22='Nature biomasse'!$A$19,B22='Nature biomasse'!$A$19,B22='Nature biomasse'!$A$11),"t/an","m3/an")</f>
        <v>m3/an</v>
      </c>
      <c r="H22" s="125" t="str">
        <f>IF(Tableau13[[#This Row],[Catégorie de bois*
(pour des produits biosourcés, indiquer "Autres")]]="","",IF(Tableau13[[#This Row],[Catégorie de bois*
(pour des produits biosourcés, indiquer "Autres")]]='Nature biomasse'!A$15,"","Non applicable"))</f>
        <v/>
      </c>
      <c r="I22" s="67" t="str">
        <f>IF(OR(Tableau13[[#This Row],[Taux certification du fournisseur*
Pour le bois rond, plaquettes forestières ou sciage]]="",H22="Non applicable"),"",Tableau13[[#This Row],[Taux certification du fournisseur*
Pour le bois rond, plaquettes forestières ou sciage]]*Tableau13[[#This Row],[Quantité supplémentaire consommée par le projet*]])</f>
        <v/>
      </c>
      <c r="J22" s="67" t="str">
        <f>IF(Tableau13[[#This Row],[Tonnes PEFC/FSC ou équivalent certifiées]]="","",Tableau13[[#This Row],[Quantité supplémentaire consommée par le projet*]]-Tableau13[[#This Row],[Tonnes PEFC/FSC ou équivalent certifiées]])</f>
        <v/>
      </c>
      <c r="K22" s="50"/>
      <c r="L22" s="51"/>
      <c r="M22" s="51"/>
      <c r="N22" s="51"/>
      <c r="O22" s="7"/>
      <c r="P22" s="7"/>
    </row>
    <row r="23" spans="1:16" ht="17.25" thickBot="1" x14ac:dyDescent="0.3">
      <c r="A23" s="127"/>
      <c r="B23" s="18"/>
      <c r="C23" s="61"/>
      <c r="D23" s="22"/>
      <c r="E23" s="22"/>
      <c r="F23" s="16"/>
      <c r="G23" s="17" t="str">
        <f>IF(OR(B23='Nature biomasse'!$A$18,B23='Nature biomasse'!$A$19,B23='Nature biomasse'!$A$19,B23='Nature biomasse'!$A$11),"t/an","m3/an")</f>
        <v>m3/an</v>
      </c>
      <c r="H23" s="125" t="str">
        <f>IF(Tableau13[[#This Row],[Catégorie de bois*
(pour des produits biosourcés, indiquer "Autres")]]="","",IF(Tableau13[[#This Row],[Catégorie de bois*
(pour des produits biosourcés, indiquer "Autres")]]='Nature biomasse'!A$15,"","Non applicable"))</f>
        <v/>
      </c>
      <c r="I23" s="67" t="str">
        <f>IF(OR(Tableau13[[#This Row],[Taux certification du fournisseur*
Pour le bois rond, plaquettes forestières ou sciage]]="",H23="Non applicable"),"",Tableau13[[#This Row],[Taux certification du fournisseur*
Pour le bois rond, plaquettes forestières ou sciage]]*Tableau13[[#This Row],[Quantité supplémentaire consommée par le projet*]])</f>
        <v/>
      </c>
      <c r="J23" s="67" t="str">
        <f>IF(Tableau13[[#This Row],[Tonnes PEFC/FSC ou équivalent certifiées]]="","",Tableau13[[#This Row],[Quantité supplémentaire consommée par le projet*]]-Tableau13[[#This Row],[Tonnes PEFC/FSC ou équivalent certifiées]])</f>
        <v/>
      </c>
      <c r="K23" s="166"/>
      <c r="L23" s="167"/>
      <c r="M23" s="167"/>
      <c r="N23" s="167"/>
      <c r="O23" s="7"/>
      <c r="P23" s="7"/>
    </row>
    <row r="24" spans="1:16" ht="17.25" thickBot="1" x14ac:dyDescent="0.3">
      <c r="A24" s="127"/>
      <c r="B24" s="18"/>
      <c r="C24" s="61"/>
      <c r="D24" s="22"/>
      <c r="E24" s="22"/>
      <c r="F24" s="16"/>
      <c r="G24" s="17" t="str">
        <f>IF(OR(B24='Nature biomasse'!$A$18,B24='Nature biomasse'!$A$19,B24='Nature biomasse'!$A$19,B24='Nature biomasse'!$A$11),"t/an","m3/an")</f>
        <v>m3/an</v>
      </c>
      <c r="H24" s="125" t="str">
        <f>IF(Tableau13[[#This Row],[Catégorie de bois*
(pour des produits biosourcés, indiquer "Autres")]]="","",IF(Tableau13[[#This Row],[Catégorie de bois*
(pour des produits biosourcés, indiquer "Autres")]]='Nature biomasse'!A$15,"","Non applicable"))</f>
        <v/>
      </c>
      <c r="I24" s="67" t="str">
        <f>IF(OR(Tableau13[[#This Row],[Taux certification du fournisseur*
Pour le bois rond, plaquettes forestières ou sciage]]="",H24="Non applicable"),"",Tableau13[[#This Row],[Taux certification du fournisseur*
Pour le bois rond, plaquettes forestières ou sciage]]*Tableau13[[#This Row],[Quantité supplémentaire consommée par le projet*]])</f>
        <v/>
      </c>
      <c r="J24" s="67" t="str">
        <f>IF(Tableau13[[#This Row],[Tonnes PEFC/FSC ou équivalent certifiées]]="","",Tableau13[[#This Row],[Quantité supplémentaire consommée par le projet*]]-Tableau13[[#This Row],[Tonnes PEFC/FSC ou équivalent certifiées]])</f>
        <v/>
      </c>
      <c r="K24" s="166"/>
      <c r="L24" s="167"/>
      <c r="M24" s="167"/>
      <c r="N24" s="167"/>
      <c r="O24" s="7"/>
      <c r="P24" s="7"/>
    </row>
    <row r="25" spans="1:16" ht="17.25" thickBot="1" x14ac:dyDescent="0.3">
      <c r="A25" s="127"/>
      <c r="B25" s="18"/>
      <c r="C25" s="61"/>
      <c r="D25" s="22"/>
      <c r="E25" s="22"/>
      <c r="F25" s="16"/>
      <c r="G25" s="17" t="str">
        <f>IF(OR(B25='Nature biomasse'!$A$18,B25='Nature biomasse'!$A$19,B25='Nature biomasse'!$A$19,B25='Nature biomasse'!$A$11),"t/an","m3/an")</f>
        <v>m3/an</v>
      </c>
      <c r="H25" s="125" t="str">
        <f>IF(Tableau13[[#This Row],[Catégorie de bois*
(pour des produits biosourcés, indiquer "Autres")]]="","",IF(Tableau13[[#This Row],[Catégorie de bois*
(pour des produits biosourcés, indiquer "Autres")]]='Nature biomasse'!A$15,"","Non applicable"))</f>
        <v/>
      </c>
      <c r="I25" s="67" t="str">
        <f>IF(OR(Tableau13[[#This Row],[Taux certification du fournisseur*
Pour le bois rond, plaquettes forestières ou sciage]]="",H25="Non applicable"),"",Tableau13[[#This Row],[Taux certification du fournisseur*
Pour le bois rond, plaquettes forestières ou sciage]]*Tableau13[[#This Row],[Quantité supplémentaire consommée par le projet*]])</f>
        <v/>
      </c>
      <c r="J25" s="67" t="str">
        <f>IF(Tableau13[[#This Row],[Tonnes PEFC/FSC ou équivalent certifiées]]="","",Tableau13[[#This Row],[Quantité supplémentaire consommée par le projet*]]-Tableau13[[#This Row],[Tonnes PEFC/FSC ou équivalent certifiées]])</f>
        <v/>
      </c>
      <c r="K25" s="166"/>
      <c r="L25" s="167"/>
      <c r="M25" s="167"/>
      <c r="N25" s="167"/>
      <c r="O25" s="7"/>
      <c r="P25" s="7"/>
    </row>
    <row r="26" spans="1:16" ht="17.25" thickBot="1" x14ac:dyDescent="0.3">
      <c r="A26" s="127"/>
      <c r="B26" s="18"/>
      <c r="C26" s="61"/>
      <c r="D26" s="22" t="str">
        <f>IF(Tableau13[[#This Row],[Catégorie de bois*
(pour des produits biosourcés, indiquer "Autres")]]="","",IF(Tableau13[[#This Row],[Catégorie de bois*
(pour des produits biosourcés, indiquer "Autres")]]='Nature biomasse'!A$15,"","Non applicable"))</f>
        <v/>
      </c>
      <c r="E26" s="22"/>
      <c r="F26" s="16"/>
      <c r="G26" s="17" t="str">
        <f>IF(OR(B26='Nature biomasse'!$A$18,B26='Nature biomasse'!$A$19,B26='Nature biomasse'!$A$19,B26='Nature biomasse'!$A$11),"t/an","m3/an")</f>
        <v>m3/an</v>
      </c>
      <c r="H26" s="125" t="str">
        <f>IF(Tableau13[[#This Row],[Catégorie de bois*
(pour des produits biosourcés, indiquer "Autres")]]="","",IF(Tableau13[[#This Row],[Catégorie de bois*
(pour des produits biosourcés, indiquer "Autres")]]='Nature biomasse'!A$15,"","Non applicable"))</f>
        <v/>
      </c>
      <c r="I26" s="67" t="str">
        <f>IF(OR(Tableau13[[#This Row],[Taux certification du fournisseur*
Pour le bois rond, plaquettes forestières ou sciage]]="",H26="Non applicable"),"",Tableau13[[#This Row],[Taux certification du fournisseur*
Pour le bois rond, plaquettes forestières ou sciage]]*Tableau13[[#This Row],[Quantité supplémentaire consommée par le projet*]])</f>
        <v/>
      </c>
      <c r="J26" s="67" t="str">
        <f>IF(Tableau13[[#This Row],[Tonnes PEFC/FSC ou équivalent certifiées]]="","",Tableau13[[#This Row],[Quantité supplémentaire consommée par le projet*]]-Tableau13[[#This Row],[Tonnes PEFC/FSC ou équivalent certifiées]])</f>
        <v/>
      </c>
      <c r="K26" s="166"/>
      <c r="L26" s="167"/>
      <c r="M26" s="167"/>
      <c r="N26" s="167"/>
      <c r="O26" s="7"/>
      <c r="P26" s="7"/>
    </row>
    <row r="27" spans="1:16" ht="17.25" thickBot="1" x14ac:dyDescent="0.3">
      <c r="A27" s="127"/>
      <c r="B27" s="18"/>
      <c r="C27" s="61"/>
      <c r="D27" s="22" t="str">
        <f>IF(Tableau13[[#This Row],[Catégorie de bois*
(pour des produits biosourcés, indiquer "Autres")]]="","",IF(Tableau13[[#This Row],[Catégorie de bois*
(pour des produits biosourcés, indiquer "Autres")]]='Nature biomasse'!A$15,"","Non applicable"))</f>
        <v/>
      </c>
      <c r="E27" s="22"/>
      <c r="F27" s="16"/>
      <c r="G27" s="17" t="str">
        <f>IF(OR(B27='Nature biomasse'!$A$18,B27='Nature biomasse'!$A$19,B27='Nature biomasse'!$A$19,B27='Nature biomasse'!$A$11),"t/an","m3/an")</f>
        <v>m3/an</v>
      </c>
      <c r="H27" s="125" t="str">
        <f>IF(Tableau13[[#This Row],[Catégorie de bois*
(pour des produits biosourcés, indiquer "Autres")]]="","",IF(Tableau13[[#This Row],[Catégorie de bois*
(pour des produits biosourcés, indiquer "Autres")]]='Nature biomasse'!A$15,"","Non applicable"))</f>
        <v/>
      </c>
      <c r="I27" s="67" t="str">
        <f>IF(OR(Tableau13[[#This Row],[Taux certification du fournisseur*
Pour le bois rond, plaquettes forestières ou sciage]]="",H27="Non applicable"),"",Tableau13[[#This Row],[Taux certification du fournisseur*
Pour le bois rond, plaquettes forestières ou sciage]]*Tableau13[[#This Row],[Quantité supplémentaire consommée par le projet*]])</f>
        <v/>
      </c>
      <c r="J27" s="67" t="str">
        <f>IF(Tableau13[[#This Row],[Tonnes PEFC/FSC ou équivalent certifiées]]="","",Tableau13[[#This Row],[Quantité supplémentaire consommée par le projet*]]-Tableau13[[#This Row],[Tonnes PEFC/FSC ou équivalent certifiées]])</f>
        <v/>
      </c>
      <c r="K27" s="166"/>
      <c r="L27" s="167"/>
      <c r="M27" s="167"/>
      <c r="N27" s="167"/>
      <c r="O27" s="7"/>
      <c r="P27" s="7"/>
    </row>
    <row r="28" spans="1:16" ht="17.25" thickBot="1" x14ac:dyDescent="0.3">
      <c r="A28" s="127"/>
      <c r="B28" s="18"/>
      <c r="C28" s="61"/>
      <c r="D28" s="22" t="str">
        <f>IF(Tableau13[[#This Row],[Catégorie de bois*
(pour des produits biosourcés, indiquer "Autres")]]="","",IF(Tableau13[[#This Row],[Catégorie de bois*
(pour des produits biosourcés, indiquer "Autres")]]='Nature biomasse'!A$15,"","Non applicable"))</f>
        <v/>
      </c>
      <c r="E28" s="22"/>
      <c r="F28" s="16"/>
      <c r="G28" s="17" t="str">
        <f>IF(OR(B28='Nature biomasse'!$A$18,B28='Nature biomasse'!$A$19,B28='Nature biomasse'!$A$19,B28='Nature biomasse'!$A$11),"t/an","m3/an")</f>
        <v>m3/an</v>
      </c>
      <c r="H28" s="125" t="str">
        <f>IF(Tableau13[[#This Row],[Catégorie de bois*
(pour des produits biosourcés, indiquer "Autres")]]="","",IF(Tableau13[[#This Row],[Catégorie de bois*
(pour des produits biosourcés, indiquer "Autres")]]='Nature biomasse'!A$15,"","Non applicable"))</f>
        <v/>
      </c>
      <c r="I28" s="67" t="str">
        <f>IF(OR(Tableau13[[#This Row],[Taux certification du fournisseur*
Pour le bois rond, plaquettes forestières ou sciage]]="",H28="Non applicable"),"",Tableau13[[#This Row],[Taux certification du fournisseur*
Pour le bois rond, plaquettes forestières ou sciage]]*Tableau13[[#This Row],[Quantité supplémentaire consommée par le projet*]])</f>
        <v/>
      </c>
      <c r="J28" s="67" t="str">
        <f>IF(Tableau13[[#This Row],[Tonnes PEFC/FSC ou équivalent certifiées]]="","",Tableau13[[#This Row],[Quantité supplémentaire consommée par le projet*]]-Tableau13[[#This Row],[Tonnes PEFC/FSC ou équivalent certifiées]])</f>
        <v/>
      </c>
      <c r="K28" s="166"/>
      <c r="L28" s="167"/>
      <c r="M28" s="167"/>
      <c r="N28" s="167"/>
      <c r="O28" s="7"/>
      <c r="P28" s="7"/>
    </row>
    <row r="29" spans="1:16" ht="17.25" thickBot="1" x14ac:dyDescent="0.3">
      <c r="A29" s="127"/>
      <c r="B29" s="18"/>
      <c r="C29" s="61"/>
      <c r="D29" s="22" t="str">
        <f>IF(Tableau13[[#This Row],[Catégorie de bois*
(pour des produits biosourcés, indiquer "Autres")]]="","",IF(Tableau13[[#This Row],[Catégorie de bois*
(pour des produits biosourcés, indiquer "Autres")]]='Nature biomasse'!A$15,"","Non applicable"))</f>
        <v/>
      </c>
      <c r="E29" s="22"/>
      <c r="F29" s="16"/>
      <c r="G29" s="17" t="str">
        <f>IF(OR(B29='Nature biomasse'!$A$18,B29='Nature biomasse'!$A$19,B29='Nature biomasse'!$A$19,B29='Nature biomasse'!$A$11),"t/an","m3/an")</f>
        <v>m3/an</v>
      </c>
      <c r="H29" s="125" t="str">
        <f>IF(Tableau13[[#This Row],[Catégorie de bois*
(pour des produits biosourcés, indiquer "Autres")]]="","",IF(Tableau13[[#This Row],[Catégorie de bois*
(pour des produits biosourcés, indiquer "Autres")]]='Nature biomasse'!A$15,"","Non applicable"))</f>
        <v/>
      </c>
      <c r="I29" s="67" t="str">
        <f>IF(OR(Tableau13[[#This Row],[Taux certification du fournisseur*
Pour le bois rond, plaquettes forestières ou sciage]]="",H29="Non applicable"),"",Tableau13[[#This Row],[Taux certification du fournisseur*
Pour le bois rond, plaquettes forestières ou sciage]]*Tableau13[[#This Row],[Quantité supplémentaire consommée par le projet*]])</f>
        <v/>
      </c>
      <c r="J29" s="67" t="str">
        <f>IF(Tableau13[[#This Row],[Tonnes PEFC/FSC ou équivalent certifiées]]="","",Tableau13[[#This Row],[Quantité supplémentaire consommée par le projet*]]-Tableau13[[#This Row],[Tonnes PEFC/FSC ou équivalent certifiées]])</f>
        <v/>
      </c>
      <c r="K29" s="166"/>
      <c r="L29" s="167"/>
      <c r="M29" s="167"/>
      <c r="N29" s="167"/>
      <c r="O29" s="7"/>
      <c r="P29" s="7"/>
    </row>
    <row r="30" spans="1:16" ht="17.25" thickBot="1" x14ac:dyDescent="0.3">
      <c r="A30" s="127"/>
      <c r="B30" s="18"/>
      <c r="C30" s="61"/>
      <c r="D30" s="22" t="str">
        <f>IF(Tableau13[[#This Row],[Catégorie de bois*
(pour des produits biosourcés, indiquer "Autres")]]="","",IF(Tableau13[[#This Row],[Catégorie de bois*
(pour des produits biosourcés, indiquer "Autres")]]='Nature biomasse'!A$15,"","Non applicable"))</f>
        <v/>
      </c>
      <c r="E30" s="22"/>
      <c r="F30" s="16"/>
      <c r="G30" s="17" t="str">
        <f>IF(OR(B30='Nature biomasse'!$A$18,B30='Nature biomasse'!$A$19,B30='Nature biomasse'!$A$19,B30='Nature biomasse'!$A$11),"t/an","m3/an")</f>
        <v>m3/an</v>
      </c>
      <c r="H30" s="125" t="str">
        <f>IF(Tableau13[[#This Row],[Catégorie de bois*
(pour des produits biosourcés, indiquer "Autres")]]="","",IF(Tableau13[[#This Row],[Catégorie de bois*
(pour des produits biosourcés, indiquer "Autres")]]='Nature biomasse'!A$15,"","Non applicable"))</f>
        <v/>
      </c>
      <c r="I30" s="67" t="str">
        <f>IF(OR(Tableau13[[#This Row],[Taux certification du fournisseur*
Pour le bois rond, plaquettes forestières ou sciage]]="",H30="Non applicable"),"",Tableau13[[#This Row],[Taux certification du fournisseur*
Pour le bois rond, plaquettes forestières ou sciage]]*Tableau13[[#This Row],[Quantité supplémentaire consommée par le projet*]])</f>
        <v/>
      </c>
      <c r="J30" s="67" t="str">
        <f>IF(Tableau13[[#This Row],[Tonnes PEFC/FSC ou équivalent certifiées]]="","",Tableau13[[#This Row],[Quantité supplémentaire consommée par le projet*]]-Tableau13[[#This Row],[Tonnes PEFC/FSC ou équivalent certifiées]])</f>
        <v/>
      </c>
      <c r="K30" s="166"/>
      <c r="L30" s="167"/>
      <c r="M30" s="167"/>
      <c r="N30" s="167"/>
      <c r="O30" s="7"/>
      <c r="P30" s="7"/>
    </row>
    <row r="31" spans="1:16" ht="17.25" thickBot="1" x14ac:dyDescent="0.3">
      <c r="A31" s="127"/>
      <c r="B31" s="18"/>
      <c r="C31" s="61"/>
      <c r="D31" s="22" t="str">
        <f>IF(Tableau13[[#This Row],[Catégorie de bois*
(pour des produits biosourcés, indiquer "Autres")]]="","",IF(Tableau13[[#This Row],[Catégorie de bois*
(pour des produits biosourcés, indiquer "Autres")]]='Nature biomasse'!A$15,"","Non applicable"))</f>
        <v/>
      </c>
      <c r="E31" s="22"/>
      <c r="F31" s="16"/>
      <c r="G31" s="17" t="str">
        <f>IF(OR(B31='Nature biomasse'!$A$18,B31='Nature biomasse'!$A$19,B31='Nature biomasse'!$A$19,B31='Nature biomasse'!$A$11),"t/an","m3/an")</f>
        <v>m3/an</v>
      </c>
      <c r="H31" s="125" t="str">
        <f>IF(Tableau13[[#This Row],[Catégorie de bois*
(pour des produits biosourcés, indiquer "Autres")]]="","",IF(Tableau13[[#This Row],[Catégorie de bois*
(pour des produits biosourcés, indiquer "Autres")]]='Nature biomasse'!A$15,"","Non applicable"))</f>
        <v/>
      </c>
      <c r="I31" s="67" t="str">
        <f>IF(OR(Tableau13[[#This Row],[Taux certification du fournisseur*
Pour le bois rond, plaquettes forestières ou sciage]]="",H31="Non applicable"),"",Tableau13[[#This Row],[Taux certification du fournisseur*
Pour le bois rond, plaquettes forestières ou sciage]]*Tableau13[[#This Row],[Quantité supplémentaire consommée par le projet*]])</f>
        <v/>
      </c>
      <c r="J31" s="67" t="str">
        <f>IF(Tableau13[[#This Row],[Tonnes PEFC/FSC ou équivalent certifiées]]="","",Tableau13[[#This Row],[Quantité supplémentaire consommée par le projet*]]-Tableau13[[#This Row],[Tonnes PEFC/FSC ou équivalent certifiées]])</f>
        <v/>
      </c>
      <c r="K31" s="166"/>
      <c r="L31" s="167"/>
      <c r="M31" s="167"/>
      <c r="N31" s="167"/>
      <c r="O31" s="7"/>
      <c r="P31" s="7"/>
    </row>
    <row r="32" spans="1:16" ht="17.25" thickBot="1" x14ac:dyDescent="0.3">
      <c r="A32" s="127"/>
      <c r="B32" s="18"/>
      <c r="C32" s="61"/>
      <c r="D32" s="22" t="str">
        <f>IF(Tableau13[[#This Row],[Catégorie de bois*
(pour des produits biosourcés, indiquer "Autres")]]="","",IF(Tableau13[[#This Row],[Catégorie de bois*
(pour des produits biosourcés, indiquer "Autres")]]='Nature biomasse'!A$15,"","Non applicable"))</f>
        <v/>
      </c>
      <c r="E32" s="22"/>
      <c r="F32" s="16"/>
      <c r="G32" s="17" t="str">
        <f>IF(OR(B32='Nature biomasse'!$A$18,B32='Nature biomasse'!$A$19,B32='Nature biomasse'!$A$19,B32='Nature biomasse'!$A$11),"t/an","m3/an")</f>
        <v>m3/an</v>
      </c>
      <c r="H32" s="125" t="str">
        <f>IF(Tableau13[[#This Row],[Catégorie de bois*
(pour des produits biosourcés, indiquer "Autres")]]="","",IF(Tableau13[[#This Row],[Catégorie de bois*
(pour des produits biosourcés, indiquer "Autres")]]='Nature biomasse'!A$15,"","Non applicable"))</f>
        <v/>
      </c>
      <c r="I32" s="67" t="str">
        <f>IF(OR(Tableau13[[#This Row],[Taux certification du fournisseur*
Pour le bois rond, plaquettes forestières ou sciage]]="",H32="Non applicable"),"",Tableau13[[#This Row],[Taux certification du fournisseur*
Pour le bois rond, plaquettes forestières ou sciage]]*Tableau13[[#This Row],[Quantité supplémentaire consommée par le projet*]])</f>
        <v/>
      </c>
      <c r="J32" s="67" t="str">
        <f>IF(Tableau13[[#This Row],[Tonnes PEFC/FSC ou équivalent certifiées]]="","",Tableau13[[#This Row],[Quantité supplémentaire consommée par le projet*]]-Tableau13[[#This Row],[Tonnes PEFC/FSC ou équivalent certifiées]])</f>
        <v/>
      </c>
      <c r="K32" s="166"/>
      <c r="L32" s="167"/>
      <c r="M32" s="167"/>
      <c r="N32" s="167"/>
      <c r="O32" s="7"/>
      <c r="P32" s="7"/>
    </row>
    <row r="33" spans="1:17" ht="17.25" thickBot="1" x14ac:dyDescent="0.3">
      <c r="A33" s="127"/>
      <c r="B33" s="18"/>
      <c r="C33" s="61"/>
      <c r="D33" s="22" t="str">
        <f>IF(Tableau13[[#This Row],[Catégorie de bois*
(pour des produits biosourcés, indiquer "Autres")]]="","",IF(Tableau13[[#This Row],[Catégorie de bois*
(pour des produits biosourcés, indiquer "Autres")]]='Nature biomasse'!A$15,"","Non applicable"))</f>
        <v/>
      </c>
      <c r="E33" s="22"/>
      <c r="F33" s="16"/>
      <c r="G33" s="17" t="str">
        <f>IF(OR(B33='Nature biomasse'!$A$18,B33='Nature biomasse'!$A$19,B33='Nature biomasse'!$A$19,B33='Nature biomasse'!$A$11),"t/an","m3/an")</f>
        <v>m3/an</v>
      </c>
      <c r="H33" s="125" t="str">
        <f>IF(Tableau13[[#This Row],[Catégorie de bois*
(pour des produits biosourcés, indiquer "Autres")]]="","",IF(Tableau13[[#This Row],[Catégorie de bois*
(pour des produits biosourcés, indiquer "Autres")]]='Nature biomasse'!A$15,"","Non applicable"))</f>
        <v/>
      </c>
      <c r="I33" s="67" t="str">
        <f>IF(OR(Tableau13[[#This Row],[Taux certification du fournisseur*
Pour le bois rond, plaquettes forestières ou sciage]]="",H33="Non applicable"),"",Tableau13[[#This Row],[Taux certification du fournisseur*
Pour le bois rond, plaquettes forestières ou sciage]]*Tableau13[[#This Row],[Quantité supplémentaire consommée par le projet*]])</f>
        <v/>
      </c>
      <c r="J33" s="67" t="str">
        <f>IF(Tableau13[[#This Row],[Tonnes PEFC/FSC ou équivalent certifiées]]="","",Tableau13[[#This Row],[Quantité supplémentaire consommée par le projet*]]-Tableau13[[#This Row],[Tonnes PEFC/FSC ou équivalent certifiées]])</f>
        <v/>
      </c>
      <c r="K33" s="166"/>
      <c r="L33" s="167"/>
      <c r="M33" s="167"/>
      <c r="N33" s="167"/>
      <c r="O33" s="7"/>
      <c r="P33" s="7"/>
    </row>
    <row r="34" spans="1:17" ht="17.25" thickBot="1" x14ac:dyDescent="0.3">
      <c r="A34" s="127"/>
      <c r="B34" s="18"/>
      <c r="C34" s="61"/>
      <c r="D34" s="22" t="str">
        <f>IF(Tableau13[[#This Row],[Catégorie de bois*
(pour des produits biosourcés, indiquer "Autres")]]="","",IF(Tableau13[[#This Row],[Catégorie de bois*
(pour des produits biosourcés, indiquer "Autres")]]='Nature biomasse'!A$15,"","Non applicable"))</f>
        <v/>
      </c>
      <c r="E34" s="22"/>
      <c r="F34" s="16"/>
      <c r="G34" s="17" t="str">
        <f>IF(OR(B34='Nature biomasse'!$A$18,B34='Nature biomasse'!$A$19,B34='Nature biomasse'!$A$19,B34='Nature biomasse'!$A$11),"t/an","m3/an")</f>
        <v>m3/an</v>
      </c>
      <c r="H34" s="125" t="str">
        <f>IF(Tableau13[[#This Row],[Catégorie de bois*
(pour des produits biosourcés, indiquer "Autres")]]="","",IF(Tableau13[[#This Row],[Catégorie de bois*
(pour des produits biosourcés, indiquer "Autres")]]='Nature biomasse'!A$15,"","Non applicable"))</f>
        <v/>
      </c>
      <c r="I34" s="67" t="str">
        <f>IF(OR(Tableau13[[#This Row],[Taux certification du fournisseur*
Pour le bois rond, plaquettes forestières ou sciage]]="",H34="Non applicable"),"",Tableau13[[#This Row],[Taux certification du fournisseur*
Pour le bois rond, plaquettes forestières ou sciage]]*Tableau13[[#This Row],[Quantité supplémentaire consommée par le projet*]])</f>
        <v/>
      </c>
      <c r="J34" s="67" t="str">
        <f>IF(Tableau13[[#This Row],[Tonnes PEFC/FSC ou équivalent certifiées]]="","",Tableau13[[#This Row],[Quantité supplémentaire consommée par le projet*]]-Tableau13[[#This Row],[Tonnes PEFC/FSC ou équivalent certifiées]])</f>
        <v/>
      </c>
      <c r="K34" s="166"/>
      <c r="L34" s="167"/>
      <c r="M34" s="167"/>
      <c r="N34" s="167"/>
      <c r="O34" s="7"/>
      <c r="P34" s="7"/>
    </row>
    <row r="35" spans="1:17" ht="17.25" thickBot="1" x14ac:dyDescent="0.3">
      <c r="A35" s="127"/>
      <c r="B35" s="56"/>
      <c r="C35" s="61"/>
      <c r="D35" s="22" t="str">
        <f>IF(Tableau13[[#This Row],[Catégorie de bois*
(pour des produits biosourcés, indiquer "Autres")]]="","",IF(Tableau13[[#This Row],[Catégorie de bois*
(pour des produits biosourcés, indiquer "Autres")]]='Nature biomasse'!A$15,"","Non applicable"))</f>
        <v/>
      </c>
      <c r="E35" s="131"/>
      <c r="F35" s="57"/>
      <c r="G35" s="17" t="str">
        <f>IF(OR(B35='Nature biomasse'!$A$18,B35='Nature biomasse'!$A$19,B35='Nature biomasse'!$A$19,B35='Nature biomasse'!$A$11),"t/an","m3/an")</f>
        <v>m3/an</v>
      </c>
      <c r="H35" s="125" t="str">
        <f>IF(Tableau13[[#This Row],[Catégorie de bois*
(pour des produits biosourcés, indiquer "Autres")]]="","",IF(Tableau13[[#This Row],[Catégorie de bois*
(pour des produits biosourcés, indiquer "Autres")]]='Nature biomasse'!A$15,"","Non applicable"))</f>
        <v/>
      </c>
      <c r="I35" s="67" t="str">
        <f>IF(OR(Tableau13[[#This Row],[Taux certification du fournisseur*
Pour le bois rond, plaquettes forestières ou sciage]]="",H35="Non applicable"),"",Tableau13[[#This Row],[Taux certification du fournisseur*
Pour le bois rond, plaquettes forestières ou sciage]]*Tableau13[[#This Row],[Quantité supplémentaire consommée par le projet*]])</f>
        <v/>
      </c>
      <c r="J35" s="68" t="str">
        <f>IF(Tableau13[[#This Row],[Tonnes PEFC/FSC ou équivalent certifiées]]="","",Tableau13[[#This Row],[Quantité supplémentaire consommée par le projet*]]-Tableau13[[#This Row],[Tonnes PEFC/FSC ou équivalent certifiées]])</f>
        <v/>
      </c>
      <c r="K35" s="166"/>
      <c r="L35" s="167"/>
      <c r="M35" s="167"/>
      <c r="N35" s="167"/>
      <c r="O35" s="7"/>
      <c r="P35" s="7"/>
    </row>
    <row r="36" spans="1:17" ht="32.1" customHeight="1" x14ac:dyDescent="0.25">
      <c r="A36" s="7"/>
      <c r="B36" s="7"/>
      <c r="C36" s="7"/>
      <c r="D36" s="62"/>
      <c r="E36" s="62"/>
      <c r="F36" s="7"/>
      <c r="G36" s="7"/>
      <c r="H36" s="3"/>
      <c r="I36" s="3"/>
      <c r="J36" s="3"/>
      <c r="K36" s="7"/>
      <c r="L36" s="7"/>
      <c r="M36" s="7"/>
      <c r="N36" s="7"/>
      <c r="O36" s="7"/>
      <c r="P36" s="7"/>
      <c r="Q36" s="7"/>
    </row>
    <row r="37" spans="1:17" x14ac:dyDescent="0.25">
      <c r="B37" s="3"/>
      <c r="D37" s="7"/>
      <c r="E37" s="7"/>
      <c r="F37" s="7"/>
      <c r="G37" s="7"/>
      <c r="H37" s="7"/>
      <c r="I37" s="7"/>
      <c r="J37" s="7"/>
      <c r="K37" s="7"/>
      <c r="L37" s="7"/>
      <c r="M37" s="7"/>
      <c r="N37" s="7"/>
      <c r="O37" s="7"/>
      <c r="P37" s="7"/>
      <c r="Q37" s="7"/>
    </row>
    <row r="38" spans="1:17" x14ac:dyDescent="0.25">
      <c r="A38" s="7"/>
      <c r="B38" s="7"/>
      <c r="C38" s="7"/>
      <c r="D38" s="7"/>
      <c r="E38" s="7"/>
      <c r="F38" s="7"/>
      <c r="G38" s="7"/>
      <c r="H38" s="7"/>
      <c r="I38" s="7"/>
      <c r="J38" s="7"/>
      <c r="K38" s="7"/>
      <c r="L38" s="7"/>
      <c r="M38" s="7"/>
      <c r="N38" s="7"/>
      <c r="O38" s="7"/>
      <c r="P38" s="7"/>
      <c r="Q38" s="7"/>
    </row>
    <row r="39" spans="1:17" x14ac:dyDescent="0.25">
      <c r="A39" s="7"/>
      <c r="B39" s="7"/>
      <c r="C39" s="7"/>
      <c r="D39" s="7"/>
      <c r="E39" s="7"/>
      <c r="F39" s="7"/>
      <c r="G39" s="7"/>
      <c r="H39" s="7"/>
      <c r="I39" s="7"/>
      <c r="J39" s="7"/>
      <c r="K39" s="7"/>
      <c r="L39" s="7"/>
      <c r="M39" s="7"/>
      <c r="N39" s="7"/>
      <c r="O39" s="7"/>
      <c r="P39" s="7"/>
      <c r="Q39" s="7"/>
    </row>
    <row r="40" spans="1:17" x14ac:dyDescent="0.25">
      <c r="A40" s="7"/>
      <c r="B40" s="7"/>
      <c r="C40" s="7"/>
      <c r="D40" s="7"/>
      <c r="E40" s="7"/>
      <c r="F40" s="7"/>
      <c r="G40" s="7"/>
      <c r="H40" s="7"/>
      <c r="I40" s="7"/>
      <c r="J40" s="7"/>
      <c r="K40" s="7"/>
      <c r="L40" s="7"/>
      <c r="M40" s="7"/>
      <c r="N40" s="7"/>
      <c r="O40" s="7"/>
      <c r="P40" s="7"/>
      <c r="Q40" s="7"/>
    </row>
    <row r="41" spans="1:17" x14ac:dyDescent="0.25">
      <c r="A41" s="7"/>
      <c r="B41" s="7"/>
      <c r="C41" s="7"/>
      <c r="D41" s="66"/>
      <c r="E41" s="66"/>
      <c r="F41" s="7"/>
      <c r="G41" s="7"/>
      <c r="H41" s="7"/>
      <c r="I41" s="7"/>
      <c r="J41" s="7"/>
      <c r="K41" s="7"/>
      <c r="L41" s="7"/>
      <c r="M41" s="7"/>
      <c r="N41" s="7"/>
      <c r="O41" s="7"/>
      <c r="P41" s="7"/>
      <c r="Q41" s="7"/>
    </row>
    <row r="42" spans="1:17" x14ac:dyDescent="0.25">
      <c r="A42" s="7"/>
      <c r="B42" s="7"/>
      <c r="C42" s="7"/>
      <c r="D42" s="7"/>
      <c r="E42" s="7"/>
      <c r="F42" s="7"/>
      <c r="G42" s="7"/>
      <c r="H42" s="7"/>
      <c r="I42" s="7"/>
      <c r="J42" s="7"/>
      <c r="K42" s="7"/>
      <c r="L42" s="7"/>
      <c r="M42" s="7"/>
      <c r="N42" s="7"/>
      <c r="O42" s="7"/>
      <c r="P42" s="7"/>
      <c r="Q42" s="7"/>
    </row>
    <row r="43" spans="1:17" x14ac:dyDescent="0.25">
      <c r="A43" s="7"/>
      <c r="B43" s="7"/>
      <c r="C43" s="7"/>
      <c r="D43" s="7"/>
      <c r="E43" s="7"/>
      <c r="H43" s="7"/>
      <c r="I43" s="7"/>
      <c r="J43" s="7"/>
      <c r="K43" s="7"/>
      <c r="L43" s="7"/>
      <c r="M43" s="7"/>
      <c r="N43" s="7"/>
      <c r="O43" s="7"/>
      <c r="P43" s="7"/>
      <c r="Q43" s="7"/>
    </row>
    <row r="44" spans="1:17" x14ac:dyDescent="0.25">
      <c r="A44" s="7"/>
      <c r="B44" s="7"/>
      <c r="C44" s="7"/>
      <c r="D44" s="7"/>
      <c r="E44" s="7"/>
      <c r="F44" s="7"/>
      <c r="G44" s="7"/>
      <c r="H44" s="7"/>
      <c r="I44" s="7"/>
      <c r="J44" s="7"/>
      <c r="K44" s="7"/>
      <c r="L44" s="7"/>
      <c r="M44" s="7"/>
      <c r="N44" s="7"/>
      <c r="O44" s="7"/>
      <c r="P44" s="7"/>
      <c r="Q44" s="7"/>
    </row>
    <row r="45" spans="1:17" x14ac:dyDescent="0.25">
      <c r="A45" s="7"/>
      <c r="B45" s="7"/>
      <c r="C45" s="7"/>
      <c r="D45" s="7"/>
      <c r="E45" s="7"/>
      <c r="F45" s="7"/>
      <c r="G45" s="7"/>
      <c r="H45" s="7"/>
      <c r="I45" s="7"/>
      <c r="J45" s="7"/>
      <c r="K45" s="7"/>
      <c r="L45" s="7"/>
      <c r="M45" s="7"/>
      <c r="N45" s="7"/>
      <c r="O45" s="7"/>
      <c r="P45" s="7"/>
      <c r="Q45" s="7"/>
    </row>
    <row r="46" spans="1:17" x14ac:dyDescent="0.25">
      <c r="A46" s="7"/>
      <c r="B46" s="7"/>
      <c r="C46" s="7"/>
      <c r="D46" s="7"/>
      <c r="E46" s="7"/>
      <c r="F46" s="7"/>
      <c r="G46" s="7"/>
      <c r="H46" s="7"/>
      <c r="I46" s="7"/>
      <c r="J46" s="7"/>
      <c r="K46" s="7"/>
      <c r="L46" s="7"/>
      <c r="M46" s="7"/>
      <c r="N46" s="7"/>
      <c r="O46" s="7"/>
      <c r="P46" s="7"/>
      <c r="Q46" s="7"/>
    </row>
    <row r="47" spans="1:17" x14ac:dyDescent="0.25">
      <c r="A47" s="7"/>
      <c r="B47" s="7"/>
      <c r="C47" s="7"/>
      <c r="D47" s="7"/>
      <c r="E47" s="7"/>
      <c r="F47" s="7"/>
      <c r="G47" s="7"/>
      <c r="H47" s="7"/>
      <c r="I47" s="7"/>
      <c r="J47" s="7"/>
      <c r="K47" s="7"/>
      <c r="L47" s="7"/>
      <c r="M47" s="7"/>
      <c r="N47" s="7"/>
      <c r="O47" s="7"/>
      <c r="P47" s="7"/>
      <c r="Q47" s="7"/>
    </row>
    <row r="48" spans="1:17" x14ac:dyDescent="0.25">
      <c r="A48" s="7"/>
      <c r="B48" s="7"/>
      <c r="C48" s="7"/>
      <c r="D48" s="7"/>
      <c r="E48" s="7"/>
      <c r="F48" s="7"/>
      <c r="G48" s="7"/>
      <c r="H48" s="7"/>
      <c r="I48" s="7"/>
      <c r="J48" s="7"/>
      <c r="K48" s="7"/>
      <c r="L48" s="7"/>
      <c r="M48" s="7"/>
      <c r="N48" s="7"/>
      <c r="O48" s="7"/>
      <c r="P48" s="7"/>
      <c r="Q48" s="7"/>
    </row>
    <row r="49" spans="1:17" x14ac:dyDescent="0.25">
      <c r="A49" s="7"/>
      <c r="B49" s="7"/>
      <c r="C49" s="7"/>
      <c r="D49" s="7"/>
      <c r="E49" s="7"/>
      <c r="F49" s="7"/>
      <c r="G49" s="7"/>
      <c r="H49" s="7"/>
      <c r="I49" s="7"/>
      <c r="J49" s="7"/>
      <c r="K49" s="7"/>
      <c r="L49" s="7"/>
      <c r="M49" s="7"/>
      <c r="N49" s="7"/>
      <c r="O49" s="7"/>
      <c r="P49" s="7"/>
      <c r="Q49" s="7"/>
    </row>
    <row r="50" spans="1:17" x14ac:dyDescent="0.25">
      <c r="A50" s="7"/>
      <c r="B50" s="7"/>
      <c r="C50" s="7"/>
      <c r="D50" s="7"/>
      <c r="E50" s="7"/>
      <c r="F50" s="7"/>
      <c r="G50" s="7"/>
      <c r="H50" s="7"/>
      <c r="I50" s="7"/>
      <c r="J50" s="7"/>
      <c r="K50" s="7"/>
      <c r="L50" s="7"/>
      <c r="M50" s="7"/>
      <c r="N50" s="7"/>
      <c r="O50" s="7"/>
      <c r="P50" s="7"/>
      <c r="Q50" s="7"/>
    </row>
    <row r="51" spans="1:17" x14ac:dyDescent="0.25">
      <c r="A51" s="7"/>
      <c r="B51" s="7"/>
      <c r="C51" s="7"/>
      <c r="D51" s="7"/>
      <c r="E51" s="7"/>
      <c r="F51" s="7"/>
      <c r="G51" s="7"/>
      <c r="H51" s="7"/>
      <c r="I51" s="7"/>
      <c r="J51" s="7"/>
      <c r="K51" s="7"/>
      <c r="L51" s="7"/>
      <c r="M51" s="7"/>
      <c r="N51" s="7"/>
      <c r="O51" s="7"/>
      <c r="P51" s="7"/>
      <c r="Q51" s="7"/>
    </row>
    <row r="52" spans="1:17" x14ac:dyDescent="0.25">
      <c r="A52" s="7"/>
      <c r="B52" s="7"/>
      <c r="C52" s="7"/>
      <c r="D52" s="7"/>
      <c r="E52" s="7"/>
      <c r="F52" s="7"/>
      <c r="G52" s="7"/>
      <c r="H52" s="7"/>
      <c r="I52" s="7"/>
      <c r="J52" s="7"/>
      <c r="K52" s="7"/>
      <c r="L52" s="7"/>
      <c r="M52" s="7"/>
      <c r="N52" s="7"/>
      <c r="O52" s="7"/>
      <c r="P52" s="7"/>
      <c r="Q52" s="7"/>
    </row>
    <row r="53" spans="1:17" x14ac:dyDescent="0.25">
      <c r="A53" s="7"/>
      <c r="B53" s="7"/>
      <c r="C53" s="7"/>
      <c r="D53" s="7"/>
      <c r="E53" s="7"/>
      <c r="F53" s="7"/>
      <c r="G53" s="7"/>
      <c r="H53" s="7"/>
      <c r="I53" s="7"/>
      <c r="J53" s="7"/>
      <c r="K53" s="7"/>
      <c r="L53" s="7"/>
      <c r="M53" s="7"/>
      <c r="N53" s="7"/>
      <c r="O53" s="7"/>
      <c r="P53" s="7"/>
      <c r="Q53" s="7"/>
    </row>
    <row r="54" spans="1:17" x14ac:dyDescent="0.25">
      <c r="A54" s="7"/>
      <c r="B54" s="7"/>
      <c r="C54" s="7"/>
      <c r="D54" s="7"/>
      <c r="E54" s="7"/>
      <c r="F54" s="7"/>
      <c r="G54" s="7"/>
      <c r="H54" s="7"/>
      <c r="I54" s="7"/>
      <c r="J54" s="7"/>
      <c r="K54" s="7"/>
      <c r="L54" s="7"/>
      <c r="M54" s="7"/>
      <c r="N54" s="7"/>
      <c r="O54" s="7"/>
      <c r="P54" s="7"/>
      <c r="Q54" s="7"/>
    </row>
    <row r="55" spans="1:17" x14ac:dyDescent="0.25">
      <c r="A55" s="7"/>
      <c r="B55" s="7"/>
      <c r="C55" s="7"/>
      <c r="D55" s="7"/>
      <c r="E55" s="7"/>
      <c r="F55" s="7"/>
      <c r="G55" s="7"/>
      <c r="H55" s="7"/>
      <c r="I55" s="7"/>
      <c r="J55" s="7"/>
      <c r="K55" s="7"/>
      <c r="L55" s="7"/>
      <c r="M55" s="7"/>
      <c r="N55" s="7"/>
      <c r="O55" s="7"/>
      <c r="P55" s="7"/>
      <c r="Q55" s="7"/>
    </row>
    <row r="56" spans="1:17" x14ac:dyDescent="0.25">
      <c r="A56" s="7"/>
      <c r="B56" s="7"/>
      <c r="C56" s="7"/>
      <c r="D56" s="7"/>
      <c r="E56" s="7"/>
      <c r="F56" s="7"/>
      <c r="G56" s="7"/>
      <c r="H56" s="7"/>
      <c r="I56" s="7"/>
      <c r="J56" s="7"/>
      <c r="K56" s="7"/>
      <c r="L56" s="7"/>
      <c r="M56" s="7"/>
      <c r="N56" s="7"/>
      <c r="O56" s="7"/>
      <c r="P56" s="7"/>
      <c r="Q56" s="7"/>
    </row>
    <row r="57" spans="1:17" x14ac:dyDescent="0.25">
      <c r="A57" s="7"/>
      <c r="B57" s="7"/>
      <c r="C57" s="7"/>
      <c r="D57" s="7"/>
      <c r="E57" s="7"/>
      <c r="F57" s="7"/>
      <c r="G57" s="7"/>
      <c r="H57" s="7"/>
      <c r="I57" s="7"/>
      <c r="J57" s="7"/>
      <c r="K57" s="7"/>
      <c r="L57" s="7"/>
      <c r="M57" s="7"/>
      <c r="N57" s="7"/>
      <c r="O57" s="7"/>
      <c r="P57" s="7"/>
      <c r="Q57" s="7"/>
    </row>
    <row r="58" spans="1:17" x14ac:dyDescent="0.25">
      <c r="A58" s="7"/>
      <c r="B58" s="7"/>
      <c r="C58" s="7"/>
      <c r="D58" s="7"/>
      <c r="E58" s="7"/>
      <c r="F58" s="7"/>
      <c r="G58" s="7"/>
      <c r="H58" s="7"/>
      <c r="I58" s="7"/>
      <c r="J58" s="7"/>
      <c r="K58" s="7"/>
      <c r="L58" s="7"/>
      <c r="M58" s="7"/>
      <c r="N58" s="7"/>
      <c r="O58" s="7"/>
      <c r="P58" s="7"/>
      <c r="Q58" s="7"/>
    </row>
    <row r="59" spans="1:17" x14ac:dyDescent="0.25">
      <c r="A59" s="7"/>
      <c r="B59" s="7"/>
      <c r="C59" s="7"/>
      <c r="D59" s="7"/>
      <c r="E59" s="7"/>
      <c r="F59" s="7"/>
      <c r="G59" s="7"/>
      <c r="H59" s="7"/>
      <c r="I59" s="7"/>
      <c r="J59" s="7"/>
      <c r="K59" s="7"/>
      <c r="L59" s="7"/>
      <c r="M59" s="7"/>
      <c r="N59" s="7"/>
      <c r="O59" s="7"/>
      <c r="P59" s="7"/>
      <c r="Q59" s="7"/>
    </row>
    <row r="60" spans="1:17" x14ac:dyDescent="0.25">
      <c r="A60" s="7"/>
      <c r="B60" s="7"/>
      <c r="C60" s="7"/>
      <c r="D60" s="7"/>
      <c r="E60" s="7"/>
      <c r="F60" s="7"/>
      <c r="G60" s="7"/>
      <c r="H60" s="7"/>
      <c r="I60" s="7"/>
      <c r="J60" s="7"/>
      <c r="K60" s="7"/>
      <c r="L60" s="7"/>
      <c r="M60" s="7"/>
      <c r="N60" s="7"/>
      <c r="O60" s="7"/>
      <c r="P60" s="7"/>
      <c r="Q60" s="7"/>
    </row>
    <row r="61" spans="1:17" x14ac:dyDescent="0.25">
      <c r="A61" s="7"/>
      <c r="B61" s="7"/>
      <c r="C61" s="7"/>
      <c r="D61" s="7"/>
      <c r="E61" s="7"/>
      <c r="F61" s="7"/>
      <c r="G61" s="7"/>
      <c r="H61" s="7"/>
      <c r="I61" s="7"/>
      <c r="J61" s="7"/>
      <c r="K61" s="7"/>
      <c r="L61" s="7"/>
      <c r="M61" s="7"/>
      <c r="N61" s="7"/>
      <c r="O61" s="7"/>
      <c r="P61" s="7"/>
      <c r="Q61" s="7"/>
    </row>
    <row r="62" spans="1:17" x14ac:dyDescent="0.25">
      <c r="A62" s="7"/>
      <c r="B62" s="7"/>
      <c r="C62" s="7"/>
      <c r="D62" s="7"/>
      <c r="E62" s="7"/>
      <c r="F62" s="7"/>
      <c r="G62" s="7"/>
      <c r="H62" s="7"/>
      <c r="I62" s="7"/>
      <c r="J62" s="7"/>
      <c r="K62" s="7"/>
      <c r="L62" s="7"/>
      <c r="M62" s="7"/>
      <c r="N62" s="7"/>
      <c r="O62" s="7"/>
      <c r="P62" s="7"/>
      <c r="Q62" s="7"/>
    </row>
    <row r="63" spans="1:17" x14ac:dyDescent="0.25">
      <c r="A63" s="7"/>
      <c r="B63" s="7"/>
      <c r="C63" s="7"/>
      <c r="D63" s="7"/>
      <c r="E63" s="7"/>
      <c r="F63" s="7"/>
      <c r="G63" s="7"/>
      <c r="H63" s="7"/>
      <c r="I63" s="7"/>
      <c r="J63" s="7"/>
      <c r="K63" s="7"/>
      <c r="L63" s="7"/>
      <c r="M63" s="7"/>
      <c r="N63" s="7"/>
      <c r="O63" s="7"/>
      <c r="P63" s="7"/>
      <c r="Q63" s="7"/>
    </row>
    <row r="64" spans="1:17" x14ac:dyDescent="0.25">
      <c r="A64" s="7"/>
      <c r="B64" s="7"/>
      <c r="C64" s="7"/>
      <c r="D64" s="7"/>
      <c r="E64" s="7"/>
      <c r="F64" s="7"/>
      <c r="G64" s="7"/>
      <c r="H64" s="7"/>
      <c r="I64" s="7"/>
      <c r="J64" s="7"/>
      <c r="K64" s="7"/>
      <c r="L64" s="7"/>
      <c r="M64" s="7"/>
      <c r="N64" s="7"/>
      <c r="O64" s="7"/>
      <c r="P64" s="7"/>
      <c r="Q64" s="7"/>
    </row>
    <row r="65" spans="1:17" x14ac:dyDescent="0.25">
      <c r="A65" s="7"/>
      <c r="B65" s="7"/>
      <c r="C65" s="7"/>
      <c r="D65" s="7"/>
      <c r="E65" s="7"/>
      <c r="F65" s="7"/>
      <c r="G65" s="7"/>
      <c r="H65" s="7"/>
      <c r="I65" s="7"/>
      <c r="J65" s="7"/>
      <c r="K65" s="7"/>
      <c r="L65" s="7"/>
      <c r="M65" s="7"/>
      <c r="N65" s="7"/>
      <c r="O65" s="7"/>
      <c r="P65" s="7"/>
      <c r="Q65" s="7"/>
    </row>
    <row r="66" spans="1:17" x14ac:dyDescent="0.25">
      <c r="A66" s="7"/>
      <c r="B66" s="7"/>
      <c r="C66" s="7"/>
      <c r="D66" s="7"/>
      <c r="E66" s="7"/>
      <c r="F66" s="7"/>
      <c r="G66" s="7"/>
      <c r="H66" s="7"/>
      <c r="I66" s="7"/>
      <c r="J66" s="7"/>
      <c r="K66" s="7"/>
      <c r="L66" s="7"/>
      <c r="M66" s="7"/>
      <c r="N66" s="7"/>
      <c r="O66" s="7"/>
      <c r="P66" s="7"/>
      <c r="Q66" s="7"/>
    </row>
    <row r="67" spans="1:17" x14ac:dyDescent="0.25">
      <c r="A67" s="7"/>
      <c r="B67" s="7"/>
      <c r="C67" s="7"/>
      <c r="D67" s="7"/>
      <c r="E67" s="7"/>
      <c r="F67" s="7"/>
      <c r="G67" s="7"/>
      <c r="H67" s="7"/>
      <c r="I67" s="7"/>
      <c r="J67" s="7"/>
      <c r="K67" s="7"/>
      <c r="L67" s="7"/>
      <c r="M67" s="7"/>
      <c r="N67" s="7"/>
      <c r="O67" s="7"/>
      <c r="P67" s="7"/>
      <c r="Q67" s="7"/>
    </row>
    <row r="68" spans="1:17" x14ac:dyDescent="0.25">
      <c r="A68" s="7"/>
      <c r="B68" s="7"/>
      <c r="C68" s="7"/>
      <c r="D68" s="7"/>
      <c r="E68" s="7"/>
      <c r="F68" s="7"/>
      <c r="G68" s="7"/>
      <c r="H68" s="7"/>
      <c r="I68" s="7"/>
      <c r="J68" s="7"/>
      <c r="K68" s="7"/>
      <c r="L68" s="7"/>
      <c r="M68" s="7"/>
      <c r="N68" s="7"/>
      <c r="O68" s="7"/>
      <c r="P68" s="7"/>
      <c r="Q68" s="7"/>
    </row>
    <row r="69" spans="1:17" x14ac:dyDescent="0.25">
      <c r="A69" s="7"/>
      <c r="B69" s="7"/>
      <c r="C69" s="7"/>
      <c r="D69" s="7"/>
      <c r="E69" s="7"/>
      <c r="F69" s="7"/>
      <c r="G69" s="7"/>
      <c r="H69" s="7"/>
      <c r="I69" s="7"/>
      <c r="J69" s="7"/>
      <c r="K69" s="7"/>
      <c r="L69" s="7"/>
      <c r="M69" s="7"/>
      <c r="N69" s="7"/>
      <c r="O69" s="7"/>
      <c r="P69" s="7"/>
      <c r="Q69" s="7"/>
    </row>
    <row r="70" spans="1:17" x14ac:dyDescent="0.25">
      <c r="A70" s="7"/>
      <c r="B70" s="7"/>
      <c r="C70" s="7"/>
      <c r="D70" s="7"/>
      <c r="E70" s="7"/>
      <c r="F70" s="7"/>
      <c r="G70" s="7"/>
      <c r="H70" s="7"/>
      <c r="I70" s="7"/>
      <c r="J70" s="7"/>
      <c r="K70" s="7"/>
      <c r="L70" s="7"/>
      <c r="M70" s="7"/>
      <c r="N70" s="7"/>
      <c r="O70" s="7"/>
      <c r="P70" s="7"/>
      <c r="Q70" s="7"/>
    </row>
    <row r="71" spans="1:17" x14ac:dyDescent="0.25">
      <c r="A71" s="7"/>
      <c r="B71" s="7"/>
      <c r="C71" s="7"/>
      <c r="D71" s="7"/>
      <c r="E71" s="7"/>
      <c r="F71" s="7"/>
      <c r="G71" s="7"/>
      <c r="H71" s="7"/>
      <c r="I71" s="7"/>
      <c r="J71" s="7"/>
      <c r="K71" s="7"/>
      <c r="L71" s="7"/>
      <c r="M71" s="7"/>
      <c r="N71" s="7"/>
      <c r="O71" s="7"/>
      <c r="P71" s="7"/>
      <c r="Q71" s="7"/>
    </row>
    <row r="72" spans="1:17" x14ac:dyDescent="0.25">
      <c r="A72" s="7"/>
      <c r="B72" s="7"/>
      <c r="C72" s="7"/>
      <c r="D72" s="7"/>
      <c r="E72" s="7"/>
      <c r="F72" s="7"/>
      <c r="G72" s="7"/>
      <c r="H72" s="7"/>
      <c r="I72" s="7"/>
      <c r="J72" s="7"/>
      <c r="K72" s="7"/>
      <c r="L72" s="7"/>
      <c r="M72" s="7"/>
      <c r="N72" s="7"/>
      <c r="O72" s="7"/>
      <c r="P72" s="7"/>
      <c r="Q72" s="7"/>
    </row>
    <row r="73" spans="1:17" x14ac:dyDescent="0.25">
      <c r="A73" s="7"/>
      <c r="B73" s="7"/>
      <c r="C73" s="7"/>
      <c r="D73" s="7"/>
      <c r="E73" s="7"/>
      <c r="F73" s="7"/>
      <c r="G73" s="7"/>
      <c r="H73" s="7"/>
      <c r="I73" s="7"/>
      <c r="J73" s="7"/>
      <c r="K73" s="7"/>
      <c r="L73" s="7"/>
      <c r="M73" s="7"/>
      <c r="N73" s="7"/>
      <c r="O73" s="7"/>
      <c r="P73" s="7"/>
      <c r="Q73" s="7"/>
    </row>
    <row r="74" spans="1:17" x14ac:dyDescent="0.25">
      <c r="A74" s="7"/>
      <c r="B74" s="7"/>
      <c r="C74" s="7"/>
      <c r="D74" s="7"/>
      <c r="E74" s="7"/>
      <c r="F74" s="7"/>
      <c r="G74" s="7"/>
      <c r="H74" s="7"/>
      <c r="I74" s="7"/>
      <c r="J74" s="7"/>
      <c r="K74" s="7"/>
      <c r="L74" s="7"/>
      <c r="M74" s="7"/>
      <c r="N74" s="7"/>
      <c r="O74" s="7"/>
      <c r="P74" s="7"/>
      <c r="Q74" s="7"/>
    </row>
    <row r="75" spans="1:17" x14ac:dyDescent="0.25">
      <c r="A75" s="7"/>
      <c r="B75" s="7"/>
      <c r="C75" s="7"/>
      <c r="D75" s="7"/>
      <c r="E75" s="7"/>
      <c r="F75" s="7"/>
      <c r="G75" s="7"/>
      <c r="H75" s="7"/>
      <c r="I75" s="7"/>
      <c r="J75" s="7"/>
      <c r="K75" s="7"/>
      <c r="L75" s="7"/>
      <c r="M75" s="7"/>
      <c r="N75" s="7"/>
      <c r="O75" s="7"/>
      <c r="P75" s="7"/>
      <c r="Q75" s="7"/>
    </row>
    <row r="76" spans="1:17" x14ac:dyDescent="0.25">
      <c r="A76" s="7"/>
      <c r="B76" s="7"/>
      <c r="C76" s="7"/>
      <c r="D76" s="7"/>
      <c r="E76" s="7"/>
      <c r="F76" s="7"/>
      <c r="G76" s="7"/>
      <c r="H76" s="7"/>
      <c r="I76" s="7"/>
      <c r="J76" s="7"/>
      <c r="K76" s="7"/>
      <c r="L76" s="7"/>
      <c r="M76" s="7"/>
      <c r="N76" s="7"/>
      <c r="O76" s="7"/>
      <c r="P76" s="7"/>
      <c r="Q76" s="7"/>
    </row>
    <row r="77" spans="1:17" x14ac:dyDescent="0.25">
      <c r="A77" s="7"/>
      <c r="B77" s="7"/>
      <c r="C77" s="7"/>
      <c r="D77" s="7"/>
      <c r="E77" s="7"/>
      <c r="F77" s="7"/>
      <c r="G77" s="7"/>
      <c r="H77" s="7"/>
      <c r="I77" s="7"/>
      <c r="J77" s="7"/>
      <c r="K77" s="7"/>
      <c r="L77" s="7"/>
      <c r="M77" s="7"/>
      <c r="N77" s="7"/>
      <c r="O77" s="7"/>
      <c r="P77" s="7"/>
      <c r="Q77" s="7"/>
    </row>
    <row r="78" spans="1:17" x14ac:dyDescent="0.25">
      <c r="A78" s="7"/>
      <c r="B78" s="7"/>
      <c r="C78" s="7"/>
      <c r="D78" s="7"/>
      <c r="E78" s="7"/>
      <c r="F78" s="7"/>
      <c r="G78" s="7"/>
      <c r="H78" s="7"/>
      <c r="I78" s="7"/>
      <c r="J78" s="7"/>
      <c r="K78" s="7"/>
      <c r="L78" s="7"/>
      <c r="M78" s="7"/>
      <c r="N78" s="7"/>
      <c r="O78" s="7"/>
      <c r="P78" s="7"/>
      <c r="Q78" s="7"/>
    </row>
    <row r="79" spans="1:17" x14ac:dyDescent="0.25">
      <c r="A79" s="7"/>
      <c r="B79" s="7"/>
      <c r="C79" s="7"/>
      <c r="D79" s="7"/>
      <c r="E79" s="7"/>
      <c r="F79" s="7"/>
      <c r="G79" s="7"/>
      <c r="H79" s="7"/>
      <c r="I79" s="7"/>
      <c r="J79" s="7"/>
      <c r="K79" s="7"/>
      <c r="L79" s="7"/>
      <c r="M79" s="7"/>
      <c r="N79" s="7"/>
      <c r="O79" s="7"/>
      <c r="P79" s="7"/>
      <c r="Q79" s="7"/>
    </row>
    <row r="80" spans="1:17" x14ac:dyDescent="0.25">
      <c r="A80" s="7"/>
      <c r="B80" s="7"/>
      <c r="C80" s="7"/>
      <c r="D80" s="7"/>
      <c r="E80" s="7"/>
      <c r="F80" s="7"/>
      <c r="G80" s="7"/>
      <c r="H80" s="7"/>
      <c r="I80" s="7"/>
      <c r="J80" s="7"/>
      <c r="K80" s="7"/>
      <c r="L80" s="7"/>
      <c r="M80" s="7"/>
      <c r="N80" s="7"/>
      <c r="O80" s="7"/>
      <c r="P80" s="7"/>
      <c r="Q80" s="7"/>
    </row>
    <row r="81" spans="1:17" x14ac:dyDescent="0.25">
      <c r="A81" s="7"/>
      <c r="B81" s="7"/>
      <c r="C81" s="7"/>
      <c r="D81" s="7"/>
      <c r="E81" s="7"/>
      <c r="F81" s="7"/>
      <c r="G81" s="7"/>
      <c r="H81" s="7"/>
      <c r="I81" s="7"/>
      <c r="J81" s="7"/>
      <c r="K81" s="7"/>
      <c r="L81" s="7"/>
      <c r="M81" s="7"/>
      <c r="N81" s="7"/>
      <c r="O81" s="7"/>
      <c r="P81" s="7"/>
      <c r="Q81" s="7"/>
    </row>
    <row r="82" spans="1:17" x14ac:dyDescent="0.25">
      <c r="A82" s="7"/>
      <c r="B82" s="7"/>
      <c r="C82" s="7"/>
      <c r="D82" s="7"/>
      <c r="E82" s="7"/>
      <c r="F82" s="7"/>
      <c r="G82" s="7"/>
      <c r="H82" s="7"/>
      <c r="I82" s="7"/>
      <c r="J82" s="7"/>
      <c r="K82" s="7"/>
      <c r="L82" s="7"/>
      <c r="M82" s="7"/>
      <c r="N82" s="7"/>
      <c r="O82" s="7"/>
      <c r="P82" s="7"/>
      <c r="Q82" s="7"/>
    </row>
    <row r="83" spans="1:17" x14ac:dyDescent="0.25">
      <c r="A83" s="7"/>
      <c r="B83" s="7"/>
      <c r="C83" s="7"/>
      <c r="D83" s="7"/>
      <c r="E83" s="7"/>
      <c r="F83" s="7"/>
      <c r="G83" s="7"/>
      <c r="H83" s="7"/>
      <c r="I83" s="7"/>
      <c r="J83" s="7"/>
      <c r="K83" s="7"/>
      <c r="L83" s="7"/>
      <c r="M83" s="7"/>
      <c r="N83" s="7"/>
      <c r="O83" s="7"/>
      <c r="P83" s="7"/>
      <c r="Q83" s="7"/>
    </row>
    <row r="84" spans="1:17" x14ac:dyDescent="0.25">
      <c r="A84" s="7"/>
      <c r="B84" s="7"/>
      <c r="C84" s="7"/>
      <c r="D84" s="7"/>
      <c r="E84" s="7"/>
      <c r="F84" s="7"/>
      <c r="G84" s="7"/>
      <c r="H84" s="7"/>
      <c r="I84" s="7"/>
      <c r="J84" s="7"/>
      <c r="K84" s="7"/>
      <c r="L84" s="7"/>
      <c r="M84" s="7"/>
      <c r="N84" s="7"/>
      <c r="O84" s="7"/>
      <c r="P84" s="7"/>
      <c r="Q84" s="7"/>
    </row>
    <row r="85" spans="1:17" x14ac:dyDescent="0.25">
      <c r="A85" s="7"/>
      <c r="B85" s="7"/>
      <c r="C85" s="7"/>
      <c r="D85" s="7"/>
      <c r="E85" s="7"/>
      <c r="F85" s="7"/>
      <c r="G85" s="7"/>
      <c r="H85" s="7"/>
      <c r="I85" s="7"/>
      <c r="J85" s="7"/>
      <c r="K85" s="7"/>
      <c r="L85" s="7"/>
      <c r="M85" s="7"/>
      <c r="N85" s="7"/>
      <c r="O85" s="7"/>
      <c r="P85" s="7"/>
      <c r="Q85" s="7"/>
    </row>
    <row r="86" spans="1:17" x14ac:dyDescent="0.25">
      <c r="A86" s="7"/>
      <c r="B86" s="7"/>
      <c r="C86" s="7"/>
      <c r="D86" s="7"/>
      <c r="E86" s="7"/>
      <c r="F86" s="7"/>
      <c r="G86" s="7"/>
      <c r="H86" s="7"/>
      <c r="I86" s="7"/>
      <c r="J86" s="7"/>
      <c r="K86" s="7"/>
      <c r="L86" s="7"/>
      <c r="M86" s="7"/>
      <c r="N86" s="7"/>
      <c r="O86" s="7"/>
      <c r="P86" s="7"/>
      <c r="Q86" s="7"/>
    </row>
    <row r="87" spans="1:17" x14ac:dyDescent="0.25">
      <c r="A87" s="7"/>
      <c r="B87" s="7"/>
      <c r="C87" s="7"/>
      <c r="D87" s="7"/>
      <c r="E87" s="7"/>
      <c r="F87" s="7"/>
      <c r="G87" s="7"/>
      <c r="H87" s="7"/>
      <c r="I87" s="7"/>
      <c r="J87" s="7"/>
      <c r="K87" s="7"/>
      <c r="L87" s="7"/>
      <c r="M87" s="7"/>
      <c r="N87" s="7"/>
      <c r="O87" s="7"/>
      <c r="P87" s="7"/>
      <c r="Q87" s="7"/>
    </row>
    <row r="88" spans="1:17" x14ac:dyDescent="0.25">
      <c r="A88" s="7"/>
      <c r="B88" s="7"/>
      <c r="C88" s="7"/>
      <c r="D88" s="7"/>
      <c r="E88" s="7"/>
      <c r="F88" s="7"/>
      <c r="G88" s="7"/>
      <c r="H88" s="7"/>
      <c r="I88" s="7"/>
      <c r="J88" s="7"/>
      <c r="K88" s="7"/>
      <c r="L88" s="7"/>
      <c r="M88" s="7"/>
      <c r="N88" s="7"/>
      <c r="O88" s="7"/>
      <c r="P88" s="7"/>
      <c r="Q88" s="7"/>
    </row>
    <row r="89" spans="1:17" x14ac:dyDescent="0.25">
      <c r="A89" s="7"/>
      <c r="B89" s="7"/>
      <c r="C89" s="7"/>
      <c r="D89" s="7"/>
      <c r="E89" s="7"/>
      <c r="F89" s="7"/>
      <c r="G89" s="7"/>
      <c r="H89" s="7"/>
      <c r="I89" s="7"/>
      <c r="J89" s="7"/>
      <c r="K89" s="7"/>
      <c r="L89" s="7"/>
      <c r="M89" s="7"/>
      <c r="N89" s="7"/>
      <c r="O89" s="7"/>
      <c r="P89" s="7"/>
      <c r="Q89" s="7"/>
    </row>
    <row r="90" spans="1:17" x14ac:dyDescent="0.25">
      <c r="A90" s="7"/>
      <c r="B90" s="7"/>
      <c r="C90" s="7"/>
      <c r="D90" s="7"/>
      <c r="E90" s="7"/>
      <c r="F90" s="7"/>
      <c r="G90" s="7"/>
      <c r="H90" s="7"/>
      <c r="I90" s="7"/>
      <c r="J90" s="7"/>
      <c r="K90" s="7"/>
      <c r="L90" s="7"/>
      <c r="M90" s="7"/>
      <c r="N90" s="7"/>
      <c r="O90" s="7"/>
      <c r="P90" s="7"/>
      <c r="Q90" s="7"/>
    </row>
    <row r="91" spans="1:17" x14ac:dyDescent="0.25">
      <c r="A91" s="7"/>
      <c r="B91" s="7"/>
      <c r="C91" s="7"/>
      <c r="D91" s="7"/>
      <c r="E91" s="7"/>
      <c r="F91" s="7"/>
      <c r="G91" s="7"/>
      <c r="H91" s="7"/>
      <c r="I91" s="7"/>
      <c r="J91" s="7"/>
      <c r="K91" s="7"/>
      <c r="L91" s="7"/>
      <c r="M91" s="7"/>
      <c r="N91" s="7"/>
      <c r="O91" s="7"/>
      <c r="P91" s="7"/>
      <c r="Q91" s="7"/>
    </row>
    <row r="92" spans="1:17" x14ac:dyDescent="0.25">
      <c r="A92" s="7"/>
      <c r="B92" s="7"/>
      <c r="C92" s="7"/>
      <c r="D92" s="7"/>
      <c r="E92" s="7"/>
      <c r="F92" s="7"/>
      <c r="G92" s="7"/>
      <c r="H92" s="7"/>
      <c r="I92" s="7"/>
      <c r="J92" s="7"/>
      <c r="K92" s="7"/>
      <c r="L92" s="7"/>
      <c r="M92" s="7"/>
      <c r="N92" s="7"/>
      <c r="O92" s="7"/>
      <c r="P92" s="7"/>
      <c r="Q92" s="7"/>
    </row>
    <row r="93" spans="1:17" x14ac:dyDescent="0.25">
      <c r="A93" s="7"/>
      <c r="B93" s="7"/>
      <c r="C93" s="7"/>
      <c r="D93" s="7"/>
      <c r="E93" s="7"/>
      <c r="F93" s="7"/>
      <c r="G93" s="7"/>
      <c r="H93" s="7"/>
      <c r="I93" s="7"/>
      <c r="J93" s="7"/>
      <c r="K93" s="7"/>
      <c r="L93" s="7"/>
      <c r="M93" s="7"/>
      <c r="N93" s="7"/>
      <c r="O93" s="7"/>
      <c r="P93" s="7"/>
      <c r="Q93" s="7"/>
    </row>
    <row r="94" spans="1:17" x14ac:dyDescent="0.25">
      <c r="A94" s="7"/>
      <c r="B94" s="7"/>
      <c r="C94" s="7"/>
      <c r="D94" s="7"/>
      <c r="E94" s="7"/>
      <c r="F94" s="7"/>
      <c r="G94" s="7"/>
      <c r="H94" s="7"/>
      <c r="I94" s="7"/>
      <c r="J94" s="7"/>
      <c r="K94" s="7"/>
      <c r="L94" s="7"/>
      <c r="M94" s="7"/>
      <c r="N94" s="7"/>
      <c r="O94" s="7"/>
      <c r="P94" s="7"/>
      <c r="Q94" s="7"/>
    </row>
    <row r="95" spans="1:17" x14ac:dyDescent="0.25">
      <c r="A95" s="7"/>
      <c r="B95" s="7"/>
      <c r="C95" s="7"/>
      <c r="D95" s="7"/>
      <c r="E95" s="7"/>
      <c r="F95" s="7"/>
      <c r="G95" s="7"/>
      <c r="H95" s="7"/>
      <c r="I95" s="7"/>
      <c r="J95" s="7"/>
      <c r="K95" s="7"/>
      <c r="L95" s="7"/>
      <c r="M95" s="7"/>
      <c r="N95" s="7"/>
      <c r="O95" s="7"/>
      <c r="P95" s="7"/>
      <c r="Q95" s="7"/>
    </row>
    <row r="96" spans="1:17" x14ac:dyDescent="0.25">
      <c r="A96" s="7"/>
      <c r="B96" s="7"/>
      <c r="C96" s="7"/>
      <c r="D96" s="7"/>
      <c r="E96" s="7"/>
      <c r="F96" s="7"/>
      <c r="G96" s="7"/>
      <c r="H96" s="7"/>
      <c r="I96" s="7"/>
      <c r="J96" s="7"/>
      <c r="K96" s="7"/>
      <c r="L96" s="7"/>
      <c r="M96" s="7"/>
      <c r="N96" s="7"/>
      <c r="O96" s="7"/>
      <c r="P96" s="7"/>
      <c r="Q96" s="7"/>
    </row>
    <row r="97" spans="1:17" x14ac:dyDescent="0.25">
      <c r="A97" s="7"/>
      <c r="B97" s="7"/>
      <c r="C97" s="7"/>
      <c r="D97" s="7"/>
      <c r="E97" s="7"/>
      <c r="F97" s="7"/>
      <c r="G97" s="7"/>
      <c r="H97" s="7"/>
      <c r="I97" s="7"/>
      <c r="J97" s="7"/>
      <c r="K97" s="7"/>
      <c r="L97" s="7"/>
      <c r="M97" s="7"/>
      <c r="N97" s="7"/>
      <c r="O97" s="7"/>
      <c r="P97" s="7"/>
      <c r="Q97" s="7"/>
    </row>
    <row r="98" spans="1:17" x14ac:dyDescent="0.25">
      <c r="A98" s="7"/>
      <c r="B98" s="7"/>
      <c r="C98" s="7"/>
      <c r="D98" s="7"/>
      <c r="E98" s="7"/>
      <c r="F98" s="7"/>
      <c r="G98" s="7"/>
      <c r="H98" s="7"/>
      <c r="I98" s="7"/>
      <c r="J98" s="7"/>
      <c r="K98" s="7"/>
      <c r="L98" s="7"/>
      <c r="M98" s="7"/>
      <c r="N98" s="7"/>
      <c r="O98" s="7"/>
      <c r="P98" s="7"/>
      <c r="Q98" s="7"/>
    </row>
    <row r="99" spans="1:17" x14ac:dyDescent="0.25">
      <c r="A99" s="7"/>
      <c r="B99" s="7"/>
      <c r="C99" s="7"/>
      <c r="D99" s="7"/>
      <c r="E99" s="7"/>
      <c r="F99" s="7"/>
      <c r="G99" s="7"/>
      <c r="H99" s="7"/>
      <c r="I99" s="7"/>
      <c r="J99" s="7"/>
      <c r="K99" s="7"/>
      <c r="L99" s="7"/>
      <c r="M99" s="7"/>
      <c r="N99" s="7"/>
      <c r="O99" s="7"/>
      <c r="P99" s="7"/>
      <c r="Q99" s="7"/>
    </row>
    <row r="100" spans="1:17" x14ac:dyDescent="0.25">
      <c r="A100" s="7"/>
      <c r="B100" s="7"/>
      <c r="C100" s="7"/>
      <c r="D100" s="7"/>
      <c r="E100" s="7"/>
      <c r="F100" s="7"/>
      <c r="G100" s="7"/>
      <c r="H100" s="7"/>
      <c r="I100" s="7"/>
      <c r="J100" s="7"/>
      <c r="K100" s="7"/>
      <c r="L100" s="7"/>
      <c r="M100" s="7"/>
      <c r="N100" s="7"/>
      <c r="O100" s="7"/>
      <c r="P100" s="7"/>
      <c r="Q100" s="7"/>
    </row>
    <row r="101" spans="1:17" x14ac:dyDescent="0.25">
      <c r="A101" s="7"/>
      <c r="B101" s="7"/>
      <c r="C101" s="7"/>
      <c r="D101" s="7"/>
      <c r="E101" s="7"/>
      <c r="F101" s="7"/>
      <c r="G101" s="7"/>
      <c r="H101" s="7"/>
      <c r="I101" s="7"/>
      <c r="J101" s="7"/>
      <c r="K101" s="7"/>
      <c r="L101" s="7"/>
      <c r="M101" s="7"/>
      <c r="N101" s="7"/>
      <c r="O101" s="7"/>
      <c r="P101" s="7"/>
      <c r="Q101" s="7"/>
    </row>
    <row r="102" spans="1:17" x14ac:dyDescent="0.25">
      <c r="A102" s="7"/>
      <c r="B102" s="7"/>
      <c r="C102" s="7"/>
      <c r="D102" s="7"/>
      <c r="E102" s="7"/>
      <c r="F102" s="7"/>
      <c r="G102" s="7"/>
      <c r="H102" s="7"/>
      <c r="I102" s="7"/>
      <c r="J102" s="7"/>
      <c r="K102" s="7"/>
      <c r="L102" s="7"/>
      <c r="M102" s="7"/>
      <c r="N102" s="7"/>
      <c r="O102" s="7"/>
      <c r="P102" s="7"/>
      <c r="Q102" s="7"/>
    </row>
    <row r="103" spans="1:17" x14ac:dyDescent="0.25">
      <c r="A103" s="7"/>
      <c r="B103" s="7"/>
      <c r="C103" s="7"/>
      <c r="D103" s="7"/>
      <c r="E103" s="7"/>
      <c r="F103" s="7"/>
      <c r="G103" s="7"/>
      <c r="H103" s="7"/>
      <c r="I103" s="7"/>
      <c r="J103" s="7"/>
      <c r="K103" s="7"/>
      <c r="L103" s="7"/>
      <c r="M103" s="7"/>
      <c r="N103" s="7"/>
      <c r="O103" s="7"/>
      <c r="P103" s="7"/>
      <c r="Q103" s="7"/>
    </row>
    <row r="104" spans="1:17" x14ac:dyDescent="0.25">
      <c r="A104" s="7"/>
      <c r="B104" s="7"/>
      <c r="C104" s="7"/>
      <c r="D104" s="7"/>
      <c r="E104" s="7"/>
      <c r="F104" s="7"/>
      <c r="G104" s="7"/>
      <c r="H104" s="7"/>
      <c r="I104" s="7"/>
      <c r="J104" s="7"/>
      <c r="K104" s="7"/>
      <c r="L104" s="7"/>
      <c r="M104" s="7"/>
      <c r="N104" s="7"/>
      <c r="O104" s="7"/>
      <c r="P104" s="7"/>
      <c r="Q104" s="7"/>
    </row>
    <row r="105" spans="1:17" x14ac:dyDescent="0.25">
      <c r="A105" s="7"/>
      <c r="B105" s="7"/>
      <c r="C105" s="7"/>
      <c r="D105" s="7"/>
      <c r="E105" s="7"/>
      <c r="F105" s="7"/>
      <c r="G105" s="7"/>
      <c r="H105" s="7"/>
      <c r="I105" s="7"/>
      <c r="J105" s="7"/>
      <c r="K105" s="7"/>
      <c r="L105" s="7"/>
      <c r="M105" s="7"/>
      <c r="N105" s="7"/>
      <c r="O105" s="7"/>
      <c r="P105" s="7"/>
      <c r="Q105" s="7"/>
    </row>
    <row r="106" spans="1:17" x14ac:dyDescent="0.25">
      <c r="A106" s="7"/>
      <c r="B106" s="7"/>
      <c r="C106" s="7"/>
      <c r="D106" s="7"/>
      <c r="E106" s="7"/>
      <c r="F106" s="7"/>
      <c r="G106" s="7"/>
      <c r="H106" s="7"/>
      <c r="I106" s="7"/>
      <c r="J106" s="7"/>
      <c r="K106" s="7"/>
      <c r="L106" s="7"/>
      <c r="M106" s="7"/>
      <c r="N106" s="7"/>
      <c r="O106" s="7"/>
      <c r="P106" s="7"/>
      <c r="Q106" s="7"/>
    </row>
    <row r="107" spans="1:17" x14ac:dyDescent="0.25">
      <c r="A107" s="7"/>
      <c r="B107" s="7"/>
      <c r="C107" s="7"/>
      <c r="D107" s="7"/>
      <c r="E107" s="7"/>
      <c r="F107" s="7"/>
      <c r="G107" s="7"/>
      <c r="H107" s="7"/>
      <c r="I107" s="7"/>
      <c r="J107" s="7"/>
      <c r="K107" s="7"/>
      <c r="L107" s="7"/>
      <c r="M107" s="7"/>
      <c r="N107" s="7"/>
      <c r="O107" s="7"/>
      <c r="P107" s="7"/>
      <c r="Q107" s="7"/>
    </row>
    <row r="108" spans="1:17" x14ac:dyDescent="0.25">
      <c r="A108" s="7"/>
      <c r="B108" s="7"/>
      <c r="C108" s="7"/>
      <c r="D108" s="7"/>
      <c r="E108" s="7"/>
      <c r="F108" s="7"/>
      <c r="G108" s="7"/>
      <c r="H108" s="7"/>
      <c r="I108" s="7"/>
      <c r="J108" s="7"/>
      <c r="K108" s="7"/>
      <c r="L108" s="7"/>
      <c r="M108" s="7"/>
      <c r="N108" s="7"/>
      <c r="O108" s="7"/>
      <c r="P108" s="7"/>
      <c r="Q108" s="7"/>
    </row>
    <row r="109" spans="1:17" x14ac:dyDescent="0.25">
      <c r="A109" s="7"/>
      <c r="B109" s="7"/>
      <c r="C109" s="7"/>
      <c r="D109" s="7"/>
      <c r="E109" s="7"/>
      <c r="F109" s="7"/>
      <c r="G109" s="7"/>
      <c r="H109" s="7"/>
      <c r="I109" s="7"/>
      <c r="J109" s="7"/>
      <c r="K109" s="7"/>
      <c r="L109" s="7"/>
      <c r="M109" s="7"/>
      <c r="N109" s="7"/>
      <c r="O109" s="7"/>
      <c r="P109" s="7"/>
      <c r="Q109" s="7"/>
    </row>
    <row r="110" spans="1:17" x14ac:dyDescent="0.25">
      <c r="A110" s="7"/>
      <c r="B110" s="7"/>
      <c r="C110" s="7"/>
      <c r="D110" s="7"/>
      <c r="E110" s="7"/>
      <c r="F110" s="7"/>
      <c r="G110" s="7"/>
      <c r="H110" s="7"/>
      <c r="I110" s="7"/>
      <c r="J110" s="7"/>
      <c r="K110" s="7"/>
      <c r="L110" s="7"/>
      <c r="M110" s="7"/>
      <c r="N110" s="7"/>
      <c r="O110" s="7"/>
      <c r="P110" s="7"/>
      <c r="Q110" s="7"/>
    </row>
    <row r="111" spans="1:17" x14ac:dyDescent="0.25">
      <c r="A111" s="7"/>
      <c r="B111" s="7"/>
      <c r="C111" s="7"/>
      <c r="D111" s="7"/>
      <c r="E111" s="7"/>
      <c r="F111" s="7"/>
      <c r="G111" s="7"/>
      <c r="H111" s="7"/>
      <c r="I111" s="7"/>
      <c r="J111" s="7"/>
      <c r="K111" s="7"/>
      <c r="L111" s="7"/>
      <c r="M111" s="7"/>
      <c r="N111" s="7"/>
      <c r="O111" s="7"/>
      <c r="P111" s="7"/>
      <c r="Q111" s="7"/>
    </row>
    <row r="112" spans="1:17" x14ac:dyDescent="0.25">
      <c r="A112" s="7"/>
      <c r="B112" s="7"/>
      <c r="C112" s="7"/>
      <c r="D112" s="7"/>
      <c r="E112" s="7"/>
      <c r="F112" s="7"/>
      <c r="G112" s="7"/>
      <c r="H112" s="7"/>
      <c r="I112" s="7"/>
      <c r="J112" s="7"/>
      <c r="K112" s="7"/>
      <c r="L112" s="7"/>
      <c r="M112" s="7"/>
      <c r="N112" s="7"/>
      <c r="O112" s="7"/>
      <c r="P112" s="7"/>
      <c r="Q112" s="7"/>
    </row>
    <row r="113" spans="1:17" x14ac:dyDescent="0.25">
      <c r="A113" s="7"/>
      <c r="B113" s="7"/>
      <c r="C113" s="7"/>
      <c r="D113" s="7"/>
      <c r="E113" s="7"/>
      <c r="F113" s="7"/>
      <c r="G113" s="7"/>
      <c r="H113" s="7"/>
      <c r="I113" s="7"/>
      <c r="J113" s="7"/>
      <c r="K113" s="7"/>
      <c r="L113" s="7"/>
      <c r="M113" s="7"/>
      <c r="N113" s="7"/>
      <c r="O113" s="7"/>
      <c r="P113" s="7"/>
      <c r="Q113" s="7"/>
    </row>
    <row r="114" spans="1:17" x14ac:dyDescent="0.25">
      <c r="A114" s="7"/>
      <c r="B114" s="7"/>
      <c r="C114" s="7"/>
      <c r="D114" s="7"/>
      <c r="E114" s="7"/>
      <c r="F114" s="7"/>
      <c r="G114" s="7"/>
      <c r="H114" s="7"/>
      <c r="I114" s="7"/>
      <c r="J114" s="7"/>
      <c r="K114" s="7"/>
      <c r="L114" s="7"/>
      <c r="M114" s="7"/>
      <c r="N114" s="7"/>
      <c r="O114" s="7"/>
      <c r="P114" s="7"/>
      <c r="Q114" s="7"/>
    </row>
    <row r="115" spans="1:17" x14ac:dyDescent="0.25">
      <c r="A115" s="7"/>
      <c r="B115" s="7"/>
      <c r="C115" s="7"/>
      <c r="D115" s="7"/>
      <c r="E115" s="7"/>
      <c r="F115" s="7"/>
      <c r="G115" s="7"/>
      <c r="H115" s="7"/>
      <c r="I115" s="7"/>
      <c r="J115" s="7"/>
      <c r="K115" s="7"/>
      <c r="L115" s="7"/>
      <c r="M115" s="7"/>
      <c r="N115" s="7"/>
      <c r="O115" s="7"/>
      <c r="P115" s="7"/>
      <c r="Q115" s="7"/>
    </row>
    <row r="116" spans="1:17" x14ac:dyDescent="0.25">
      <c r="A116" s="7"/>
      <c r="B116" s="7"/>
      <c r="C116" s="7"/>
      <c r="D116" s="7"/>
      <c r="E116" s="7"/>
      <c r="F116" s="7"/>
      <c r="G116" s="7"/>
      <c r="H116" s="7"/>
      <c r="I116" s="7"/>
      <c r="J116" s="7"/>
      <c r="K116" s="7"/>
      <c r="L116" s="7"/>
      <c r="M116" s="7"/>
      <c r="N116" s="7"/>
      <c r="O116" s="7"/>
      <c r="P116" s="7"/>
      <c r="Q116" s="7"/>
    </row>
    <row r="117" spans="1:17" x14ac:dyDescent="0.25">
      <c r="A117" s="7"/>
      <c r="B117" s="7"/>
      <c r="C117" s="7"/>
      <c r="D117" s="7"/>
      <c r="E117" s="7"/>
      <c r="F117" s="7"/>
      <c r="G117" s="7"/>
      <c r="H117" s="7"/>
      <c r="I117" s="7"/>
      <c r="J117" s="7"/>
      <c r="K117" s="7"/>
      <c r="L117" s="7"/>
      <c r="M117" s="7"/>
      <c r="N117" s="7"/>
      <c r="O117" s="7"/>
      <c r="P117" s="7"/>
      <c r="Q117" s="7"/>
    </row>
    <row r="118" spans="1:17" x14ac:dyDescent="0.25">
      <c r="A118" s="7"/>
      <c r="B118" s="7"/>
      <c r="C118" s="7"/>
      <c r="D118" s="7"/>
      <c r="E118" s="7"/>
      <c r="F118" s="7"/>
      <c r="G118" s="7"/>
      <c r="H118" s="7"/>
      <c r="I118" s="7"/>
      <c r="J118" s="7"/>
      <c r="K118" s="7"/>
      <c r="L118" s="7"/>
      <c r="M118" s="7"/>
      <c r="N118" s="7"/>
      <c r="O118" s="7"/>
      <c r="P118" s="7"/>
      <c r="Q118" s="7"/>
    </row>
    <row r="119" spans="1:17" x14ac:dyDescent="0.25">
      <c r="A119" s="7"/>
      <c r="B119" s="7"/>
      <c r="C119" s="7"/>
      <c r="D119" s="7"/>
      <c r="E119" s="7"/>
      <c r="F119" s="7"/>
      <c r="G119" s="7"/>
      <c r="H119" s="7"/>
      <c r="I119" s="7"/>
      <c r="J119" s="7"/>
      <c r="K119" s="7"/>
      <c r="L119" s="7"/>
      <c r="M119" s="7"/>
      <c r="N119" s="7"/>
      <c r="O119" s="7"/>
      <c r="P119" s="7"/>
      <c r="Q119" s="7"/>
    </row>
    <row r="120" spans="1:17" x14ac:dyDescent="0.25">
      <c r="A120" s="7"/>
      <c r="B120" s="7"/>
      <c r="C120" s="7"/>
      <c r="D120" s="7"/>
      <c r="E120" s="7"/>
      <c r="F120" s="7"/>
      <c r="G120" s="7"/>
      <c r="H120" s="7"/>
      <c r="I120" s="7"/>
      <c r="J120" s="7"/>
      <c r="K120" s="7"/>
      <c r="L120" s="7"/>
      <c r="M120" s="7"/>
      <c r="N120" s="7"/>
      <c r="O120" s="7"/>
      <c r="P120" s="7"/>
      <c r="Q120" s="7"/>
    </row>
    <row r="121" spans="1:17" x14ac:dyDescent="0.25">
      <c r="A121" s="7"/>
      <c r="B121" s="7"/>
      <c r="C121" s="7"/>
      <c r="D121" s="7"/>
      <c r="E121" s="7"/>
      <c r="F121" s="7"/>
      <c r="G121" s="7"/>
      <c r="H121" s="7"/>
      <c r="I121" s="7"/>
      <c r="J121" s="7"/>
      <c r="K121" s="7"/>
      <c r="L121" s="7"/>
      <c r="M121" s="7"/>
      <c r="N121" s="7"/>
      <c r="O121" s="7"/>
      <c r="P121" s="7"/>
      <c r="Q121" s="7"/>
    </row>
    <row r="122" spans="1:17" x14ac:dyDescent="0.25">
      <c r="A122" s="7"/>
      <c r="B122" s="7"/>
      <c r="C122" s="7"/>
      <c r="D122" s="7"/>
      <c r="E122" s="7"/>
      <c r="F122" s="7"/>
      <c r="G122" s="7"/>
      <c r="H122" s="7"/>
      <c r="I122" s="7"/>
      <c r="J122" s="7"/>
      <c r="K122" s="7"/>
      <c r="L122" s="7"/>
      <c r="M122" s="7"/>
      <c r="N122" s="7"/>
      <c r="O122" s="7"/>
      <c r="P122" s="7"/>
      <c r="Q122" s="7"/>
    </row>
    <row r="123" spans="1:17" x14ac:dyDescent="0.25">
      <c r="A123" s="7"/>
      <c r="B123" s="7"/>
      <c r="C123" s="7"/>
      <c r="D123" s="7"/>
      <c r="E123" s="7"/>
      <c r="F123" s="7"/>
      <c r="G123" s="7"/>
      <c r="H123" s="7"/>
      <c r="I123" s="7"/>
      <c r="J123" s="7"/>
      <c r="K123" s="7"/>
      <c r="L123" s="7"/>
      <c r="M123" s="7"/>
      <c r="N123" s="7"/>
      <c r="O123" s="7"/>
      <c r="P123" s="7"/>
      <c r="Q123" s="7"/>
    </row>
    <row r="124" spans="1:17" x14ac:dyDescent="0.25">
      <c r="A124" s="7"/>
      <c r="B124" s="7"/>
      <c r="C124" s="7"/>
      <c r="D124" s="7"/>
      <c r="E124" s="7"/>
      <c r="F124" s="7"/>
      <c r="G124" s="7"/>
      <c r="H124" s="7"/>
      <c r="I124" s="7"/>
      <c r="J124" s="7"/>
      <c r="K124" s="7"/>
      <c r="L124" s="7"/>
      <c r="M124" s="7"/>
      <c r="N124" s="7"/>
      <c r="O124" s="7"/>
      <c r="P124" s="7"/>
      <c r="Q124" s="7"/>
    </row>
    <row r="125" spans="1:17" x14ac:dyDescent="0.25">
      <c r="A125" s="7"/>
      <c r="B125" s="7"/>
      <c r="C125" s="7"/>
      <c r="D125" s="7"/>
      <c r="E125" s="7"/>
      <c r="F125" s="7"/>
      <c r="G125" s="7"/>
      <c r="H125" s="7"/>
      <c r="I125" s="7"/>
      <c r="J125" s="7"/>
      <c r="K125" s="7"/>
      <c r="L125" s="7"/>
      <c r="M125" s="7"/>
      <c r="N125" s="7"/>
      <c r="O125" s="7"/>
      <c r="P125" s="7"/>
      <c r="Q125" s="7"/>
    </row>
    <row r="126" spans="1:17" x14ac:dyDescent="0.25">
      <c r="A126" s="7"/>
      <c r="B126" s="7"/>
      <c r="C126" s="7"/>
      <c r="D126" s="7"/>
      <c r="E126" s="7"/>
      <c r="F126" s="7"/>
      <c r="G126" s="7"/>
      <c r="H126" s="7"/>
      <c r="I126" s="7"/>
      <c r="J126" s="7"/>
      <c r="K126" s="7"/>
      <c r="L126" s="7"/>
      <c r="M126" s="7"/>
      <c r="N126" s="7"/>
      <c r="O126" s="7"/>
      <c r="P126" s="7"/>
      <c r="Q126" s="7"/>
    </row>
    <row r="127" spans="1:17" x14ac:dyDescent="0.25">
      <c r="A127" s="7"/>
      <c r="B127" s="7"/>
      <c r="C127" s="7"/>
      <c r="D127" s="7"/>
      <c r="E127" s="7"/>
      <c r="F127" s="7"/>
      <c r="G127" s="7"/>
      <c r="H127" s="7"/>
      <c r="I127" s="7"/>
      <c r="J127" s="7"/>
      <c r="K127" s="7"/>
      <c r="L127" s="7"/>
      <c r="M127" s="7"/>
      <c r="N127" s="7"/>
      <c r="O127" s="7"/>
      <c r="P127" s="7"/>
      <c r="Q127" s="7"/>
    </row>
    <row r="128" spans="1:17" x14ac:dyDescent="0.25">
      <c r="A128" s="7"/>
      <c r="B128" s="7"/>
      <c r="C128" s="7"/>
      <c r="D128" s="7"/>
      <c r="E128" s="7"/>
      <c r="F128" s="7"/>
      <c r="G128" s="7"/>
      <c r="H128" s="7"/>
      <c r="I128" s="7"/>
      <c r="J128" s="7"/>
      <c r="K128" s="7"/>
      <c r="L128" s="7"/>
      <c r="M128" s="7"/>
      <c r="N128" s="7"/>
      <c r="O128" s="7"/>
      <c r="P128" s="7"/>
      <c r="Q128" s="7"/>
    </row>
    <row r="129" spans="1:17" x14ac:dyDescent="0.25">
      <c r="A129" s="7"/>
      <c r="B129" s="7"/>
      <c r="C129" s="7"/>
      <c r="D129" s="7"/>
      <c r="E129" s="7"/>
      <c r="F129" s="7"/>
      <c r="G129" s="7"/>
      <c r="H129" s="7"/>
      <c r="I129" s="7"/>
      <c r="J129" s="7"/>
      <c r="K129" s="7"/>
      <c r="L129" s="7"/>
      <c r="M129" s="7"/>
      <c r="N129" s="7"/>
      <c r="O129" s="7"/>
      <c r="P129" s="7"/>
      <c r="Q129" s="7"/>
    </row>
    <row r="130" spans="1:17" x14ac:dyDescent="0.25">
      <c r="A130" s="7"/>
      <c r="B130" s="7"/>
      <c r="C130" s="7"/>
      <c r="D130" s="7"/>
      <c r="E130" s="7"/>
      <c r="F130" s="7"/>
      <c r="G130" s="7"/>
      <c r="H130" s="7"/>
      <c r="I130" s="7"/>
      <c r="J130" s="7"/>
      <c r="K130" s="7"/>
      <c r="L130" s="7"/>
      <c r="M130" s="7"/>
      <c r="N130" s="7"/>
      <c r="O130" s="7"/>
      <c r="P130" s="7"/>
      <c r="Q130" s="7"/>
    </row>
    <row r="131" spans="1:17" x14ac:dyDescent="0.25">
      <c r="A131" s="7"/>
      <c r="B131" s="7"/>
      <c r="C131" s="7"/>
      <c r="D131" s="7"/>
      <c r="E131" s="7"/>
      <c r="F131" s="7"/>
      <c r="G131" s="7"/>
      <c r="H131" s="7"/>
      <c r="I131" s="7"/>
      <c r="J131" s="7"/>
      <c r="K131" s="7"/>
      <c r="L131" s="7"/>
      <c r="M131" s="7"/>
      <c r="N131" s="7"/>
      <c r="O131" s="7"/>
      <c r="P131" s="7"/>
      <c r="Q131" s="7"/>
    </row>
    <row r="132" spans="1:17" x14ac:dyDescent="0.25">
      <c r="A132" s="7"/>
      <c r="B132" s="7"/>
      <c r="C132" s="7"/>
      <c r="D132" s="7"/>
      <c r="E132" s="7"/>
      <c r="F132" s="7"/>
      <c r="G132" s="7"/>
      <c r="H132" s="7"/>
      <c r="I132" s="7"/>
      <c r="J132" s="7"/>
      <c r="K132" s="7"/>
      <c r="L132" s="7"/>
      <c r="M132" s="7"/>
      <c r="N132" s="7"/>
      <c r="O132" s="7"/>
      <c r="P132" s="7"/>
      <c r="Q132" s="7"/>
    </row>
    <row r="133" spans="1:17" x14ac:dyDescent="0.25">
      <c r="A133" s="7"/>
      <c r="B133" s="7"/>
      <c r="C133" s="7"/>
      <c r="D133" s="7"/>
      <c r="E133" s="7"/>
      <c r="F133" s="7"/>
      <c r="G133" s="7"/>
      <c r="H133" s="7"/>
      <c r="I133" s="7"/>
      <c r="J133" s="7"/>
      <c r="K133" s="7"/>
      <c r="L133" s="7"/>
      <c r="M133" s="7"/>
      <c r="N133" s="7"/>
      <c r="O133" s="7"/>
      <c r="P133" s="7"/>
      <c r="Q133" s="7"/>
    </row>
    <row r="134" spans="1:17" x14ac:dyDescent="0.25">
      <c r="A134" s="7"/>
      <c r="B134" s="7"/>
      <c r="C134" s="7"/>
      <c r="D134" s="7"/>
      <c r="E134" s="7"/>
      <c r="F134" s="7"/>
      <c r="G134" s="7"/>
      <c r="H134" s="7"/>
      <c r="I134" s="7"/>
      <c r="J134" s="7"/>
      <c r="K134" s="7"/>
      <c r="L134" s="7"/>
      <c r="M134" s="7"/>
      <c r="N134" s="7"/>
      <c r="O134" s="7"/>
      <c r="P134" s="7"/>
      <c r="Q134" s="7"/>
    </row>
    <row r="135" spans="1:17" x14ac:dyDescent="0.25">
      <c r="A135" s="7"/>
      <c r="B135" s="7"/>
      <c r="C135" s="7"/>
      <c r="D135" s="7"/>
      <c r="E135" s="7"/>
      <c r="F135" s="7"/>
      <c r="G135" s="7"/>
      <c r="H135" s="7"/>
      <c r="I135" s="7"/>
      <c r="J135" s="7"/>
      <c r="K135" s="7"/>
      <c r="L135" s="7"/>
      <c r="M135" s="7"/>
      <c r="N135" s="7"/>
      <c r="O135" s="7"/>
      <c r="P135" s="7"/>
      <c r="Q135" s="7"/>
    </row>
    <row r="136" spans="1:17" x14ac:dyDescent="0.25">
      <c r="A136" s="7"/>
      <c r="B136" s="7"/>
      <c r="C136" s="7"/>
      <c r="D136" s="7"/>
      <c r="E136" s="7"/>
      <c r="F136" s="7"/>
      <c r="G136" s="7"/>
      <c r="H136" s="7"/>
      <c r="I136" s="7"/>
      <c r="J136" s="7"/>
      <c r="K136" s="7"/>
      <c r="L136" s="7"/>
      <c r="M136" s="7"/>
      <c r="N136" s="7"/>
      <c r="O136" s="7"/>
      <c r="P136" s="7"/>
      <c r="Q136" s="7"/>
    </row>
    <row r="137" spans="1:17" x14ac:dyDescent="0.25">
      <c r="A137" s="7"/>
      <c r="B137" s="7"/>
      <c r="C137" s="7"/>
      <c r="D137" s="7"/>
      <c r="E137" s="7"/>
      <c r="F137" s="7"/>
      <c r="G137" s="7"/>
      <c r="H137" s="7"/>
      <c r="I137" s="7"/>
      <c r="J137" s="7"/>
      <c r="K137" s="7"/>
      <c r="L137" s="7"/>
      <c r="M137" s="7"/>
      <c r="N137" s="7"/>
      <c r="O137" s="7"/>
      <c r="P137" s="7"/>
      <c r="Q137" s="7"/>
    </row>
    <row r="138" spans="1:17" x14ac:dyDescent="0.25">
      <c r="A138" s="7"/>
      <c r="B138" s="7"/>
      <c r="C138" s="7"/>
      <c r="D138" s="7"/>
      <c r="E138" s="7"/>
      <c r="F138" s="7"/>
      <c r="G138" s="7"/>
      <c r="H138" s="7"/>
      <c r="I138" s="7"/>
      <c r="J138" s="7"/>
      <c r="K138" s="7"/>
      <c r="L138" s="7"/>
      <c r="M138" s="7"/>
      <c r="N138" s="7"/>
      <c r="O138" s="7"/>
      <c r="P138" s="7"/>
      <c r="Q138" s="7"/>
    </row>
    <row r="139" spans="1:17" x14ac:dyDescent="0.25">
      <c r="A139" s="7"/>
      <c r="B139" s="7"/>
      <c r="C139" s="7"/>
      <c r="D139" s="7"/>
      <c r="E139" s="7"/>
      <c r="F139" s="7"/>
      <c r="G139" s="7"/>
      <c r="H139" s="7"/>
      <c r="I139" s="7"/>
      <c r="J139" s="7"/>
      <c r="K139" s="7"/>
      <c r="L139" s="7"/>
      <c r="M139" s="7"/>
      <c r="N139" s="7"/>
      <c r="O139" s="7"/>
      <c r="P139" s="7"/>
      <c r="Q139" s="7"/>
    </row>
  </sheetData>
  <sheetProtection algorithmName="SHA-512" hashValue="RxxyXpU/gd+OgsqVzp73lexIzKNT+aYbSJtSYYXuVAaOVKQRlonToIZyzPxpqeYagNIbWqnMOXEOlWnGu5wmgA==" saltValue="rxrLUU1fiW4jz4mQHzlbHg==" spinCount="100000" sheet="1" objects="1" scenarios="1"/>
  <protectedRanges>
    <protectedRange algorithmName="SHA-512" hashValue="G6Z01h9MwNZYZVffvelk4HHuGLbxj2offyyaqqJYhhN3yTpiraf7xpHayBJUovO5VqPPC0d1KsQN0TFB2Jlq+A==" saltValue="r6PJSv9GrZFkZ3+wfZYu2g==" spinCount="100000" sqref="I17:J35" name="Plage1"/>
  </protectedRanges>
  <mergeCells count="27">
    <mergeCell ref="K26:N26"/>
    <mergeCell ref="A11:A12"/>
    <mergeCell ref="B11:F11"/>
    <mergeCell ref="B12:F12"/>
    <mergeCell ref="K17:N17"/>
    <mergeCell ref="K18:N18"/>
    <mergeCell ref="K23:N23"/>
    <mergeCell ref="K24:N24"/>
    <mergeCell ref="K25:N25"/>
    <mergeCell ref="A15:F15"/>
    <mergeCell ref="A14:F14"/>
    <mergeCell ref="K33:N33"/>
    <mergeCell ref="K34:N34"/>
    <mergeCell ref="K35:N35"/>
    <mergeCell ref="K27:N27"/>
    <mergeCell ref="K28:N28"/>
    <mergeCell ref="K29:N29"/>
    <mergeCell ref="K30:N30"/>
    <mergeCell ref="K31:N31"/>
    <mergeCell ref="K32:N32"/>
    <mergeCell ref="A6:K6"/>
    <mergeCell ref="A8:J8"/>
    <mergeCell ref="A1:K1"/>
    <mergeCell ref="A2:K2"/>
    <mergeCell ref="A3:K3"/>
    <mergeCell ref="A4:K4"/>
    <mergeCell ref="A5:K5"/>
  </mergeCells>
  <dataValidations count="2">
    <dataValidation type="list" allowBlank="1" showInputMessage="1" showErrorMessage="1" sqref="D17:D35" xr:uid="{00153AB3-839E-4D2C-9892-882057B88035}">
      <formula1>$AA$4:$AA$7</formula1>
    </dataValidation>
    <dataValidation type="list" allowBlank="1" showInputMessage="1" showErrorMessage="1" sqref="C17:C35" xr:uid="{CED9CD64-5924-4426-8CE4-67FA87F87AD2}">
      <formula1>INDIRECT($B17)</formula1>
    </dataValidation>
  </dataValidations>
  <pageMargins left="0.7" right="0.7" top="0.75" bottom="0.75" header="0.3" footer="0.3"/>
  <pageSetup paperSize="9" orientation="landscape"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24D48813-3320-4121-B76B-F3BD617879F2}">
          <x14:formula1>
            <xm:f>'Nature biomasse'!$A$2:$A$20</xm:f>
          </x14:formula1>
          <xm:sqref>B17:B35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theme="1" tint="0.249977111117893"/>
  </sheetPr>
  <dimension ref="A1:CU301"/>
  <sheetViews>
    <sheetView topLeftCell="A6" zoomScaleNormal="100" workbookViewId="0">
      <selection activeCell="F12" sqref="F12"/>
    </sheetView>
  </sheetViews>
  <sheetFormatPr baseColWidth="10" defaultRowHeight="13.5" x14ac:dyDescent="0.25"/>
  <cols>
    <col min="1" max="1" width="20.5703125" style="4" customWidth="1"/>
    <col min="2" max="2" width="17" style="5" customWidth="1"/>
    <col min="3" max="3" width="20.140625" style="5" customWidth="1"/>
    <col min="4" max="4" width="18.85546875" style="5" customWidth="1"/>
    <col min="5" max="5" width="25.7109375" style="5" customWidth="1"/>
    <col min="6" max="6" width="59.7109375" style="5" customWidth="1"/>
    <col min="7" max="7" width="33.28515625" style="5" customWidth="1"/>
    <col min="8" max="9" width="21" style="5" customWidth="1"/>
    <col min="10" max="14" width="21" style="4" customWidth="1"/>
    <col min="15" max="185" width="11.42578125" style="5"/>
    <col min="186" max="186" width="4.140625" style="5" customWidth="1"/>
    <col min="187" max="187" width="15.140625" style="5" customWidth="1"/>
    <col min="188" max="188" width="14.85546875" style="5" customWidth="1"/>
    <col min="189" max="189" width="25.5703125" style="5" customWidth="1"/>
    <col min="190" max="190" width="11.42578125" style="5" customWidth="1"/>
    <col min="191" max="191" width="20.140625" style="5" customWidth="1"/>
    <col min="192" max="192" width="18.85546875" style="5" customWidth="1"/>
    <col min="193" max="193" width="19.140625" style="5" customWidth="1"/>
    <col min="194" max="198" width="11.42578125" style="5" customWidth="1"/>
    <col min="199" max="199" width="19.85546875" style="5" customWidth="1"/>
    <col min="200" max="200" width="11.42578125" style="5" customWidth="1"/>
    <col min="201" max="201" width="20.140625" style="5" customWidth="1"/>
    <col min="202" max="202" width="11.42578125" style="5" customWidth="1"/>
    <col min="203" max="203" width="20.85546875" style="5" customWidth="1"/>
    <col min="204" max="204" width="11.42578125" style="5" customWidth="1"/>
    <col min="205" max="205" width="18" style="5" customWidth="1"/>
    <col min="206" max="206" width="11.42578125" style="5" customWidth="1"/>
    <col min="207" max="207" width="22.5703125" style="5" customWidth="1"/>
    <col min="208" max="213" width="11.42578125" style="5" customWidth="1"/>
    <col min="214" max="441" width="11.42578125" style="5"/>
    <col min="442" max="442" width="4.140625" style="5" customWidth="1"/>
    <col min="443" max="443" width="15.140625" style="5" customWidth="1"/>
    <col min="444" max="444" width="14.85546875" style="5" customWidth="1"/>
    <col min="445" max="445" width="25.5703125" style="5" customWidth="1"/>
    <col min="446" max="446" width="11.42578125" style="5" customWidth="1"/>
    <col min="447" max="447" width="20.140625" style="5" customWidth="1"/>
    <col min="448" max="448" width="18.85546875" style="5" customWidth="1"/>
    <col min="449" max="449" width="19.140625" style="5" customWidth="1"/>
    <col min="450" max="454" width="11.42578125" style="5" customWidth="1"/>
    <col min="455" max="455" width="19.85546875" style="5" customWidth="1"/>
    <col min="456" max="456" width="11.42578125" style="5" customWidth="1"/>
    <col min="457" max="457" width="20.140625" style="5" customWidth="1"/>
    <col min="458" max="458" width="11.42578125" style="5" customWidth="1"/>
    <col min="459" max="459" width="20.85546875" style="5" customWidth="1"/>
    <col min="460" max="460" width="11.42578125" style="5" customWidth="1"/>
    <col min="461" max="461" width="18" style="5" customWidth="1"/>
    <col min="462" max="462" width="11.42578125" style="5" customWidth="1"/>
    <col min="463" max="463" width="22.5703125" style="5" customWidth="1"/>
    <col min="464" max="469" width="11.42578125" style="5" customWidth="1"/>
    <col min="470" max="697" width="11.42578125" style="5"/>
    <col min="698" max="698" width="4.140625" style="5" customWidth="1"/>
    <col min="699" max="699" width="15.140625" style="5" customWidth="1"/>
    <col min="700" max="700" width="14.85546875" style="5" customWidth="1"/>
    <col min="701" max="701" width="25.5703125" style="5" customWidth="1"/>
    <col min="702" max="702" width="11.42578125" style="5" customWidth="1"/>
    <col min="703" max="703" width="20.140625" style="5" customWidth="1"/>
    <col min="704" max="704" width="18.85546875" style="5" customWidth="1"/>
    <col min="705" max="705" width="19.140625" style="5" customWidth="1"/>
    <col min="706" max="710" width="11.42578125" style="5" customWidth="1"/>
    <col min="711" max="711" width="19.85546875" style="5" customWidth="1"/>
    <col min="712" max="712" width="11.42578125" style="5" customWidth="1"/>
    <col min="713" max="713" width="20.140625" style="5" customWidth="1"/>
    <col min="714" max="714" width="11.42578125" style="5" customWidth="1"/>
    <col min="715" max="715" width="20.85546875" style="5" customWidth="1"/>
    <col min="716" max="716" width="11.42578125" style="5" customWidth="1"/>
    <col min="717" max="717" width="18" style="5" customWidth="1"/>
    <col min="718" max="718" width="11.42578125" style="5" customWidth="1"/>
    <col min="719" max="719" width="22.5703125" style="5" customWidth="1"/>
    <col min="720" max="725" width="11.42578125" style="5" customWidth="1"/>
    <col min="726" max="953" width="11.42578125" style="5"/>
    <col min="954" max="954" width="4.140625" style="5" customWidth="1"/>
    <col min="955" max="955" width="15.140625" style="5" customWidth="1"/>
    <col min="956" max="956" width="14.85546875" style="5" customWidth="1"/>
    <col min="957" max="957" width="25.5703125" style="5" customWidth="1"/>
    <col min="958" max="958" width="11.42578125" style="5" customWidth="1"/>
    <col min="959" max="959" width="20.140625" style="5" customWidth="1"/>
    <col min="960" max="960" width="18.85546875" style="5" customWidth="1"/>
    <col min="961" max="961" width="19.140625" style="5" customWidth="1"/>
    <col min="962" max="966" width="11.42578125" style="5" customWidth="1"/>
    <col min="967" max="967" width="19.85546875" style="5" customWidth="1"/>
    <col min="968" max="968" width="11.42578125" style="5" customWidth="1"/>
    <col min="969" max="969" width="20.140625" style="5" customWidth="1"/>
    <col min="970" max="970" width="11.42578125" style="5" customWidth="1"/>
    <col min="971" max="971" width="20.85546875" style="5" customWidth="1"/>
    <col min="972" max="972" width="11.42578125" style="5" customWidth="1"/>
    <col min="973" max="973" width="18" style="5" customWidth="1"/>
    <col min="974" max="974" width="11.42578125" style="5" customWidth="1"/>
    <col min="975" max="975" width="22.5703125" style="5" customWidth="1"/>
    <col min="976" max="981" width="11.42578125" style="5" customWidth="1"/>
    <col min="982" max="1209" width="11.42578125" style="5"/>
    <col min="1210" max="1210" width="4.140625" style="5" customWidth="1"/>
    <col min="1211" max="1211" width="15.140625" style="5" customWidth="1"/>
    <col min="1212" max="1212" width="14.85546875" style="5" customWidth="1"/>
    <col min="1213" max="1213" width="25.5703125" style="5" customWidth="1"/>
    <col min="1214" max="1214" width="11.42578125" style="5" customWidth="1"/>
    <col min="1215" max="1215" width="20.140625" style="5" customWidth="1"/>
    <col min="1216" max="1216" width="18.85546875" style="5" customWidth="1"/>
    <col min="1217" max="1217" width="19.140625" style="5" customWidth="1"/>
    <col min="1218" max="1222" width="11.42578125" style="5" customWidth="1"/>
    <col min="1223" max="1223" width="19.85546875" style="5" customWidth="1"/>
    <col min="1224" max="1224" width="11.42578125" style="5" customWidth="1"/>
    <col min="1225" max="1225" width="20.140625" style="5" customWidth="1"/>
    <col min="1226" max="1226" width="11.42578125" style="5" customWidth="1"/>
    <col min="1227" max="1227" width="20.85546875" style="5" customWidth="1"/>
    <col min="1228" max="1228" width="11.42578125" style="5" customWidth="1"/>
    <col min="1229" max="1229" width="18" style="5" customWidth="1"/>
    <col min="1230" max="1230" width="11.42578125" style="5" customWidth="1"/>
    <col min="1231" max="1231" width="22.5703125" style="5" customWidth="1"/>
    <col min="1232" max="1237" width="11.42578125" style="5" customWidth="1"/>
    <col min="1238" max="1465" width="11.42578125" style="5"/>
    <col min="1466" max="1466" width="4.140625" style="5" customWidth="1"/>
    <col min="1467" max="1467" width="15.140625" style="5" customWidth="1"/>
    <col min="1468" max="1468" width="14.85546875" style="5" customWidth="1"/>
    <col min="1469" max="1469" width="25.5703125" style="5" customWidth="1"/>
    <col min="1470" max="1470" width="11.42578125" style="5" customWidth="1"/>
    <col min="1471" max="1471" width="20.140625" style="5" customWidth="1"/>
    <col min="1472" max="1472" width="18.85546875" style="5" customWidth="1"/>
    <col min="1473" max="1473" width="19.140625" style="5" customWidth="1"/>
    <col min="1474" max="1478" width="11.42578125" style="5" customWidth="1"/>
    <col min="1479" max="1479" width="19.85546875" style="5" customWidth="1"/>
    <col min="1480" max="1480" width="11.42578125" style="5" customWidth="1"/>
    <col min="1481" max="1481" width="20.140625" style="5" customWidth="1"/>
    <col min="1482" max="1482" width="11.42578125" style="5" customWidth="1"/>
    <col min="1483" max="1483" width="20.85546875" style="5" customWidth="1"/>
    <col min="1484" max="1484" width="11.42578125" style="5" customWidth="1"/>
    <col min="1485" max="1485" width="18" style="5" customWidth="1"/>
    <col min="1486" max="1486" width="11.42578125" style="5" customWidth="1"/>
    <col min="1487" max="1487" width="22.5703125" style="5" customWidth="1"/>
    <col min="1488" max="1493" width="11.42578125" style="5" customWidth="1"/>
    <col min="1494" max="1721" width="11.42578125" style="5"/>
    <col min="1722" max="1722" width="4.140625" style="5" customWidth="1"/>
    <col min="1723" max="1723" width="15.140625" style="5" customWidth="1"/>
    <col min="1724" max="1724" width="14.85546875" style="5" customWidth="1"/>
    <col min="1725" max="1725" width="25.5703125" style="5" customWidth="1"/>
    <col min="1726" max="1726" width="11.42578125" style="5" customWidth="1"/>
    <col min="1727" max="1727" width="20.140625" style="5" customWidth="1"/>
    <col min="1728" max="1728" width="18.85546875" style="5" customWidth="1"/>
    <col min="1729" max="1729" width="19.140625" style="5" customWidth="1"/>
    <col min="1730" max="1734" width="11.42578125" style="5" customWidth="1"/>
    <col min="1735" max="1735" width="19.85546875" style="5" customWidth="1"/>
    <col min="1736" max="1736" width="11.42578125" style="5" customWidth="1"/>
    <col min="1737" max="1737" width="20.140625" style="5" customWidth="1"/>
    <col min="1738" max="1738" width="11.42578125" style="5" customWidth="1"/>
    <col min="1739" max="1739" width="20.85546875" style="5" customWidth="1"/>
    <col min="1740" max="1740" width="11.42578125" style="5" customWidth="1"/>
    <col min="1741" max="1741" width="18" style="5" customWidth="1"/>
    <col min="1742" max="1742" width="11.42578125" style="5" customWidth="1"/>
    <col min="1743" max="1743" width="22.5703125" style="5" customWidth="1"/>
    <col min="1744" max="1749" width="11.42578125" style="5" customWidth="1"/>
    <col min="1750" max="1977" width="11.42578125" style="5"/>
    <col min="1978" max="1978" width="4.140625" style="5" customWidth="1"/>
    <col min="1979" max="1979" width="15.140625" style="5" customWidth="1"/>
    <col min="1980" max="1980" width="14.85546875" style="5" customWidth="1"/>
    <col min="1981" max="1981" width="25.5703125" style="5" customWidth="1"/>
    <col min="1982" max="1982" width="11.42578125" style="5" customWidth="1"/>
    <col min="1983" max="1983" width="20.140625" style="5" customWidth="1"/>
    <col min="1984" max="1984" width="18.85546875" style="5" customWidth="1"/>
    <col min="1985" max="1985" width="19.140625" style="5" customWidth="1"/>
    <col min="1986" max="1990" width="11.42578125" style="5" customWidth="1"/>
    <col min="1991" max="1991" width="19.85546875" style="5" customWidth="1"/>
    <col min="1992" max="1992" width="11.42578125" style="5" customWidth="1"/>
    <col min="1993" max="1993" width="20.140625" style="5" customWidth="1"/>
    <col min="1994" max="1994" width="11.42578125" style="5" customWidth="1"/>
    <col min="1995" max="1995" width="20.85546875" style="5" customWidth="1"/>
    <col min="1996" max="1996" width="11.42578125" style="5" customWidth="1"/>
    <col min="1997" max="1997" width="18" style="5" customWidth="1"/>
    <col min="1998" max="1998" width="11.42578125" style="5" customWidth="1"/>
    <col min="1999" max="1999" width="22.5703125" style="5" customWidth="1"/>
    <col min="2000" max="2005" width="11.42578125" style="5" customWidth="1"/>
    <col min="2006" max="2233" width="11.42578125" style="5"/>
    <col min="2234" max="2234" width="4.140625" style="5" customWidth="1"/>
    <col min="2235" max="2235" width="15.140625" style="5" customWidth="1"/>
    <col min="2236" max="2236" width="14.85546875" style="5" customWidth="1"/>
    <col min="2237" max="2237" width="25.5703125" style="5" customWidth="1"/>
    <col min="2238" max="2238" width="11.42578125" style="5" customWidth="1"/>
    <col min="2239" max="2239" width="20.140625" style="5" customWidth="1"/>
    <col min="2240" max="2240" width="18.85546875" style="5" customWidth="1"/>
    <col min="2241" max="2241" width="19.140625" style="5" customWidth="1"/>
    <col min="2242" max="2246" width="11.42578125" style="5" customWidth="1"/>
    <col min="2247" max="2247" width="19.85546875" style="5" customWidth="1"/>
    <col min="2248" max="2248" width="11.42578125" style="5" customWidth="1"/>
    <col min="2249" max="2249" width="20.140625" style="5" customWidth="1"/>
    <col min="2250" max="2250" width="11.42578125" style="5" customWidth="1"/>
    <col min="2251" max="2251" width="20.85546875" style="5" customWidth="1"/>
    <col min="2252" max="2252" width="11.42578125" style="5" customWidth="1"/>
    <col min="2253" max="2253" width="18" style="5" customWidth="1"/>
    <col min="2254" max="2254" width="11.42578125" style="5" customWidth="1"/>
    <col min="2255" max="2255" width="22.5703125" style="5" customWidth="1"/>
    <col min="2256" max="2261" width="11.42578125" style="5" customWidth="1"/>
    <col min="2262" max="2489" width="11.42578125" style="5"/>
    <col min="2490" max="2490" width="4.140625" style="5" customWidth="1"/>
    <col min="2491" max="2491" width="15.140625" style="5" customWidth="1"/>
    <col min="2492" max="2492" width="14.85546875" style="5" customWidth="1"/>
    <col min="2493" max="2493" width="25.5703125" style="5" customWidth="1"/>
    <col min="2494" max="2494" width="11.42578125" style="5" customWidth="1"/>
    <col min="2495" max="2495" width="20.140625" style="5" customWidth="1"/>
    <col min="2496" max="2496" width="18.85546875" style="5" customWidth="1"/>
    <col min="2497" max="2497" width="19.140625" style="5" customWidth="1"/>
    <col min="2498" max="2502" width="11.42578125" style="5" customWidth="1"/>
    <col min="2503" max="2503" width="19.85546875" style="5" customWidth="1"/>
    <col min="2504" max="2504" width="11.42578125" style="5" customWidth="1"/>
    <col min="2505" max="2505" width="20.140625" style="5" customWidth="1"/>
    <col min="2506" max="2506" width="11.42578125" style="5" customWidth="1"/>
    <col min="2507" max="2507" width="20.85546875" style="5" customWidth="1"/>
    <col min="2508" max="2508" width="11.42578125" style="5" customWidth="1"/>
    <col min="2509" max="2509" width="18" style="5" customWidth="1"/>
    <col min="2510" max="2510" width="11.42578125" style="5" customWidth="1"/>
    <col min="2511" max="2511" width="22.5703125" style="5" customWidth="1"/>
    <col min="2512" max="2517" width="11.42578125" style="5" customWidth="1"/>
    <col min="2518" max="2745" width="11.42578125" style="5"/>
    <col min="2746" max="2746" width="4.140625" style="5" customWidth="1"/>
    <col min="2747" max="2747" width="15.140625" style="5" customWidth="1"/>
    <col min="2748" max="2748" width="14.85546875" style="5" customWidth="1"/>
    <col min="2749" max="2749" width="25.5703125" style="5" customWidth="1"/>
    <col min="2750" max="2750" width="11.42578125" style="5" customWidth="1"/>
    <col min="2751" max="2751" width="20.140625" style="5" customWidth="1"/>
    <col min="2752" max="2752" width="18.85546875" style="5" customWidth="1"/>
    <col min="2753" max="2753" width="19.140625" style="5" customWidth="1"/>
    <col min="2754" max="2758" width="11.42578125" style="5" customWidth="1"/>
    <col min="2759" max="2759" width="19.85546875" style="5" customWidth="1"/>
    <col min="2760" max="2760" width="11.42578125" style="5" customWidth="1"/>
    <col min="2761" max="2761" width="20.140625" style="5" customWidth="1"/>
    <col min="2762" max="2762" width="11.42578125" style="5" customWidth="1"/>
    <col min="2763" max="2763" width="20.85546875" style="5" customWidth="1"/>
    <col min="2764" max="2764" width="11.42578125" style="5" customWidth="1"/>
    <col min="2765" max="2765" width="18" style="5" customWidth="1"/>
    <col min="2766" max="2766" width="11.42578125" style="5" customWidth="1"/>
    <col min="2767" max="2767" width="22.5703125" style="5" customWidth="1"/>
    <col min="2768" max="2773" width="11.42578125" style="5" customWidth="1"/>
    <col min="2774" max="3001" width="11.42578125" style="5"/>
    <col min="3002" max="3002" width="4.140625" style="5" customWidth="1"/>
    <col min="3003" max="3003" width="15.140625" style="5" customWidth="1"/>
    <col min="3004" max="3004" width="14.85546875" style="5" customWidth="1"/>
    <col min="3005" max="3005" width="25.5703125" style="5" customWidth="1"/>
    <col min="3006" max="3006" width="11.42578125" style="5" customWidth="1"/>
    <col min="3007" max="3007" width="20.140625" style="5" customWidth="1"/>
    <col min="3008" max="3008" width="18.85546875" style="5" customWidth="1"/>
    <col min="3009" max="3009" width="19.140625" style="5" customWidth="1"/>
    <col min="3010" max="3014" width="11.42578125" style="5" customWidth="1"/>
    <col min="3015" max="3015" width="19.85546875" style="5" customWidth="1"/>
    <col min="3016" max="3016" width="11.42578125" style="5" customWidth="1"/>
    <col min="3017" max="3017" width="20.140625" style="5" customWidth="1"/>
    <col min="3018" max="3018" width="11.42578125" style="5" customWidth="1"/>
    <col min="3019" max="3019" width="20.85546875" style="5" customWidth="1"/>
    <col min="3020" max="3020" width="11.42578125" style="5" customWidth="1"/>
    <col min="3021" max="3021" width="18" style="5" customWidth="1"/>
    <col min="3022" max="3022" width="11.42578125" style="5" customWidth="1"/>
    <col min="3023" max="3023" width="22.5703125" style="5" customWidth="1"/>
    <col min="3024" max="3029" width="11.42578125" style="5" customWidth="1"/>
    <col min="3030" max="3257" width="11.42578125" style="5"/>
    <col min="3258" max="3258" width="4.140625" style="5" customWidth="1"/>
    <col min="3259" max="3259" width="15.140625" style="5" customWidth="1"/>
    <col min="3260" max="3260" width="14.85546875" style="5" customWidth="1"/>
    <col min="3261" max="3261" width="25.5703125" style="5" customWidth="1"/>
    <col min="3262" max="3262" width="11.42578125" style="5" customWidth="1"/>
    <col min="3263" max="3263" width="20.140625" style="5" customWidth="1"/>
    <col min="3264" max="3264" width="18.85546875" style="5" customWidth="1"/>
    <col min="3265" max="3265" width="19.140625" style="5" customWidth="1"/>
    <col min="3266" max="3270" width="11.42578125" style="5" customWidth="1"/>
    <col min="3271" max="3271" width="19.85546875" style="5" customWidth="1"/>
    <col min="3272" max="3272" width="11.42578125" style="5" customWidth="1"/>
    <col min="3273" max="3273" width="20.140625" style="5" customWidth="1"/>
    <col min="3274" max="3274" width="11.42578125" style="5" customWidth="1"/>
    <col min="3275" max="3275" width="20.85546875" style="5" customWidth="1"/>
    <col min="3276" max="3276" width="11.42578125" style="5" customWidth="1"/>
    <col min="3277" max="3277" width="18" style="5" customWidth="1"/>
    <col min="3278" max="3278" width="11.42578125" style="5" customWidth="1"/>
    <col min="3279" max="3279" width="22.5703125" style="5" customWidth="1"/>
    <col min="3280" max="3285" width="11.42578125" style="5" customWidth="1"/>
    <col min="3286" max="3513" width="11.42578125" style="5"/>
    <col min="3514" max="3514" width="4.140625" style="5" customWidth="1"/>
    <col min="3515" max="3515" width="15.140625" style="5" customWidth="1"/>
    <col min="3516" max="3516" width="14.85546875" style="5" customWidth="1"/>
    <col min="3517" max="3517" width="25.5703125" style="5" customWidth="1"/>
    <col min="3518" max="3518" width="11.42578125" style="5" customWidth="1"/>
    <col min="3519" max="3519" width="20.140625" style="5" customWidth="1"/>
    <col min="3520" max="3520" width="18.85546875" style="5" customWidth="1"/>
    <col min="3521" max="3521" width="19.140625" style="5" customWidth="1"/>
    <col min="3522" max="3526" width="11.42578125" style="5" customWidth="1"/>
    <col min="3527" max="3527" width="19.85546875" style="5" customWidth="1"/>
    <col min="3528" max="3528" width="11.42578125" style="5" customWidth="1"/>
    <col min="3529" max="3529" width="20.140625" style="5" customWidth="1"/>
    <col min="3530" max="3530" width="11.42578125" style="5" customWidth="1"/>
    <col min="3531" max="3531" width="20.85546875" style="5" customWidth="1"/>
    <col min="3532" max="3532" width="11.42578125" style="5" customWidth="1"/>
    <col min="3533" max="3533" width="18" style="5" customWidth="1"/>
    <col min="3534" max="3534" width="11.42578125" style="5" customWidth="1"/>
    <col min="3535" max="3535" width="22.5703125" style="5" customWidth="1"/>
    <col min="3536" max="3541" width="11.42578125" style="5" customWidth="1"/>
    <col min="3542" max="3769" width="11.42578125" style="5"/>
    <col min="3770" max="3770" width="4.140625" style="5" customWidth="1"/>
    <col min="3771" max="3771" width="15.140625" style="5" customWidth="1"/>
    <col min="3772" max="3772" width="14.85546875" style="5" customWidth="1"/>
    <col min="3773" max="3773" width="25.5703125" style="5" customWidth="1"/>
    <col min="3774" max="3774" width="11.42578125" style="5" customWidth="1"/>
    <col min="3775" max="3775" width="20.140625" style="5" customWidth="1"/>
    <col min="3776" max="3776" width="18.85546875" style="5" customWidth="1"/>
    <col min="3777" max="3777" width="19.140625" style="5" customWidth="1"/>
    <col min="3778" max="3782" width="11.42578125" style="5" customWidth="1"/>
    <col min="3783" max="3783" width="19.85546875" style="5" customWidth="1"/>
    <col min="3784" max="3784" width="11.42578125" style="5" customWidth="1"/>
    <col min="3785" max="3785" width="20.140625" style="5" customWidth="1"/>
    <col min="3786" max="3786" width="11.42578125" style="5" customWidth="1"/>
    <col min="3787" max="3787" width="20.85546875" style="5" customWidth="1"/>
    <col min="3788" max="3788" width="11.42578125" style="5" customWidth="1"/>
    <col min="3789" max="3789" width="18" style="5" customWidth="1"/>
    <col min="3790" max="3790" width="11.42578125" style="5" customWidth="1"/>
    <col min="3791" max="3791" width="22.5703125" style="5" customWidth="1"/>
    <col min="3792" max="3797" width="11.42578125" style="5" customWidth="1"/>
    <col min="3798" max="4025" width="11.42578125" style="5"/>
    <col min="4026" max="4026" width="4.140625" style="5" customWidth="1"/>
    <col min="4027" max="4027" width="15.140625" style="5" customWidth="1"/>
    <col min="4028" max="4028" width="14.85546875" style="5" customWidth="1"/>
    <col min="4029" max="4029" width="25.5703125" style="5" customWidth="1"/>
    <col min="4030" max="4030" width="11.42578125" style="5" customWidth="1"/>
    <col min="4031" max="4031" width="20.140625" style="5" customWidth="1"/>
    <col min="4032" max="4032" width="18.85546875" style="5" customWidth="1"/>
    <col min="4033" max="4033" width="19.140625" style="5" customWidth="1"/>
    <col min="4034" max="4038" width="11.42578125" style="5" customWidth="1"/>
    <col min="4039" max="4039" width="19.85546875" style="5" customWidth="1"/>
    <col min="4040" max="4040" width="11.42578125" style="5" customWidth="1"/>
    <col min="4041" max="4041" width="20.140625" style="5" customWidth="1"/>
    <col min="4042" max="4042" width="11.42578125" style="5" customWidth="1"/>
    <col min="4043" max="4043" width="20.85546875" style="5" customWidth="1"/>
    <col min="4044" max="4044" width="11.42578125" style="5" customWidth="1"/>
    <col min="4045" max="4045" width="18" style="5" customWidth="1"/>
    <col min="4046" max="4046" width="11.42578125" style="5" customWidth="1"/>
    <col min="4047" max="4047" width="22.5703125" style="5" customWidth="1"/>
    <col min="4048" max="4053" width="11.42578125" style="5" customWidth="1"/>
    <col min="4054" max="4281" width="11.42578125" style="5"/>
    <col min="4282" max="4282" width="4.140625" style="5" customWidth="1"/>
    <col min="4283" max="4283" width="15.140625" style="5" customWidth="1"/>
    <col min="4284" max="4284" width="14.85546875" style="5" customWidth="1"/>
    <col min="4285" max="4285" width="25.5703125" style="5" customWidth="1"/>
    <col min="4286" max="4286" width="11.42578125" style="5" customWidth="1"/>
    <col min="4287" max="4287" width="20.140625" style="5" customWidth="1"/>
    <col min="4288" max="4288" width="18.85546875" style="5" customWidth="1"/>
    <col min="4289" max="4289" width="19.140625" style="5" customWidth="1"/>
    <col min="4290" max="4294" width="11.42578125" style="5" customWidth="1"/>
    <col min="4295" max="4295" width="19.85546875" style="5" customWidth="1"/>
    <col min="4296" max="4296" width="11.42578125" style="5" customWidth="1"/>
    <col min="4297" max="4297" width="20.140625" style="5" customWidth="1"/>
    <col min="4298" max="4298" width="11.42578125" style="5" customWidth="1"/>
    <col min="4299" max="4299" width="20.85546875" style="5" customWidth="1"/>
    <col min="4300" max="4300" width="11.42578125" style="5" customWidth="1"/>
    <col min="4301" max="4301" width="18" style="5" customWidth="1"/>
    <col min="4302" max="4302" width="11.42578125" style="5" customWidth="1"/>
    <col min="4303" max="4303" width="22.5703125" style="5" customWidth="1"/>
    <col min="4304" max="4309" width="11.42578125" style="5" customWidth="1"/>
    <col min="4310" max="4537" width="11.42578125" style="5"/>
    <col min="4538" max="4538" width="4.140625" style="5" customWidth="1"/>
    <col min="4539" max="4539" width="15.140625" style="5" customWidth="1"/>
    <col min="4540" max="4540" width="14.85546875" style="5" customWidth="1"/>
    <col min="4541" max="4541" width="25.5703125" style="5" customWidth="1"/>
    <col min="4542" max="4542" width="11.42578125" style="5" customWidth="1"/>
    <col min="4543" max="4543" width="20.140625" style="5" customWidth="1"/>
    <col min="4544" max="4544" width="18.85546875" style="5" customWidth="1"/>
    <col min="4545" max="4545" width="19.140625" style="5" customWidth="1"/>
    <col min="4546" max="4550" width="11.42578125" style="5" customWidth="1"/>
    <col min="4551" max="4551" width="19.85546875" style="5" customWidth="1"/>
    <col min="4552" max="4552" width="11.42578125" style="5" customWidth="1"/>
    <col min="4553" max="4553" width="20.140625" style="5" customWidth="1"/>
    <col min="4554" max="4554" width="11.42578125" style="5" customWidth="1"/>
    <col min="4555" max="4555" width="20.85546875" style="5" customWidth="1"/>
    <col min="4556" max="4556" width="11.42578125" style="5" customWidth="1"/>
    <col min="4557" max="4557" width="18" style="5" customWidth="1"/>
    <col min="4558" max="4558" width="11.42578125" style="5" customWidth="1"/>
    <col min="4559" max="4559" width="22.5703125" style="5" customWidth="1"/>
    <col min="4560" max="4565" width="11.42578125" style="5" customWidth="1"/>
    <col min="4566" max="4793" width="11.42578125" style="5"/>
    <col min="4794" max="4794" width="4.140625" style="5" customWidth="1"/>
    <col min="4795" max="4795" width="15.140625" style="5" customWidth="1"/>
    <col min="4796" max="4796" width="14.85546875" style="5" customWidth="1"/>
    <col min="4797" max="4797" width="25.5703125" style="5" customWidth="1"/>
    <col min="4798" max="4798" width="11.42578125" style="5" customWidth="1"/>
    <col min="4799" max="4799" width="20.140625" style="5" customWidth="1"/>
    <col min="4800" max="4800" width="18.85546875" style="5" customWidth="1"/>
    <col min="4801" max="4801" width="19.140625" style="5" customWidth="1"/>
    <col min="4802" max="4806" width="11.42578125" style="5" customWidth="1"/>
    <col min="4807" max="4807" width="19.85546875" style="5" customWidth="1"/>
    <col min="4808" max="4808" width="11.42578125" style="5" customWidth="1"/>
    <col min="4809" max="4809" width="20.140625" style="5" customWidth="1"/>
    <col min="4810" max="4810" width="11.42578125" style="5" customWidth="1"/>
    <col min="4811" max="4811" width="20.85546875" style="5" customWidth="1"/>
    <col min="4812" max="4812" width="11.42578125" style="5" customWidth="1"/>
    <col min="4813" max="4813" width="18" style="5" customWidth="1"/>
    <col min="4814" max="4814" width="11.42578125" style="5" customWidth="1"/>
    <col min="4815" max="4815" width="22.5703125" style="5" customWidth="1"/>
    <col min="4816" max="4821" width="11.42578125" style="5" customWidth="1"/>
    <col min="4822" max="5049" width="11.42578125" style="5"/>
    <col min="5050" max="5050" width="4.140625" style="5" customWidth="1"/>
    <col min="5051" max="5051" width="15.140625" style="5" customWidth="1"/>
    <col min="5052" max="5052" width="14.85546875" style="5" customWidth="1"/>
    <col min="5053" max="5053" width="25.5703125" style="5" customWidth="1"/>
    <col min="5054" max="5054" width="11.42578125" style="5" customWidth="1"/>
    <col min="5055" max="5055" width="20.140625" style="5" customWidth="1"/>
    <col min="5056" max="5056" width="18.85546875" style="5" customWidth="1"/>
    <col min="5057" max="5057" width="19.140625" style="5" customWidth="1"/>
    <col min="5058" max="5062" width="11.42578125" style="5" customWidth="1"/>
    <col min="5063" max="5063" width="19.85546875" style="5" customWidth="1"/>
    <col min="5064" max="5064" width="11.42578125" style="5" customWidth="1"/>
    <col min="5065" max="5065" width="20.140625" style="5" customWidth="1"/>
    <col min="5066" max="5066" width="11.42578125" style="5" customWidth="1"/>
    <col min="5067" max="5067" width="20.85546875" style="5" customWidth="1"/>
    <col min="5068" max="5068" width="11.42578125" style="5" customWidth="1"/>
    <col min="5069" max="5069" width="18" style="5" customWidth="1"/>
    <col min="5070" max="5070" width="11.42578125" style="5" customWidth="1"/>
    <col min="5071" max="5071" width="22.5703125" style="5" customWidth="1"/>
    <col min="5072" max="5077" width="11.42578125" style="5" customWidth="1"/>
    <col min="5078" max="5305" width="11.42578125" style="5"/>
    <col min="5306" max="5306" width="4.140625" style="5" customWidth="1"/>
    <col min="5307" max="5307" width="15.140625" style="5" customWidth="1"/>
    <col min="5308" max="5308" width="14.85546875" style="5" customWidth="1"/>
    <col min="5309" max="5309" width="25.5703125" style="5" customWidth="1"/>
    <col min="5310" max="5310" width="11.42578125" style="5" customWidth="1"/>
    <col min="5311" max="5311" width="20.140625" style="5" customWidth="1"/>
    <col min="5312" max="5312" width="18.85546875" style="5" customWidth="1"/>
    <col min="5313" max="5313" width="19.140625" style="5" customWidth="1"/>
    <col min="5314" max="5318" width="11.42578125" style="5" customWidth="1"/>
    <col min="5319" max="5319" width="19.85546875" style="5" customWidth="1"/>
    <col min="5320" max="5320" width="11.42578125" style="5" customWidth="1"/>
    <col min="5321" max="5321" width="20.140625" style="5" customWidth="1"/>
    <col min="5322" max="5322" width="11.42578125" style="5" customWidth="1"/>
    <col min="5323" max="5323" width="20.85546875" style="5" customWidth="1"/>
    <col min="5324" max="5324" width="11.42578125" style="5" customWidth="1"/>
    <col min="5325" max="5325" width="18" style="5" customWidth="1"/>
    <col min="5326" max="5326" width="11.42578125" style="5" customWidth="1"/>
    <col min="5327" max="5327" width="22.5703125" style="5" customWidth="1"/>
    <col min="5328" max="5333" width="11.42578125" style="5" customWidth="1"/>
    <col min="5334" max="5561" width="11.42578125" style="5"/>
    <col min="5562" max="5562" width="4.140625" style="5" customWidth="1"/>
    <col min="5563" max="5563" width="15.140625" style="5" customWidth="1"/>
    <col min="5564" max="5564" width="14.85546875" style="5" customWidth="1"/>
    <col min="5565" max="5565" width="25.5703125" style="5" customWidth="1"/>
    <col min="5566" max="5566" width="11.42578125" style="5" customWidth="1"/>
    <col min="5567" max="5567" width="20.140625" style="5" customWidth="1"/>
    <col min="5568" max="5568" width="18.85546875" style="5" customWidth="1"/>
    <col min="5569" max="5569" width="19.140625" style="5" customWidth="1"/>
    <col min="5570" max="5574" width="11.42578125" style="5" customWidth="1"/>
    <col min="5575" max="5575" width="19.85546875" style="5" customWidth="1"/>
    <col min="5576" max="5576" width="11.42578125" style="5" customWidth="1"/>
    <col min="5577" max="5577" width="20.140625" style="5" customWidth="1"/>
    <col min="5578" max="5578" width="11.42578125" style="5" customWidth="1"/>
    <col min="5579" max="5579" width="20.85546875" style="5" customWidth="1"/>
    <col min="5580" max="5580" width="11.42578125" style="5" customWidth="1"/>
    <col min="5581" max="5581" width="18" style="5" customWidth="1"/>
    <col min="5582" max="5582" width="11.42578125" style="5" customWidth="1"/>
    <col min="5583" max="5583" width="22.5703125" style="5" customWidth="1"/>
    <col min="5584" max="5589" width="11.42578125" style="5" customWidth="1"/>
    <col min="5590" max="5817" width="11.42578125" style="5"/>
    <col min="5818" max="5818" width="4.140625" style="5" customWidth="1"/>
    <col min="5819" max="5819" width="15.140625" style="5" customWidth="1"/>
    <col min="5820" max="5820" width="14.85546875" style="5" customWidth="1"/>
    <col min="5821" max="5821" width="25.5703125" style="5" customWidth="1"/>
    <col min="5822" max="5822" width="11.42578125" style="5" customWidth="1"/>
    <col min="5823" max="5823" width="20.140625" style="5" customWidth="1"/>
    <col min="5824" max="5824" width="18.85546875" style="5" customWidth="1"/>
    <col min="5825" max="5825" width="19.140625" style="5" customWidth="1"/>
    <col min="5826" max="5830" width="11.42578125" style="5" customWidth="1"/>
    <col min="5831" max="5831" width="19.85546875" style="5" customWidth="1"/>
    <col min="5832" max="5832" width="11.42578125" style="5" customWidth="1"/>
    <col min="5833" max="5833" width="20.140625" style="5" customWidth="1"/>
    <col min="5834" max="5834" width="11.42578125" style="5" customWidth="1"/>
    <col min="5835" max="5835" width="20.85546875" style="5" customWidth="1"/>
    <col min="5836" max="5836" width="11.42578125" style="5" customWidth="1"/>
    <col min="5837" max="5837" width="18" style="5" customWidth="1"/>
    <col min="5838" max="5838" width="11.42578125" style="5" customWidth="1"/>
    <col min="5839" max="5839" width="22.5703125" style="5" customWidth="1"/>
    <col min="5840" max="5845" width="11.42578125" style="5" customWidth="1"/>
    <col min="5846" max="6073" width="11.42578125" style="5"/>
    <col min="6074" max="6074" width="4.140625" style="5" customWidth="1"/>
    <col min="6075" max="6075" width="15.140625" style="5" customWidth="1"/>
    <col min="6076" max="6076" width="14.85546875" style="5" customWidth="1"/>
    <col min="6077" max="6077" width="25.5703125" style="5" customWidth="1"/>
    <col min="6078" max="6078" width="11.42578125" style="5" customWidth="1"/>
    <col min="6079" max="6079" width="20.140625" style="5" customWidth="1"/>
    <col min="6080" max="6080" width="18.85546875" style="5" customWidth="1"/>
    <col min="6081" max="6081" width="19.140625" style="5" customWidth="1"/>
    <col min="6082" max="6086" width="11.42578125" style="5" customWidth="1"/>
    <col min="6087" max="6087" width="19.85546875" style="5" customWidth="1"/>
    <col min="6088" max="6088" width="11.42578125" style="5" customWidth="1"/>
    <col min="6089" max="6089" width="20.140625" style="5" customWidth="1"/>
    <col min="6090" max="6090" width="11.42578125" style="5" customWidth="1"/>
    <col min="6091" max="6091" width="20.85546875" style="5" customWidth="1"/>
    <col min="6092" max="6092" width="11.42578125" style="5" customWidth="1"/>
    <col min="6093" max="6093" width="18" style="5" customWidth="1"/>
    <col min="6094" max="6094" width="11.42578125" style="5" customWidth="1"/>
    <col min="6095" max="6095" width="22.5703125" style="5" customWidth="1"/>
    <col min="6096" max="6101" width="11.42578125" style="5" customWidth="1"/>
    <col min="6102" max="6329" width="11.42578125" style="5"/>
    <col min="6330" max="6330" width="4.140625" style="5" customWidth="1"/>
    <col min="6331" max="6331" width="15.140625" style="5" customWidth="1"/>
    <col min="6332" max="6332" width="14.85546875" style="5" customWidth="1"/>
    <col min="6333" max="6333" width="25.5703125" style="5" customWidth="1"/>
    <col min="6334" max="6334" width="11.42578125" style="5" customWidth="1"/>
    <col min="6335" max="6335" width="20.140625" style="5" customWidth="1"/>
    <col min="6336" max="6336" width="18.85546875" style="5" customWidth="1"/>
    <col min="6337" max="6337" width="19.140625" style="5" customWidth="1"/>
    <col min="6338" max="6342" width="11.42578125" style="5" customWidth="1"/>
    <col min="6343" max="6343" width="19.85546875" style="5" customWidth="1"/>
    <col min="6344" max="6344" width="11.42578125" style="5" customWidth="1"/>
    <col min="6345" max="6345" width="20.140625" style="5" customWidth="1"/>
    <col min="6346" max="6346" width="11.42578125" style="5" customWidth="1"/>
    <col min="6347" max="6347" width="20.85546875" style="5" customWidth="1"/>
    <col min="6348" max="6348" width="11.42578125" style="5" customWidth="1"/>
    <col min="6349" max="6349" width="18" style="5" customWidth="1"/>
    <col min="6350" max="6350" width="11.42578125" style="5" customWidth="1"/>
    <col min="6351" max="6351" width="22.5703125" style="5" customWidth="1"/>
    <col min="6352" max="6357" width="11.42578125" style="5" customWidth="1"/>
    <col min="6358" max="6585" width="11.42578125" style="5"/>
    <col min="6586" max="6586" width="4.140625" style="5" customWidth="1"/>
    <col min="6587" max="6587" width="15.140625" style="5" customWidth="1"/>
    <col min="6588" max="6588" width="14.85546875" style="5" customWidth="1"/>
    <col min="6589" max="6589" width="25.5703125" style="5" customWidth="1"/>
    <col min="6590" max="6590" width="11.42578125" style="5" customWidth="1"/>
    <col min="6591" max="6591" width="20.140625" style="5" customWidth="1"/>
    <col min="6592" max="6592" width="18.85546875" style="5" customWidth="1"/>
    <col min="6593" max="6593" width="19.140625" style="5" customWidth="1"/>
    <col min="6594" max="6598" width="11.42578125" style="5" customWidth="1"/>
    <col min="6599" max="6599" width="19.85546875" style="5" customWidth="1"/>
    <col min="6600" max="6600" width="11.42578125" style="5" customWidth="1"/>
    <col min="6601" max="6601" width="20.140625" style="5" customWidth="1"/>
    <col min="6602" max="6602" width="11.42578125" style="5" customWidth="1"/>
    <col min="6603" max="6603" width="20.85546875" style="5" customWidth="1"/>
    <col min="6604" max="6604" width="11.42578125" style="5" customWidth="1"/>
    <col min="6605" max="6605" width="18" style="5" customWidth="1"/>
    <col min="6606" max="6606" width="11.42578125" style="5" customWidth="1"/>
    <col min="6607" max="6607" width="22.5703125" style="5" customWidth="1"/>
    <col min="6608" max="6613" width="11.42578125" style="5" customWidth="1"/>
    <col min="6614" max="6841" width="11.42578125" style="5"/>
    <col min="6842" max="6842" width="4.140625" style="5" customWidth="1"/>
    <col min="6843" max="6843" width="15.140625" style="5" customWidth="1"/>
    <col min="6844" max="6844" width="14.85546875" style="5" customWidth="1"/>
    <col min="6845" max="6845" width="25.5703125" style="5" customWidth="1"/>
    <col min="6846" max="6846" width="11.42578125" style="5" customWidth="1"/>
    <col min="6847" max="6847" width="20.140625" style="5" customWidth="1"/>
    <col min="6848" max="6848" width="18.85546875" style="5" customWidth="1"/>
    <col min="6849" max="6849" width="19.140625" style="5" customWidth="1"/>
    <col min="6850" max="6854" width="11.42578125" style="5" customWidth="1"/>
    <col min="6855" max="6855" width="19.85546875" style="5" customWidth="1"/>
    <col min="6856" max="6856" width="11.42578125" style="5" customWidth="1"/>
    <col min="6857" max="6857" width="20.140625" style="5" customWidth="1"/>
    <col min="6858" max="6858" width="11.42578125" style="5" customWidth="1"/>
    <col min="6859" max="6859" width="20.85546875" style="5" customWidth="1"/>
    <col min="6860" max="6860" width="11.42578125" style="5" customWidth="1"/>
    <col min="6861" max="6861" width="18" style="5" customWidth="1"/>
    <col min="6862" max="6862" width="11.42578125" style="5" customWidth="1"/>
    <col min="6863" max="6863" width="22.5703125" style="5" customWidth="1"/>
    <col min="6864" max="6869" width="11.42578125" style="5" customWidth="1"/>
    <col min="6870" max="7097" width="11.42578125" style="5"/>
    <col min="7098" max="7098" width="4.140625" style="5" customWidth="1"/>
    <col min="7099" max="7099" width="15.140625" style="5" customWidth="1"/>
    <col min="7100" max="7100" width="14.85546875" style="5" customWidth="1"/>
    <col min="7101" max="7101" width="25.5703125" style="5" customWidth="1"/>
    <col min="7102" max="7102" width="11.42578125" style="5" customWidth="1"/>
    <col min="7103" max="7103" width="20.140625" style="5" customWidth="1"/>
    <col min="7104" max="7104" width="18.85546875" style="5" customWidth="1"/>
    <col min="7105" max="7105" width="19.140625" style="5" customWidth="1"/>
    <col min="7106" max="7110" width="11.42578125" style="5" customWidth="1"/>
    <col min="7111" max="7111" width="19.85546875" style="5" customWidth="1"/>
    <col min="7112" max="7112" width="11.42578125" style="5" customWidth="1"/>
    <col min="7113" max="7113" width="20.140625" style="5" customWidth="1"/>
    <col min="7114" max="7114" width="11.42578125" style="5" customWidth="1"/>
    <col min="7115" max="7115" width="20.85546875" style="5" customWidth="1"/>
    <col min="7116" max="7116" width="11.42578125" style="5" customWidth="1"/>
    <col min="7117" max="7117" width="18" style="5" customWidth="1"/>
    <col min="7118" max="7118" width="11.42578125" style="5" customWidth="1"/>
    <col min="7119" max="7119" width="22.5703125" style="5" customWidth="1"/>
    <col min="7120" max="7125" width="11.42578125" style="5" customWidth="1"/>
    <col min="7126" max="7353" width="11.42578125" style="5"/>
    <col min="7354" max="7354" width="4.140625" style="5" customWidth="1"/>
    <col min="7355" max="7355" width="15.140625" style="5" customWidth="1"/>
    <col min="7356" max="7356" width="14.85546875" style="5" customWidth="1"/>
    <col min="7357" max="7357" width="25.5703125" style="5" customWidth="1"/>
    <col min="7358" max="7358" width="11.42578125" style="5" customWidth="1"/>
    <col min="7359" max="7359" width="20.140625" style="5" customWidth="1"/>
    <col min="7360" max="7360" width="18.85546875" style="5" customWidth="1"/>
    <col min="7361" max="7361" width="19.140625" style="5" customWidth="1"/>
    <col min="7362" max="7366" width="11.42578125" style="5" customWidth="1"/>
    <col min="7367" max="7367" width="19.85546875" style="5" customWidth="1"/>
    <col min="7368" max="7368" width="11.42578125" style="5" customWidth="1"/>
    <col min="7369" max="7369" width="20.140625" style="5" customWidth="1"/>
    <col min="7370" max="7370" width="11.42578125" style="5" customWidth="1"/>
    <col min="7371" max="7371" width="20.85546875" style="5" customWidth="1"/>
    <col min="7372" max="7372" width="11.42578125" style="5" customWidth="1"/>
    <col min="7373" max="7373" width="18" style="5" customWidth="1"/>
    <col min="7374" max="7374" width="11.42578125" style="5" customWidth="1"/>
    <col min="7375" max="7375" width="22.5703125" style="5" customWidth="1"/>
    <col min="7376" max="7381" width="11.42578125" style="5" customWidth="1"/>
    <col min="7382" max="7609" width="11.42578125" style="5"/>
    <col min="7610" max="7610" width="4.140625" style="5" customWidth="1"/>
    <col min="7611" max="7611" width="15.140625" style="5" customWidth="1"/>
    <col min="7612" max="7612" width="14.85546875" style="5" customWidth="1"/>
    <col min="7613" max="7613" width="25.5703125" style="5" customWidth="1"/>
    <col min="7614" max="7614" width="11.42578125" style="5" customWidth="1"/>
    <col min="7615" max="7615" width="20.140625" style="5" customWidth="1"/>
    <col min="7616" max="7616" width="18.85546875" style="5" customWidth="1"/>
    <col min="7617" max="7617" width="19.140625" style="5" customWidth="1"/>
    <col min="7618" max="7622" width="11.42578125" style="5" customWidth="1"/>
    <col min="7623" max="7623" width="19.85546875" style="5" customWidth="1"/>
    <col min="7624" max="7624" width="11.42578125" style="5" customWidth="1"/>
    <col min="7625" max="7625" width="20.140625" style="5" customWidth="1"/>
    <col min="7626" max="7626" width="11.42578125" style="5" customWidth="1"/>
    <col min="7627" max="7627" width="20.85546875" style="5" customWidth="1"/>
    <col min="7628" max="7628" width="11.42578125" style="5" customWidth="1"/>
    <col min="7629" max="7629" width="18" style="5" customWidth="1"/>
    <col min="7630" max="7630" width="11.42578125" style="5" customWidth="1"/>
    <col min="7631" max="7631" width="22.5703125" style="5" customWidth="1"/>
    <col min="7632" max="7637" width="11.42578125" style="5" customWidth="1"/>
    <col min="7638" max="7865" width="11.42578125" style="5"/>
    <col min="7866" max="7866" width="4.140625" style="5" customWidth="1"/>
    <col min="7867" max="7867" width="15.140625" style="5" customWidth="1"/>
    <col min="7868" max="7868" width="14.85546875" style="5" customWidth="1"/>
    <col min="7869" max="7869" width="25.5703125" style="5" customWidth="1"/>
    <col min="7870" max="7870" width="11.42578125" style="5" customWidth="1"/>
    <col min="7871" max="7871" width="20.140625" style="5" customWidth="1"/>
    <col min="7872" max="7872" width="18.85546875" style="5" customWidth="1"/>
    <col min="7873" max="7873" width="19.140625" style="5" customWidth="1"/>
    <col min="7874" max="7878" width="11.42578125" style="5" customWidth="1"/>
    <col min="7879" max="7879" width="19.85546875" style="5" customWidth="1"/>
    <col min="7880" max="7880" width="11.42578125" style="5" customWidth="1"/>
    <col min="7881" max="7881" width="20.140625" style="5" customWidth="1"/>
    <col min="7882" max="7882" width="11.42578125" style="5" customWidth="1"/>
    <col min="7883" max="7883" width="20.85546875" style="5" customWidth="1"/>
    <col min="7884" max="7884" width="11.42578125" style="5" customWidth="1"/>
    <col min="7885" max="7885" width="18" style="5" customWidth="1"/>
    <col min="7886" max="7886" width="11.42578125" style="5" customWidth="1"/>
    <col min="7887" max="7887" width="22.5703125" style="5" customWidth="1"/>
    <col min="7888" max="7893" width="11.42578125" style="5" customWidth="1"/>
    <col min="7894" max="8121" width="11.42578125" style="5"/>
    <col min="8122" max="8122" width="4.140625" style="5" customWidth="1"/>
    <col min="8123" max="8123" width="15.140625" style="5" customWidth="1"/>
    <col min="8124" max="8124" width="14.85546875" style="5" customWidth="1"/>
    <col min="8125" max="8125" width="25.5703125" style="5" customWidth="1"/>
    <col min="8126" max="8126" width="11.42578125" style="5" customWidth="1"/>
    <col min="8127" max="8127" width="20.140625" style="5" customWidth="1"/>
    <col min="8128" max="8128" width="18.85546875" style="5" customWidth="1"/>
    <col min="8129" max="8129" width="19.140625" style="5" customWidth="1"/>
    <col min="8130" max="8134" width="11.42578125" style="5" customWidth="1"/>
    <col min="8135" max="8135" width="19.85546875" style="5" customWidth="1"/>
    <col min="8136" max="8136" width="11.42578125" style="5" customWidth="1"/>
    <col min="8137" max="8137" width="20.140625" style="5" customWidth="1"/>
    <col min="8138" max="8138" width="11.42578125" style="5" customWidth="1"/>
    <col min="8139" max="8139" width="20.85546875" style="5" customWidth="1"/>
    <col min="8140" max="8140" width="11.42578125" style="5" customWidth="1"/>
    <col min="8141" max="8141" width="18" style="5" customWidth="1"/>
    <col min="8142" max="8142" width="11.42578125" style="5" customWidth="1"/>
    <col min="8143" max="8143" width="22.5703125" style="5" customWidth="1"/>
    <col min="8144" max="8149" width="11.42578125" style="5" customWidth="1"/>
    <col min="8150" max="8377" width="11.42578125" style="5"/>
    <col min="8378" max="8378" width="4.140625" style="5" customWidth="1"/>
    <col min="8379" max="8379" width="15.140625" style="5" customWidth="1"/>
    <col min="8380" max="8380" width="14.85546875" style="5" customWidth="1"/>
    <col min="8381" max="8381" width="25.5703125" style="5" customWidth="1"/>
    <col min="8382" max="8382" width="11.42578125" style="5" customWidth="1"/>
    <col min="8383" max="8383" width="20.140625" style="5" customWidth="1"/>
    <col min="8384" max="8384" width="18.85546875" style="5" customWidth="1"/>
    <col min="8385" max="8385" width="19.140625" style="5" customWidth="1"/>
    <col min="8386" max="8390" width="11.42578125" style="5" customWidth="1"/>
    <col min="8391" max="8391" width="19.85546875" style="5" customWidth="1"/>
    <col min="8392" max="8392" width="11.42578125" style="5" customWidth="1"/>
    <col min="8393" max="8393" width="20.140625" style="5" customWidth="1"/>
    <col min="8394" max="8394" width="11.42578125" style="5" customWidth="1"/>
    <col min="8395" max="8395" width="20.85546875" style="5" customWidth="1"/>
    <col min="8396" max="8396" width="11.42578125" style="5" customWidth="1"/>
    <col min="8397" max="8397" width="18" style="5" customWidth="1"/>
    <col min="8398" max="8398" width="11.42578125" style="5" customWidth="1"/>
    <col min="8399" max="8399" width="22.5703125" style="5" customWidth="1"/>
    <col min="8400" max="8405" width="11.42578125" style="5" customWidth="1"/>
    <col min="8406" max="8633" width="11.42578125" style="5"/>
    <col min="8634" max="8634" width="4.140625" style="5" customWidth="1"/>
    <col min="8635" max="8635" width="15.140625" style="5" customWidth="1"/>
    <col min="8636" max="8636" width="14.85546875" style="5" customWidth="1"/>
    <col min="8637" max="8637" width="25.5703125" style="5" customWidth="1"/>
    <col min="8638" max="8638" width="11.42578125" style="5" customWidth="1"/>
    <col min="8639" max="8639" width="20.140625" style="5" customWidth="1"/>
    <col min="8640" max="8640" width="18.85546875" style="5" customWidth="1"/>
    <col min="8641" max="8641" width="19.140625" style="5" customWidth="1"/>
    <col min="8642" max="8646" width="11.42578125" style="5" customWidth="1"/>
    <col min="8647" max="8647" width="19.85546875" style="5" customWidth="1"/>
    <col min="8648" max="8648" width="11.42578125" style="5" customWidth="1"/>
    <col min="8649" max="8649" width="20.140625" style="5" customWidth="1"/>
    <col min="8650" max="8650" width="11.42578125" style="5" customWidth="1"/>
    <col min="8651" max="8651" width="20.85546875" style="5" customWidth="1"/>
    <col min="8652" max="8652" width="11.42578125" style="5" customWidth="1"/>
    <col min="8653" max="8653" width="18" style="5" customWidth="1"/>
    <col min="8654" max="8654" width="11.42578125" style="5" customWidth="1"/>
    <col min="8655" max="8655" width="22.5703125" style="5" customWidth="1"/>
    <col min="8656" max="8661" width="11.42578125" style="5" customWidth="1"/>
    <col min="8662" max="8889" width="11.42578125" style="5"/>
    <col min="8890" max="8890" width="4.140625" style="5" customWidth="1"/>
    <col min="8891" max="8891" width="15.140625" style="5" customWidth="1"/>
    <col min="8892" max="8892" width="14.85546875" style="5" customWidth="1"/>
    <col min="8893" max="8893" width="25.5703125" style="5" customWidth="1"/>
    <col min="8894" max="8894" width="11.42578125" style="5" customWidth="1"/>
    <col min="8895" max="8895" width="20.140625" style="5" customWidth="1"/>
    <col min="8896" max="8896" width="18.85546875" style="5" customWidth="1"/>
    <col min="8897" max="8897" width="19.140625" style="5" customWidth="1"/>
    <col min="8898" max="8902" width="11.42578125" style="5" customWidth="1"/>
    <col min="8903" max="8903" width="19.85546875" style="5" customWidth="1"/>
    <col min="8904" max="8904" width="11.42578125" style="5" customWidth="1"/>
    <col min="8905" max="8905" width="20.140625" style="5" customWidth="1"/>
    <col min="8906" max="8906" width="11.42578125" style="5" customWidth="1"/>
    <col min="8907" max="8907" width="20.85546875" style="5" customWidth="1"/>
    <col min="8908" max="8908" width="11.42578125" style="5" customWidth="1"/>
    <col min="8909" max="8909" width="18" style="5" customWidth="1"/>
    <col min="8910" max="8910" width="11.42578125" style="5" customWidth="1"/>
    <col min="8911" max="8911" width="22.5703125" style="5" customWidth="1"/>
    <col min="8912" max="8917" width="11.42578125" style="5" customWidth="1"/>
    <col min="8918" max="9145" width="11.42578125" style="5"/>
    <col min="9146" max="9146" width="4.140625" style="5" customWidth="1"/>
    <col min="9147" max="9147" width="15.140625" style="5" customWidth="1"/>
    <col min="9148" max="9148" width="14.85546875" style="5" customWidth="1"/>
    <col min="9149" max="9149" width="25.5703125" style="5" customWidth="1"/>
    <col min="9150" max="9150" width="11.42578125" style="5" customWidth="1"/>
    <col min="9151" max="9151" width="20.140625" style="5" customWidth="1"/>
    <col min="9152" max="9152" width="18.85546875" style="5" customWidth="1"/>
    <col min="9153" max="9153" width="19.140625" style="5" customWidth="1"/>
    <col min="9154" max="9158" width="11.42578125" style="5" customWidth="1"/>
    <col min="9159" max="9159" width="19.85546875" style="5" customWidth="1"/>
    <col min="9160" max="9160" width="11.42578125" style="5" customWidth="1"/>
    <col min="9161" max="9161" width="20.140625" style="5" customWidth="1"/>
    <col min="9162" max="9162" width="11.42578125" style="5" customWidth="1"/>
    <col min="9163" max="9163" width="20.85546875" style="5" customWidth="1"/>
    <col min="9164" max="9164" width="11.42578125" style="5" customWidth="1"/>
    <col min="9165" max="9165" width="18" style="5" customWidth="1"/>
    <col min="9166" max="9166" width="11.42578125" style="5" customWidth="1"/>
    <col min="9167" max="9167" width="22.5703125" style="5" customWidth="1"/>
    <col min="9168" max="9173" width="11.42578125" style="5" customWidth="1"/>
    <col min="9174" max="9401" width="11.42578125" style="5"/>
    <col min="9402" max="9402" width="4.140625" style="5" customWidth="1"/>
    <col min="9403" max="9403" width="15.140625" style="5" customWidth="1"/>
    <col min="9404" max="9404" width="14.85546875" style="5" customWidth="1"/>
    <col min="9405" max="9405" width="25.5703125" style="5" customWidth="1"/>
    <col min="9406" max="9406" width="11.42578125" style="5" customWidth="1"/>
    <col min="9407" max="9407" width="20.140625" style="5" customWidth="1"/>
    <col min="9408" max="9408" width="18.85546875" style="5" customWidth="1"/>
    <col min="9409" max="9409" width="19.140625" style="5" customWidth="1"/>
    <col min="9410" max="9414" width="11.42578125" style="5" customWidth="1"/>
    <col min="9415" max="9415" width="19.85546875" style="5" customWidth="1"/>
    <col min="9416" max="9416" width="11.42578125" style="5" customWidth="1"/>
    <col min="9417" max="9417" width="20.140625" style="5" customWidth="1"/>
    <col min="9418" max="9418" width="11.42578125" style="5" customWidth="1"/>
    <col min="9419" max="9419" width="20.85546875" style="5" customWidth="1"/>
    <col min="9420" max="9420" width="11.42578125" style="5" customWidth="1"/>
    <col min="9421" max="9421" width="18" style="5" customWidth="1"/>
    <col min="9422" max="9422" width="11.42578125" style="5" customWidth="1"/>
    <col min="9423" max="9423" width="22.5703125" style="5" customWidth="1"/>
    <col min="9424" max="9429" width="11.42578125" style="5" customWidth="1"/>
    <col min="9430" max="9657" width="11.42578125" style="5"/>
    <col min="9658" max="9658" width="4.140625" style="5" customWidth="1"/>
    <col min="9659" max="9659" width="15.140625" style="5" customWidth="1"/>
    <col min="9660" max="9660" width="14.85546875" style="5" customWidth="1"/>
    <col min="9661" max="9661" width="25.5703125" style="5" customWidth="1"/>
    <col min="9662" max="9662" width="11.42578125" style="5" customWidth="1"/>
    <col min="9663" max="9663" width="20.140625" style="5" customWidth="1"/>
    <col min="9664" max="9664" width="18.85546875" style="5" customWidth="1"/>
    <col min="9665" max="9665" width="19.140625" style="5" customWidth="1"/>
    <col min="9666" max="9670" width="11.42578125" style="5" customWidth="1"/>
    <col min="9671" max="9671" width="19.85546875" style="5" customWidth="1"/>
    <col min="9672" max="9672" width="11.42578125" style="5" customWidth="1"/>
    <col min="9673" max="9673" width="20.140625" style="5" customWidth="1"/>
    <col min="9674" max="9674" width="11.42578125" style="5" customWidth="1"/>
    <col min="9675" max="9675" width="20.85546875" style="5" customWidth="1"/>
    <col min="9676" max="9676" width="11.42578125" style="5" customWidth="1"/>
    <col min="9677" max="9677" width="18" style="5" customWidth="1"/>
    <col min="9678" max="9678" width="11.42578125" style="5" customWidth="1"/>
    <col min="9679" max="9679" width="22.5703125" style="5" customWidth="1"/>
    <col min="9680" max="9685" width="11.42578125" style="5" customWidth="1"/>
    <col min="9686" max="9913" width="11.42578125" style="5"/>
    <col min="9914" max="9914" width="4.140625" style="5" customWidth="1"/>
    <col min="9915" max="9915" width="15.140625" style="5" customWidth="1"/>
    <col min="9916" max="9916" width="14.85546875" style="5" customWidth="1"/>
    <col min="9917" max="9917" width="25.5703125" style="5" customWidth="1"/>
    <col min="9918" max="9918" width="11.42578125" style="5" customWidth="1"/>
    <col min="9919" max="9919" width="20.140625" style="5" customWidth="1"/>
    <col min="9920" max="9920" width="18.85546875" style="5" customWidth="1"/>
    <col min="9921" max="9921" width="19.140625" style="5" customWidth="1"/>
    <col min="9922" max="9926" width="11.42578125" style="5" customWidth="1"/>
    <col min="9927" max="9927" width="19.85546875" style="5" customWidth="1"/>
    <col min="9928" max="9928" width="11.42578125" style="5" customWidth="1"/>
    <col min="9929" max="9929" width="20.140625" style="5" customWidth="1"/>
    <col min="9930" max="9930" width="11.42578125" style="5" customWidth="1"/>
    <col min="9931" max="9931" width="20.85546875" style="5" customWidth="1"/>
    <col min="9932" max="9932" width="11.42578125" style="5" customWidth="1"/>
    <col min="9933" max="9933" width="18" style="5" customWidth="1"/>
    <col min="9934" max="9934" width="11.42578125" style="5" customWidth="1"/>
    <col min="9935" max="9935" width="22.5703125" style="5" customWidth="1"/>
    <col min="9936" max="9941" width="11.42578125" style="5" customWidth="1"/>
    <col min="9942" max="10169" width="11.42578125" style="5"/>
    <col min="10170" max="10170" width="4.140625" style="5" customWidth="1"/>
    <col min="10171" max="10171" width="15.140625" style="5" customWidth="1"/>
    <col min="10172" max="10172" width="14.85546875" style="5" customWidth="1"/>
    <col min="10173" max="10173" width="25.5703125" style="5" customWidth="1"/>
    <col min="10174" max="10174" width="11.42578125" style="5" customWidth="1"/>
    <col min="10175" max="10175" width="20.140625" style="5" customWidth="1"/>
    <col min="10176" max="10176" width="18.85546875" style="5" customWidth="1"/>
    <col min="10177" max="10177" width="19.140625" style="5" customWidth="1"/>
    <col min="10178" max="10182" width="11.42578125" style="5" customWidth="1"/>
    <col min="10183" max="10183" width="19.85546875" style="5" customWidth="1"/>
    <col min="10184" max="10184" width="11.42578125" style="5" customWidth="1"/>
    <col min="10185" max="10185" width="20.140625" style="5" customWidth="1"/>
    <col min="10186" max="10186" width="11.42578125" style="5" customWidth="1"/>
    <col min="10187" max="10187" width="20.85546875" style="5" customWidth="1"/>
    <col min="10188" max="10188" width="11.42578125" style="5" customWidth="1"/>
    <col min="10189" max="10189" width="18" style="5" customWidth="1"/>
    <col min="10190" max="10190" width="11.42578125" style="5" customWidth="1"/>
    <col min="10191" max="10191" width="22.5703125" style="5" customWidth="1"/>
    <col min="10192" max="10197" width="11.42578125" style="5" customWidth="1"/>
    <col min="10198" max="10425" width="11.42578125" style="5"/>
    <col min="10426" max="10426" width="4.140625" style="5" customWidth="1"/>
    <col min="10427" max="10427" width="15.140625" style="5" customWidth="1"/>
    <col min="10428" max="10428" width="14.85546875" style="5" customWidth="1"/>
    <col min="10429" max="10429" width="25.5703125" style="5" customWidth="1"/>
    <col min="10430" max="10430" width="11.42578125" style="5" customWidth="1"/>
    <col min="10431" max="10431" width="20.140625" style="5" customWidth="1"/>
    <col min="10432" max="10432" width="18.85546875" style="5" customWidth="1"/>
    <col min="10433" max="10433" width="19.140625" style="5" customWidth="1"/>
    <col min="10434" max="10438" width="11.42578125" style="5" customWidth="1"/>
    <col min="10439" max="10439" width="19.85546875" style="5" customWidth="1"/>
    <col min="10440" max="10440" width="11.42578125" style="5" customWidth="1"/>
    <col min="10441" max="10441" width="20.140625" style="5" customWidth="1"/>
    <col min="10442" max="10442" width="11.42578125" style="5" customWidth="1"/>
    <col min="10443" max="10443" width="20.85546875" style="5" customWidth="1"/>
    <col min="10444" max="10444" width="11.42578125" style="5" customWidth="1"/>
    <col min="10445" max="10445" width="18" style="5" customWidth="1"/>
    <col min="10446" max="10446" width="11.42578125" style="5" customWidth="1"/>
    <col min="10447" max="10447" width="22.5703125" style="5" customWidth="1"/>
    <col min="10448" max="10453" width="11.42578125" style="5" customWidth="1"/>
    <col min="10454" max="10681" width="11.42578125" style="5"/>
    <col min="10682" max="10682" width="4.140625" style="5" customWidth="1"/>
    <col min="10683" max="10683" width="15.140625" style="5" customWidth="1"/>
    <col min="10684" max="10684" width="14.85546875" style="5" customWidth="1"/>
    <col min="10685" max="10685" width="25.5703125" style="5" customWidth="1"/>
    <col min="10686" max="10686" width="11.42578125" style="5" customWidth="1"/>
    <col min="10687" max="10687" width="20.140625" style="5" customWidth="1"/>
    <col min="10688" max="10688" width="18.85546875" style="5" customWidth="1"/>
    <col min="10689" max="10689" width="19.140625" style="5" customWidth="1"/>
    <col min="10690" max="10694" width="11.42578125" style="5" customWidth="1"/>
    <col min="10695" max="10695" width="19.85546875" style="5" customWidth="1"/>
    <col min="10696" max="10696" width="11.42578125" style="5" customWidth="1"/>
    <col min="10697" max="10697" width="20.140625" style="5" customWidth="1"/>
    <col min="10698" max="10698" width="11.42578125" style="5" customWidth="1"/>
    <col min="10699" max="10699" width="20.85546875" style="5" customWidth="1"/>
    <col min="10700" max="10700" width="11.42578125" style="5" customWidth="1"/>
    <col min="10701" max="10701" width="18" style="5" customWidth="1"/>
    <col min="10702" max="10702" width="11.42578125" style="5" customWidth="1"/>
    <col min="10703" max="10703" width="22.5703125" style="5" customWidth="1"/>
    <col min="10704" max="10709" width="11.42578125" style="5" customWidth="1"/>
    <col min="10710" max="10937" width="11.42578125" style="5"/>
    <col min="10938" max="10938" width="4.140625" style="5" customWidth="1"/>
    <col min="10939" max="10939" width="15.140625" style="5" customWidth="1"/>
    <col min="10940" max="10940" width="14.85546875" style="5" customWidth="1"/>
    <col min="10941" max="10941" width="25.5703125" style="5" customWidth="1"/>
    <col min="10942" max="10942" width="11.42578125" style="5" customWidth="1"/>
    <col min="10943" max="10943" width="20.140625" style="5" customWidth="1"/>
    <col min="10944" max="10944" width="18.85546875" style="5" customWidth="1"/>
    <col min="10945" max="10945" width="19.140625" style="5" customWidth="1"/>
    <col min="10946" max="10950" width="11.42578125" style="5" customWidth="1"/>
    <col min="10951" max="10951" width="19.85546875" style="5" customWidth="1"/>
    <col min="10952" max="10952" width="11.42578125" style="5" customWidth="1"/>
    <col min="10953" max="10953" width="20.140625" style="5" customWidth="1"/>
    <col min="10954" max="10954" width="11.42578125" style="5" customWidth="1"/>
    <col min="10955" max="10955" width="20.85546875" style="5" customWidth="1"/>
    <col min="10956" max="10956" width="11.42578125" style="5" customWidth="1"/>
    <col min="10957" max="10957" width="18" style="5" customWidth="1"/>
    <col min="10958" max="10958" width="11.42578125" style="5" customWidth="1"/>
    <col min="10959" max="10959" width="22.5703125" style="5" customWidth="1"/>
    <col min="10960" max="10965" width="11.42578125" style="5" customWidth="1"/>
    <col min="10966" max="11193" width="11.42578125" style="5"/>
    <col min="11194" max="11194" width="4.140625" style="5" customWidth="1"/>
    <col min="11195" max="11195" width="15.140625" style="5" customWidth="1"/>
    <col min="11196" max="11196" width="14.85546875" style="5" customWidth="1"/>
    <col min="11197" max="11197" width="25.5703125" style="5" customWidth="1"/>
    <col min="11198" max="11198" width="11.42578125" style="5" customWidth="1"/>
    <col min="11199" max="11199" width="20.140625" style="5" customWidth="1"/>
    <col min="11200" max="11200" width="18.85546875" style="5" customWidth="1"/>
    <col min="11201" max="11201" width="19.140625" style="5" customWidth="1"/>
    <col min="11202" max="11206" width="11.42578125" style="5" customWidth="1"/>
    <col min="11207" max="11207" width="19.85546875" style="5" customWidth="1"/>
    <col min="11208" max="11208" width="11.42578125" style="5" customWidth="1"/>
    <col min="11209" max="11209" width="20.140625" style="5" customWidth="1"/>
    <col min="11210" max="11210" width="11.42578125" style="5" customWidth="1"/>
    <col min="11211" max="11211" width="20.85546875" style="5" customWidth="1"/>
    <col min="11212" max="11212" width="11.42578125" style="5" customWidth="1"/>
    <col min="11213" max="11213" width="18" style="5" customWidth="1"/>
    <col min="11214" max="11214" width="11.42578125" style="5" customWidth="1"/>
    <col min="11215" max="11215" width="22.5703125" style="5" customWidth="1"/>
    <col min="11216" max="11221" width="11.42578125" style="5" customWidth="1"/>
    <col min="11222" max="11449" width="11.42578125" style="5"/>
    <col min="11450" max="11450" width="4.140625" style="5" customWidth="1"/>
    <col min="11451" max="11451" width="15.140625" style="5" customWidth="1"/>
    <col min="11452" max="11452" width="14.85546875" style="5" customWidth="1"/>
    <col min="11453" max="11453" width="25.5703125" style="5" customWidth="1"/>
    <col min="11454" max="11454" width="11.42578125" style="5" customWidth="1"/>
    <col min="11455" max="11455" width="20.140625" style="5" customWidth="1"/>
    <col min="11456" max="11456" width="18.85546875" style="5" customWidth="1"/>
    <col min="11457" max="11457" width="19.140625" style="5" customWidth="1"/>
    <col min="11458" max="11462" width="11.42578125" style="5" customWidth="1"/>
    <col min="11463" max="11463" width="19.85546875" style="5" customWidth="1"/>
    <col min="11464" max="11464" width="11.42578125" style="5" customWidth="1"/>
    <col min="11465" max="11465" width="20.140625" style="5" customWidth="1"/>
    <col min="11466" max="11466" width="11.42578125" style="5" customWidth="1"/>
    <col min="11467" max="11467" width="20.85546875" style="5" customWidth="1"/>
    <col min="11468" max="11468" width="11.42578125" style="5" customWidth="1"/>
    <col min="11469" max="11469" width="18" style="5" customWidth="1"/>
    <col min="11470" max="11470" width="11.42578125" style="5" customWidth="1"/>
    <col min="11471" max="11471" width="22.5703125" style="5" customWidth="1"/>
    <col min="11472" max="11477" width="11.42578125" style="5" customWidth="1"/>
    <col min="11478" max="11705" width="11.42578125" style="5"/>
    <col min="11706" max="11706" width="4.140625" style="5" customWidth="1"/>
    <col min="11707" max="11707" width="15.140625" style="5" customWidth="1"/>
    <col min="11708" max="11708" width="14.85546875" style="5" customWidth="1"/>
    <col min="11709" max="11709" width="25.5703125" style="5" customWidth="1"/>
    <col min="11710" max="11710" width="11.42578125" style="5" customWidth="1"/>
    <col min="11711" max="11711" width="20.140625" style="5" customWidth="1"/>
    <col min="11712" max="11712" width="18.85546875" style="5" customWidth="1"/>
    <col min="11713" max="11713" width="19.140625" style="5" customWidth="1"/>
    <col min="11714" max="11718" width="11.42578125" style="5" customWidth="1"/>
    <col min="11719" max="11719" width="19.85546875" style="5" customWidth="1"/>
    <col min="11720" max="11720" width="11.42578125" style="5" customWidth="1"/>
    <col min="11721" max="11721" width="20.140625" style="5" customWidth="1"/>
    <col min="11722" max="11722" width="11.42578125" style="5" customWidth="1"/>
    <col min="11723" max="11723" width="20.85546875" style="5" customWidth="1"/>
    <col min="11724" max="11724" width="11.42578125" style="5" customWidth="1"/>
    <col min="11725" max="11725" width="18" style="5" customWidth="1"/>
    <col min="11726" max="11726" width="11.42578125" style="5" customWidth="1"/>
    <col min="11727" max="11727" width="22.5703125" style="5" customWidth="1"/>
    <col min="11728" max="11733" width="11.42578125" style="5" customWidth="1"/>
    <col min="11734" max="11961" width="11.42578125" style="5"/>
    <col min="11962" max="11962" width="4.140625" style="5" customWidth="1"/>
    <col min="11963" max="11963" width="15.140625" style="5" customWidth="1"/>
    <col min="11964" max="11964" width="14.85546875" style="5" customWidth="1"/>
    <col min="11965" max="11965" width="25.5703125" style="5" customWidth="1"/>
    <col min="11966" max="11966" width="11.42578125" style="5" customWidth="1"/>
    <col min="11967" max="11967" width="20.140625" style="5" customWidth="1"/>
    <col min="11968" max="11968" width="18.85546875" style="5" customWidth="1"/>
    <col min="11969" max="11969" width="19.140625" style="5" customWidth="1"/>
    <col min="11970" max="11974" width="11.42578125" style="5" customWidth="1"/>
    <col min="11975" max="11975" width="19.85546875" style="5" customWidth="1"/>
    <col min="11976" max="11976" width="11.42578125" style="5" customWidth="1"/>
    <col min="11977" max="11977" width="20.140625" style="5" customWidth="1"/>
    <col min="11978" max="11978" width="11.42578125" style="5" customWidth="1"/>
    <col min="11979" max="11979" width="20.85546875" style="5" customWidth="1"/>
    <col min="11980" max="11980" width="11.42578125" style="5" customWidth="1"/>
    <col min="11981" max="11981" width="18" style="5" customWidth="1"/>
    <col min="11982" max="11982" width="11.42578125" style="5" customWidth="1"/>
    <col min="11983" max="11983" width="22.5703125" style="5" customWidth="1"/>
    <col min="11984" max="11989" width="11.42578125" style="5" customWidth="1"/>
    <col min="11990" max="12217" width="11.42578125" style="5"/>
    <col min="12218" max="12218" width="4.140625" style="5" customWidth="1"/>
    <col min="12219" max="12219" width="15.140625" style="5" customWidth="1"/>
    <col min="12220" max="12220" width="14.85546875" style="5" customWidth="1"/>
    <col min="12221" max="12221" width="25.5703125" style="5" customWidth="1"/>
    <col min="12222" max="12222" width="11.42578125" style="5" customWidth="1"/>
    <col min="12223" max="12223" width="20.140625" style="5" customWidth="1"/>
    <col min="12224" max="12224" width="18.85546875" style="5" customWidth="1"/>
    <col min="12225" max="12225" width="19.140625" style="5" customWidth="1"/>
    <col min="12226" max="12230" width="11.42578125" style="5" customWidth="1"/>
    <col min="12231" max="12231" width="19.85546875" style="5" customWidth="1"/>
    <col min="12232" max="12232" width="11.42578125" style="5" customWidth="1"/>
    <col min="12233" max="12233" width="20.140625" style="5" customWidth="1"/>
    <col min="12234" max="12234" width="11.42578125" style="5" customWidth="1"/>
    <col min="12235" max="12235" width="20.85546875" style="5" customWidth="1"/>
    <col min="12236" max="12236" width="11.42578125" style="5" customWidth="1"/>
    <col min="12237" max="12237" width="18" style="5" customWidth="1"/>
    <col min="12238" max="12238" width="11.42578125" style="5" customWidth="1"/>
    <col min="12239" max="12239" width="22.5703125" style="5" customWidth="1"/>
    <col min="12240" max="12245" width="11.42578125" style="5" customWidth="1"/>
    <col min="12246" max="12473" width="11.42578125" style="5"/>
    <col min="12474" max="12474" width="4.140625" style="5" customWidth="1"/>
    <col min="12475" max="12475" width="15.140625" style="5" customWidth="1"/>
    <col min="12476" max="12476" width="14.85546875" style="5" customWidth="1"/>
    <col min="12477" max="12477" width="25.5703125" style="5" customWidth="1"/>
    <col min="12478" max="12478" width="11.42578125" style="5" customWidth="1"/>
    <col min="12479" max="12479" width="20.140625" style="5" customWidth="1"/>
    <col min="12480" max="12480" width="18.85546875" style="5" customWidth="1"/>
    <col min="12481" max="12481" width="19.140625" style="5" customWidth="1"/>
    <col min="12482" max="12486" width="11.42578125" style="5" customWidth="1"/>
    <col min="12487" max="12487" width="19.85546875" style="5" customWidth="1"/>
    <col min="12488" max="12488" width="11.42578125" style="5" customWidth="1"/>
    <col min="12489" max="12489" width="20.140625" style="5" customWidth="1"/>
    <col min="12490" max="12490" width="11.42578125" style="5" customWidth="1"/>
    <col min="12491" max="12491" width="20.85546875" style="5" customWidth="1"/>
    <col min="12492" max="12492" width="11.42578125" style="5" customWidth="1"/>
    <col min="12493" max="12493" width="18" style="5" customWidth="1"/>
    <col min="12494" max="12494" width="11.42578125" style="5" customWidth="1"/>
    <col min="12495" max="12495" width="22.5703125" style="5" customWidth="1"/>
    <col min="12496" max="12501" width="11.42578125" style="5" customWidth="1"/>
    <col min="12502" max="12729" width="11.42578125" style="5"/>
    <col min="12730" max="12730" width="4.140625" style="5" customWidth="1"/>
    <col min="12731" max="12731" width="15.140625" style="5" customWidth="1"/>
    <col min="12732" max="12732" width="14.85546875" style="5" customWidth="1"/>
    <col min="12733" max="12733" width="25.5703125" style="5" customWidth="1"/>
    <col min="12734" max="12734" width="11.42578125" style="5" customWidth="1"/>
    <col min="12735" max="12735" width="20.140625" style="5" customWidth="1"/>
    <col min="12736" max="12736" width="18.85546875" style="5" customWidth="1"/>
    <col min="12737" max="12737" width="19.140625" style="5" customWidth="1"/>
    <col min="12738" max="12742" width="11.42578125" style="5" customWidth="1"/>
    <col min="12743" max="12743" width="19.85546875" style="5" customWidth="1"/>
    <col min="12744" max="12744" width="11.42578125" style="5" customWidth="1"/>
    <col min="12745" max="12745" width="20.140625" style="5" customWidth="1"/>
    <col min="12746" max="12746" width="11.42578125" style="5" customWidth="1"/>
    <col min="12747" max="12747" width="20.85546875" style="5" customWidth="1"/>
    <col min="12748" max="12748" width="11.42578125" style="5" customWidth="1"/>
    <col min="12749" max="12749" width="18" style="5" customWidth="1"/>
    <col min="12750" max="12750" width="11.42578125" style="5" customWidth="1"/>
    <col min="12751" max="12751" width="22.5703125" style="5" customWidth="1"/>
    <col min="12752" max="12757" width="11.42578125" style="5" customWidth="1"/>
    <col min="12758" max="12985" width="11.42578125" style="5"/>
    <col min="12986" max="12986" width="4.140625" style="5" customWidth="1"/>
    <col min="12987" max="12987" width="15.140625" style="5" customWidth="1"/>
    <col min="12988" max="12988" width="14.85546875" style="5" customWidth="1"/>
    <col min="12989" max="12989" width="25.5703125" style="5" customWidth="1"/>
    <col min="12990" max="12990" width="11.42578125" style="5" customWidth="1"/>
    <col min="12991" max="12991" width="20.140625" style="5" customWidth="1"/>
    <col min="12992" max="12992" width="18.85546875" style="5" customWidth="1"/>
    <col min="12993" max="12993" width="19.140625" style="5" customWidth="1"/>
    <col min="12994" max="12998" width="11.42578125" style="5" customWidth="1"/>
    <col min="12999" max="12999" width="19.85546875" style="5" customWidth="1"/>
    <col min="13000" max="13000" width="11.42578125" style="5" customWidth="1"/>
    <col min="13001" max="13001" width="20.140625" style="5" customWidth="1"/>
    <col min="13002" max="13002" width="11.42578125" style="5" customWidth="1"/>
    <col min="13003" max="13003" width="20.85546875" style="5" customWidth="1"/>
    <col min="13004" max="13004" width="11.42578125" style="5" customWidth="1"/>
    <col min="13005" max="13005" width="18" style="5" customWidth="1"/>
    <col min="13006" max="13006" width="11.42578125" style="5" customWidth="1"/>
    <col min="13007" max="13007" width="22.5703125" style="5" customWidth="1"/>
    <col min="13008" max="13013" width="11.42578125" style="5" customWidth="1"/>
    <col min="13014" max="13241" width="11.42578125" style="5"/>
    <col min="13242" max="13242" width="4.140625" style="5" customWidth="1"/>
    <col min="13243" max="13243" width="15.140625" style="5" customWidth="1"/>
    <col min="13244" max="13244" width="14.85546875" style="5" customWidth="1"/>
    <col min="13245" max="13245" width="25.5703125" style="5" customWidth="1"/>
    <col min="13246" max="13246" width="11.42578125" style="5" customWidth="1"/>
    <col min="13247" max="13247" width="20.140625" style="5" customWidth="1"/>
    <col min="13248" max="13248" width="18.85546875" style="5" customWidth="1"/>
    <col min="13249" max="13249" width="19.140625" style="5" customWidth="1"/>
    <col min="13250" max="13254" width="11.42578125" style="5" customWidth="1"/>
    <col min="13255" max="13255" width="19.85546875" style="5" customWidth="1"/>
    <col min="13256" max="13256" width="11.42578125" style="5" customWidth="1"/>
    <col min="13257" max="13257" width="20.140625" style="5" customWidth="1"/>
    <col min="13258" max="13258" width="11.42578125" style="5" customWidth="1"/>
    <col min="13259" max="13259" width="20.85546875" style="5" customWidth="1"/>
    <col min="13260" max="13260" width="11.42578125" style="5" customWidth="1"/>
    <col min="13261" max="13261" width="18" style="5" customWidth="1"/>
    <col min="13262" max="13262" width="11.42578125" style="5" customWidth="1"/>
    <col min="13263" max="13263" width="22.5703125" style="5" customWidth="1"/>
    <col min="13264" max="13269" width="11.42578125" style="5" customWidth="1"/>
    <col min="13270" max="13497" width="11.42578125" style="5"/>
    <col min="13498" max="13498" width="4.140625" style="5" customWidth="1"/>
    <col min="13499" max="13499" width="15.140625" style="5" customWidth="1"/>
    <col min="13500" max="13500" width="14.85546875" style="5" customWidth="1"/>
    <col min="13501" max="13501" width="25.5703125" style="5" customWidth="1"/>
    <col min="13502" max="13502" width="11.42578125" style="5" customWidth="1"/>
    <col min="13503" max="13503" width="20.140625" style="5" customWidth="1"/>
    <col min="13504" max="13504" width="18.85546875" style="5" customWidth="1"/>
    <col min="13505" max="13505" width="19.140625" style="5" customWidth="1"/>
    <col min="13506" max="13510" width="11.42578125" style="5" customWidth="1"/>
    <col min="13511" max="13511" width="19.85546875" style="5" customWidth="1"/>
    <col min="13512" max="13512" width="11.42578125" style="5" customWidth="1"/>
    <col min="13513" max="13513" width="20.140625" style="5" customWidth="1"/>
    <col min="13514" max="13514" width="11.42578125" style="5" customWidth="1"/>
    <col min="13515" max="13515" width="20.85546875" style="5" customWidth="1"/>
    <col min="13516" max="13516" width="11.42578125" style="5" customWidth="1"/>
    <col min="13517" max="13517" width="18" style="5" customWidth="1"/>
    <col min="13518" max="13518" width="11.42578125" style="5" customWidth="1"/>
    <col min="13519" max="13519" width="22.5703125" style="5" customWidth="1"/>
    <col min="13520" max="13525" width="11.42578125" style="5" customWidth="1"/>
    <col min="13526" max="13753" width="11.42578125" style="5"/>
    <col min="13754" max="13754" width="4.140625" style="5" customWidth="1"/>
    <col min="13755" max="13755" width="15.140625" style="5" customWidth="1"/>
    <col min="13756" max="13756" width="14.85546875" style="5" customWidth="1"/>
    <col min="13757" max="13757" width="25.5703125" style="5" customWidth="1"/>
    <col min="13758" max="13758" width="11.42578125" style="5" customWidth="1"/>
    <col min="13759" max="13759" width="20.140625" style="5" customWidth="1"/>
    <col min="13760" max="13760" width="18.85546875" style="5" customWidth="1"/>
    <col min="13761" max="13761" width="19.140625" style="5" customWidth="1"/>
    <col min="13762" max="13766" width="11.42578125" style="5" customWidth="1"/>
    <col min="13767" max="13767" width="19.85546875" style="5" customWidth="1"/>
    <col min="13768" max="13768" width="11.42578125" style="5" customWidth="1"/>
    <col min="13769" max="13769" width="20.140625" style="5" customWidth="1"/>
    <col min="13770" max="13770" width="11.42578125" style="5" customWidth="1"/>
    <col min="13771" max="13771" width="20.85546875" style="5" customWidth="1"/>
    <col min="13772" max="13772" width="11.42578125" style="5" customWidth="1"/>
    <col min="13773" max="13773" width="18" style="5" customWidth="1"/>
    <col min="13774" max="13774" width="11.42578125" style="5" customWidth="1"/>
    <col min="13775" max="13775" width="22.5703125" style="5" customWidth="1"/>
    <col min="13776" max="13781" width="11.42578125" style="5" customWidth="1"/>
    <col min="13782" max="14009" width="11.42578125" style="5"/>
    <col min="14010" max="14010" width="4.140625" style="5" customWidth="1"/>
    <col min="14011" max="14011" width="15.140625" style="5" customWidth="1"/>
    <col min="14012" max="14012" width="14.85546875" style="5" customWidth="1"/>
    <col min="14013" max="14013" width="25.5703125" style="5" customWidth="1"/>
    <col min="14014" max="14014" width="11.42578125" style="5" customWidth="1"/>
    <col min="14015" max="14015" width="20.140625" style="5" customWidth="1"/>
    <col min="14016" max="14016" width="18.85546875" style="5" customWidth="1"/>
    <col min="14017" max="14017" width="19.140625" style="5" customWidth="1"/>
    <col min="14018" max="14022" width="11.42578125" style="5" customWidth="1"/>
    <col min="14023" max="14023" width="19.85546875" style="5" customWidth="1"/>
    <col min="14024" max="14024" width="11.42578125" style="5" customWidth="1"/>
    <col min="14025" max="14025" width="20.140625" style="5" customWidth="1"/>
    <col min="14026" max="14026" width="11.42578125" style="5" customWidth="1"/>
    <col min="14027" max="14027" width="20.85546875" style="5" customWidth="1"/>
    <col min="14028" max="14028" width="11.42578125" style="5" customWidth="1"/>
    <col min="14029" max="14029" width="18" style="5" customWidth="1"/>
    <col min="14030" max="14030" width="11.42578125" style="5" customWidth="1"/>
    <col min="14031" max="14031" width="22.5703125" style="5" customWidth="1"/>
    <col min="14032" max="14037" width="11.42578125" style="5" customWidth="1"/>
    <col min="14038" max="14265" width="11.42578125" style="5"/>
    <col min="14266" max="14266" width="4.140625" style="5" customWidth="1"/>
    <col min="14267" max="14267" width="15.140625" style="5" customWidth="1"/>
    <col min="14268" max="14268" width="14.85546875" style="5" customWidth="1"/>
    <col min="14269" max="14269" width="25.5703125" style="5" customWidth="1"/>
    <col min="14270" max="14270" width="11.42578125" style="5" customWidth="1"/>
    <col min="14271" max="14271" width="20.140625" style="5" customWidth="1"/>
    <col min="14272" max="14272" width="18.85546875" style="5" customWidth="1"/>
    <col min="14273" max="14273" width="19.140625" style="5" customWidth="1"/>
    <col min="14274" max="14278" width="11.42578125" style="5" customWidth="1"/>
    <col min="14279" max="14279" width="19.85546875" style="5" customWidth="1"/>
    <col min="14280" max="14280" width="11.42578125" style="5" customWidth="1"/>
    <col min="14281" max="14281" width="20.140625" style="5" customWidth="1"/>
    <col min="14282" max="14282" width="11.42578125" style="5" customWidth="1"/>
    <col min="14283" max="14283" width="20.85546875" style="5" customWidth="1"/>
    <col min="14284" max="14284" width="11.42578125" style="5" customWidth="1"/>
    <col min="14285" max="14285" width="18" style="5" customWidth="1"/>
    <col min="14286" max="14286" width="11.42578125" style="5" customWidth="1"/>
    <col min="14287" max="14287" width="22.5703125" style="5" customWidth="1"/>
    <col min="14288" max="14293" width="11.42578125" style="5" customWidth="1"/>
    <col min="14294" max="14521" width="11.42578125" style="5"/>
    <col min="14522" max="14522" width="4.140625" style="5" customWidth="1"/>
    <col min="14523" max="14523" width="15.140625" style="5" customWidth="1"/>
    <col min="14524" max="14524" width="14.85546875" style="5" customWidth="1"/>
    <col min="14525" max="14525" width="25.5703125" style="5" customWidth="1"/>
    <col min="14526" max="14526" width="11.42578125" style="5" customWidth="1"/>
    <col min="14527" max="14527" width="20.140625" style="5" customWidth="1"/>
    <col min="14528" max="14528" width="18.85546875" style="5" customWidth="1"/>
    <col min="14529" max="14529" width="19.140625" style="5" customWidth="1"/>
    <col min="14530" max="14534" width="11.42578125" style="5" customWidth="1"/>
    <col min="14535" max="14535" width="19.85546875" style="5" customWidth="1"/>
    <col min="14536" max="14536" width="11.42578125" style="5" customWidth="1"/>
    <col min="14537" max="14537" width="20.140625" style="5" customWidth="1"/>
    <col min="14538" max="14538" width="11.42578125" style="5" customWidth="1"/>
    <col min="14539" max="14539" width="20.85546875" style="5" customWidth="1"/>
    <col min="14540" max="14540" width="11.42578125" style="5" customWidth="1"/>
    <col min="14541" max="14541" width="18" style="5" customWidth="1"/>
    <col min="14542" max="14542" width="11.42578125" style="5" customWidth="1"/>
    <col min="14543" max="14543" width="22.5703125" style="5" customWidth="1"/>
    <col min="14544" max="14549" width="11.42578125" style="5" customWidth="1"/>
    <col min="14550" max="14777" width="11.42578125" style="5"/>
    <col min="14778" max="14778" width="4.140625" style="5" customWidth="1"/>
    <col min="14779" max="14779" width="15.140625" style="5" customWidth="1"/>
    <col min="14780" max="14780" width="14.85546875" style="5" customWidth="1"/>
    <col min="14781" max="14781" width="25.5703125" style="5" customWidth="1"/>
    <col min="14782" max="14782" width="11.42578125" style="5" customWidth="1"/>
    <col min="14783" max="14783" width="20.140625" style="5" customWidth="1"/>
    <col min="14784" max="14784" width="18.85546875" style="5" customWidth="1"/>
    <col min="14785" max="14785" width="19.140625" style="5" customWidth="1"/>
    <col min="14786" max="14790" width="11.42578125" style="5" customWidth="1"/>
    <col min="14791" max="14791" width="19.85546875" style="5" customWidth="1"/>
    <col min="14792" max="14792" width="11.42578125" style="5" customWidth="1"/>
    <col min="14793" max="14793" width="20.140625" style="5" customWidth="1"/>
    <col min="14794" max="14794" width="11.42578125" style="5" customWidth="1"/>
    <col min="14795" max="14795" width="20.85546875" style="5" customWidth="1"/>
    <col min="14796" max="14796" width="11.42578125" style="5" customWidth="1"/>
    <col min="14797" max="14797" width="18" style="5" customWidth="1"/>
    <col min="14798" max="14798" width="11.42578125" style="5" customWidth="1"/>
    <col min="14799" max="14799" width="22.5703125" style="5" customWidth="1"/>
    <col min="14800" max="14805" width="11.42578125" style="5" customWidth="1"/>
    <col min="14806" max="15033" width="11.42578125" style="5"/>
    <col min="15034" max="15034" width="4.140625" style="5" customWidth="1"/>
    <col min="15035" max="15035" width="15.140625" style="5" customWidth="1"/>
    <col min="15036" max="15036" width="14.85546875" style="5" customWidth="1"/>
    <col min="15037" max="15037" width="25.5703125" style="5" customWidth="1"/>
    <col min="15038" max="15038" width="11.42578125" style="5" customWidth="1"/>
    <col min="15039" max="15039" width="20.140625" style="5" customWidth="1"/>
    <col min="15040" max="15040" width="18.85546875" style="5" customWidth="1"/>
    <col min="15041" max="15041" width="19.140625" style="5" customWidth="1"/>
    <col min="15042" max="15046" width="11.42578125" style="5" customWidth="1"/>
    <col min="15047" max="15047" width="19.85546875" style="5" customWidth="1"/>
    <col min="15048" max="15048" width="11.42578125" style="5" customWidth="1"/>
    <col min="15049" max="15049" width="20.140625" style="5" customWidth="1"/>
    <col min="15050" max="15050" width="11.42578125" style="5" customWidth="1"/>
    <col min="15051" max="15051" width="20.85546875" style="5" customWidth="1"/>
    <col min="15052" max="15052" width="11.42578125" style="5" customWidth="1"/>
    <col min="15053" max="15053" width="18" style="5" customWidth="1"/>
    <col min="15054" max="15054" width="11.42578125" style="5" customWidth="1"/>
    <col min="15055" max="15055" width="22.5703125" style="5" customWidth="1"/>
    <col min="15056" max="15061" width="11.42578125" style="5" customWidth="1"/>
    <col min="15062" max="15289" width="11.42578125" style="5"/>
    <col min="15290" max="15290" width="4.140625" style="5" customWidth="1"/>
    <col min="15291" max="15291" width="15.140625" style="5" customWidth="1"/>
    <col min="15292" max="15292" width="14.85546875" style="5" customWidth="1"/>
    <col min="15293" max="15293" width="25.5703125" style="5" customWidth="1"/>
    <col min="15294" max="15294" width="11.42578125" style="5" customWidth="1"/>
    <col min="15295" max="15295" width="20.140625" style="5" customWidth="1"/>
    <col min="15296" max="15296" width="18.85546875" style="5" customWidth="1"/>
    <col min="15297" max="15297" width="19.140625" style="5" customWidth="1"/>
    <col min="15298" max="15302" width="11.42578125" style="5" customWidth="1"/>
    <col min="15303" max="15303" width="19.85546875" style="5" customWidth="1"/>
    <col min="15304" max="15304" width="11.42578125" style="5" customWidth="1"/>
    <col min="15305" max="15305" width="20.140625" style="5" customWidth="1"/>
    <col min="15306" max="15306" width="11.42578125" style="5" customWidth="1"/>
    <col min="15307" max="15307" width="20.85546875" style="5" customWidth="1"/>
    <col min="15308" max="15308" width="11.42578125" style="5" customWidth="1"/>
    <col min="15309" max="15309" width="18" style="5" customWidth="1"/>
    <col min="15310" max="15310" width="11.42578125" style="5" customWidth="1"/>
    <col min="15311" max="15311" width="22.5703125" style="5" customWidth="1"/>
    <col min="15312" max="15317" width="11.42578125" style="5" customWidth="1"/>
    <col min="15318" max="15545" width="11.42578125" style="5"/>
    <col min="15546" max="15546" width="4.140625" style="5" customWidth="1"/>
    <col min="15547" max="15547" width="15.140625" style="5" customWidth="1"/>
    <col min="15548" max="15548" width="14.85546875" style="5" customWidth="1"/>
    <col min="15549" max="15549" width="25.5703125" style="5" customWidth="1"/>
    <col min="15550" max="15550" width="11.42578125" style="5" customWidth="1"/>
    <col min="15551" max="15551" width="20.140625" style="5" customWidth="1"/>
    <col min="15552" max="15552" width="18.85546875" style="5" customWidth="1"/>
    <col min="15553" max="15553" width="19.140625" style="5" customWidth="1"/>
    <col min="15554" max="15558" width="11.42578125" style="5" customWidth="1"/>
    <col min="15559" max="15559" width="19.85546875" style="5" customWidth="1"/>
    <col min="15560" max="15560" width="11.42578125" style="5" customWidth="1"/>
    <col min="15561" max="15561" width="20.140625" style="5" customWidth="1"/>
    <col min="15562" max="15562" width="11.42578125" style="5" customWidth="1"/>
    <col min="15563" max="15563" width="20.85546875" style="5" customWidth="1"/>
    <col min="15564" max="15564" width="11.42578125" style="5" customWidth="1"/>
    <col min="15565" max="15565" width="18" style="5" customWidth="1"/>
    <col min="15566" max="15566" width="11.42578125" style="5" customWidth="1"/>
    <col min="15567" max="15567" width="22.5703125" style="5" customWidth="1"/>
    <col min="15568" max="15573" width="11.42578125" style="5" customWidth="1"/>
    <col min="15574" max="15801" width="11.42578125" style="5"/>
    <col min="15802" max="15802" width="4.140625" style="5" customWidth="1"/>
    <col min="15803" max="15803" width="15.140625" style="5" customWidth="1"/>
    <col min="15804" max="15804" width="14.85546875" style="5" customWidth="1"/>
    <col min="15805" max="15805" width="25.5703125" style="5" customWidth="1"/>
    <col min="15806" max="15806" width="11.42578125" style="5" customWidth="1"/>
    <col min="15807" max="15807" width="20.140625" style="5" customWidth="1"/>
    <col min="15808" max="15808" width="18.85546875" style="5" customWidth="1"/>
    <col min="15809" max="15809" width="19.140625" style="5" customWidth="1"/>
    <col min="15810" max="15814" width="11.42578125" style="5" customWidth="1"/>
    <col min="15815" max="15815" width="19.85546875" style="5" customWidth="1"/>
    <col min="15816" max="15816" width="11.42578125" style="5" customWidth="1"/>
    <col min="15817" max="15817" width="20.140625" style="5" customWidth="1"/>
    <col min="15818" max="15818" width="11.42578125" style="5" customWidth="1"/>
    <col min="15819" max="15819" width="20.85546875" style="5" customWidth="1"/>
    <col min="15820" max="15820" width="11.42578125" style="5" customWidth="1"/>
    <col min="15821" max="15821" width="18" style="5" customWidth="1"/>
    <col min="15822" max="15822" width="11.42578125" style="5" customWidth="1"/>
    <col min="15823" max="15823" width="22.5703125" style="5" customWidth="1"/>
    <col min="15824" max="15829" width="11.42578125" style="5" customWidth="1"/>
    <col min="15830" max="16057" width="11.42578125" style="5"/>
    <col min="16058" max="16058" width="4.140625" style="5" customWidth="1"/>
    <col min="16059" max="16059" width="15.140625" style="5" customWidth="1"/>
    <col min="16060" max="16060" width="14.85546875" style="5" customWidth="1"/>
    <col min="16061" max="16061" width="25.5703125" style="5" customWidth="1"/>
    <col min="16062" max="16062" width="11.42578125" style="5" customWidth="1"/>
    <col min="16063" max="16063" width="20.140625" style="5" customWidth="1"/>
    <col min="16064" max="16064" width="18.85546875" style="5" customWidth="1"/>
    <col min="16065" max="16065" width="19.140625" style="5" customWidth="1"/>
    <col min="16066" max="16070" width="11.42578125" style="5" customWidth="1"/>
    <col min="16071" max="16071" width="19.85546875" style="5" customWidth="1"/>
    <col min="16072" max="16072" width="11.42578125" style="5" customWidth="1"/>
    <col min="16073" max="16073" width="20.140625" style="5" customWidth="1"/>
    <col min="16074" max="16074" width="11.42578125" style="5" customWidth="1"/>
    <col min="16075" max="16075" width="20.85546875" style="5" customWidth="1"/>
    <col min="16076" max="16076" width="11.42578125" style="5" customWidth="1"/>
    <col min="16077" max="16077" width="18" style="5" customWidth="1"/>
    <col min="16078" max="16078" width="11.42578125" style="5" customWidth="1"/>
    <col min="16079" max="16079" width="22.5703125" style="5" customWidth="1"/>
    <col min="16080" max="16085" width="11.42578125" style="5" customWidth="1"/>
    <col min="16086" max="16372" width="11.42578125" style="5"/>
    <col min="16373" max="16382" width="11.42578125" style="5" customWidth="1"/>
    <col min="16383" max="16384" width="11.42578125" style="5"/>
  </cols>
  <sheetData>
    <row r="1" spans="1:99" s="2" customFormat="1" ht="15" x14ac:dyDescent="0.25">
      <c r="A1" s="145"/>
      <c r="B1" s="145"/>
      <c r="C1" s="145"/>
      <c r="D1" s="145"/>
      <c r="E1" s="145"/>
      <c r="F1" s="7"/>
      <c r="G1" s="7"/>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row>
    <row r="2" spans="1:99" s="2" customFormat="1" ht="15" x14ac:dyDescent="0.25">
      <c r="A2" s="145"/>
      <c r="B2" s="145"/>
      <c r="C2" s="145"/>
      <c r="D2" s="145"/>
      <c r="E2" s="145"/>
      <c r="F2" s="7"/>
      <c r="G2" s="7"/>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row>
    <row r="3" spans="1:99" s="2" customFormat="1" ht="15" x14ac:dyDescent="0.25">
      <c r="A3" s="145" t="s">
        <v>17</v>
      </c>
      <c r="B3" s="145"/>
      <c r="C3" s="145"/>
      <c r="D3" s="145"/>
      <c r="E3" s="145"/>
      <c r="F3" s="7"/>
      <c r="G3" s="7"/>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row>
    <row r="4" spans="1:99" s="2" customFormat="1" ht="15" x14ac:dyDescent="0.25">
      <c r="A4" s="145"/>
      <c r="B4" s="145"/>
      <c r="C4" s="145"/>
      <c r="D4" s="145"/>
      <c r="E4" s="145"/>
      <c r="F4" s="7"/>
      <c r="G4" s="7"/>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row>
    <row r="5" spans="1:99" s="2" customFormat="1" ht="15" x14ac:dyDescent="0.25">
      <c r="A5" s="145"/>
      <c r="B5" s="145"/>
      <c r="C5" s="145"/>
      <c r="D5" s="145"/>
      <c r="E5" s="145"/>
      <c r="F5" s="7"/>
      <c r="G5" s="7"/>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row>
    <row r="6" spans="1:99" s="2" customFormat="1" ht="15" x14ac:dyDescent="0.25">
      <c r="A6" s="145" t="s">
        <v>17</v>
      </c>
      <c r="B6" s="145"/>
      <c r="C6" s="145"/>
      <c r="D6" s="145"/>
      <c r="E6" s="145"/>
      <c r="F6" s="7"/>
      <c r="G6" s="7"/>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row>
    <row r="7" spans="1:99" s="2" customFormat="1" ht="29.45" customHeight="1" x14ac:dyDescent="0.25">
      <c r="A7" s="10"/>
      <c r="B7" s="10"/>
      <c r="C7" s="10"/>
      <c r="D7" s="10"/>
      <c r="E7" s="10"/>
      <c r="F7" s="7"/>
      <c r="G7" s="7"/>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row>
    <row r="8" spans="1:99" ht="22.5" customHeight="1" x14ac:dyDescent="0.25">
      <c r="A8" s="80" t="s">
        <v>42</v>
      </c>
      <c r="B8" s="80"/>
      <c r="C8" s="80"/>
      <c r="D8" s="80"/>
      <c r="E8" s="80"/>
      <c r="F8" s="80"/>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row>
    <row r="9" spans="1:99" ht="15.6" customHeight="1" x14ac:dyDescent="0.25">
      <c r="A9" s="168" t="s">
        <v>40</v>
      </c>
      <c r="B9" s="168"/>
      <c r="C9" s="168"/>
      <c r="D9" s="168"/>
      <c r="E9" s="168"/>
      <c r="F9" s="12"/>
      <c r="G9" s="12"/>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row>
    <row r="10" spans="1:99" ht="49.5" customHeight="1" thickBot="1" x14ac:dyDescent="0.3">
      <c r="A10" s="135" t="s">
        <v>102</v>
      </c>
      <c r="B10" s="135"/>
      <c r="C10" s="135"/>
      <c r="D10" s="135"/>
      <c r="E10" s="135"/>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row>
    <row r="11" spans="1:99" ht="76.5" x14ac:dyDescent="0.25">
      <c r="A11" s="99" t="s">
        <v>98</v>
      </c>
      <c r="B11" s="99" t="s">
        <v>103</v>
      </c>
      <c r="C11" s="99" t="s">
        <v>104</v>
      </c>
      <c r="D11" s="99" t="s">
        <v>105</v>
      </c>
      <c r="E11" s="99" t="s">
        <v>112</v>
      </c>
      <c r="F11" s="100" t="s">
        <v>231</v>
      </c>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row>
    <row r="12" spans="1:99" s="8" customFormat="1" ht="48.6" customHeight="1" x14ac:dyDescent="0.25">
      <c r="A12" s="128"/>
      <c r="B12" s="22"/>
      <c r="C12" s="22"/>
      <c r="D12" s="23"/>
      <c r="E12" s="23"/>
      <c r="F12" s="22"/>
    </row>
    <row r="13" spans="1:99" s="8" customFormat="1" ht="48.6" customHeight="1" x14ac:dyDescent="0.25">
      <c r="A13" s="128"/>
      <c r="B13" s="22"/>
      <c r="C13" s="22"/>
      <c r="D13" s="23"/>
      <c r="E13" s="23"/>
      <c r="F13" s="22"/>
    </row>
    <row r="14" spans="1:99" s="8" customFormat="1" ht="48.6" customHeight="1" x14ac:dyDescent="0.25">
      <c r="A14" s="128"/>
      <c r="B14" s="22"/>
      <c r="C14" s="22"/>
      <c r="D14" s="23"/>
      <c r="E14" s="23"/>
      <c r="F14" s="22"/>
    </row>
    <row r="15" spans="1:99" s="8" customFormat="1" ht="48.6" customHeight="1" x14ac:dyDescent="0.25">
      <c r="A15" s="128"/>
      <c r="B15" s="22"/>
      <c r="C15" s="22"/>
      <c r="D15" s="23"/>
      <c r="E15" s="23"/>
      <c r="F15" s="22"/>
    </row>
    <row r="16" spans="1:99" s="8" customFormat="1" ht="48.6" customHeight="1" x14ac:dyDescent="0.25">
      <c r="A16" s="128"/>
      <c r="B16" s="22"/>
      <c r="C16" s="22"/>
      <c r="D16" s="23"/>
      <c r="E16" s="23"/>
      <c r="F16" s="22"/>
    </row>
    <row r="17" spans="1:6" s="8" customFormat="1" ht="48.6" customHeight="1" x14ac:dyDescent="0.25">
      <c r="A17" s="128"/>
      <c r="B17" s="22"/>
      <c r="C17" s="22"/>
      <c r="D17" s="23"/>
      <c r="E17" s="23"/>
      <c r="F17" s="22"/>
    </row>
    <row r="18" spans="1:6" s="8" customFormat="1" ht="48.6" customHeight="1" x14ac:dyDescent="0.25">
      <c r="A18" s="128"/>
      <c r="B18" s="22"/>
      <c r="C18" s="22"/>
      <c r="D18" s="23"/>
      <c r="E18" s="23"/>
      <c r="F18" s="22"/>
    </row>
    <row r="19" spans="1:6" s="8" customFormat="1" ht="48.6" customHeight="1" x14ac:dyDescent="0.25">
      <c r="A19" s="128"/>
      <c r="B19" s="22"/>
      <c r="C19" s="22"/>
      <c r="D19" s="23"/>
      <c r="E19" s="23"/>
      <c r="F19" s="22"/>
    </row>
    <row r="20" spans="1:6" s="8" customFormat="1" ht="48.6" customHeight="1" x14ac:dyDescent="0.25">
      <c r="A20" s="128"/>
      <c r="B20" s="22"/>
      <c r="C20" s="22"/>
      <c r="D20" s="23"/>
      <c r="E20" s="23"/>
      <c r="F20" s="22"/>
    </row>
    <row r="21" spans="1:6" s="8" customFormat="1" ht="48.6" customHeight="1" x14ac:dyDescent="0.25">
      <c r="A21" s="128"/>
      <c r="B21" s="22"/>
      <c r="C21" s="22"/>
      <c r="D21" s="23"/>
      <c r="E21" s="23"/>
      <c r="F21" s="22"/>
    </row>
    <row r="22" spans="1:6" s="8" customFormat="1" ht="48.6" customHeight="1" x14ac:dyDescent="0.25">
      <c r="A22" s="128"/>
      <c r="B22" s="22"/>
      <c r="C22" s="22"/>
      <c r="D22" s="23"/>
      <c r="E22" s="23"/>
      <c r="F22" s="22"/>
    </row>
    <row r="23" spans="1:6" s="8" customFormat="1" ht="48.6" customHeight="1" x14ac:dyDescent="0.25">
      <c r="A23" s="128"/>
      <c r="B23" s="22"/>
      <c r="C23" s="22"/>
      <c r="D23" s="23"/>
      <c r="E23" s="23"/>
      <c r="F23" s="22"/>
    </row>
    <row r="24" spans="1:6" s="8" customFormat="1" ht="48.6" customHeight="1" x14ac:dyDescent="0.25">
      <c r="A24" s="128"/>
      <c r="B24" s="22"/>
      <c r="C24" s="22"/>
      <c r="D24" s="23"/>
      <c r="E24" s="23"/>
      <c r="F24" s="22"/>
    </row>
    <row r="25" spans="1:6" s="8" customFormat="1" ht="48.6" customHeight="1" x14ac:dyDescent="0.25">
      <c r="A25" s="128"/>
      <c r="B25" s="22"/>
      <c r="C25" s="22"/>
      <c r="D25" s="23"/>
      <c r="E25" s="23"/>
      <c r="F25" s="22"/>
    </row>
    <row r="26" spans="1:6" s="8" customFormat="1" ht="48.6" customHeight="1" x14ac:dyDescent="0.25">
      <c r="A26" s="128"/>
      <c r="B26" s="22"/>
      <c r="C26" s="22"/>
      <c r="D26" s="23"/>
      <c r="E26" s="23"/>
      <c r="F26" s="22"/>
    </row>
    <row r="27" spans="1:6" s="8" customFormat="1" x14ac:dyDescent="0.25"/>
    <row r="28" spans="1:6" s="8" customFormat="1" x14ac:dyDescent="0.25"/>
    <row r="29" spans="1:6" s="8" customFormat="1" x14ac:dyDescent="0.25"/>
    <row r="30" spans="1:6" s="8" customFormat="1" x14ac:dyDescent="0.25"/>
    <row r="31" spans="1:6" s="8" customFormat="1" x14ac:dyDescent="0.25"/>
    <row r="32" spans="1: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5" customFormat="1" x14ac:dyDescent="0.25"/>
    <row r="93" s="5" customFormat="1" x14ac:dyDescent="0.25"/>
    <row r="94" s="5" customFormat="1" x14ac:dyDescent="0.25"/>
    <row r="95" s="5" customFormat="1" x14ac:dyDescent="0.25"/>
    <row r="96" s="5" customFormat="1" x14ac:dyDescent="0.25"/>
    <row r="97" s="5" customFormat="1" x14ac:dyDescent="0.25"/>
    <row r="98" s="5" customFormat="1" x14ac:dyDescent="0.25"/>
    <row r="99" s="5" customFormat="1" x14ac:dyDescent="0.25"/>
    <row r="100" s="5" customFormat="1" x14ac:dyDescent="0.25"/>
    <row r="101" s="5" customFormat="1" x14ac:dyDescent="0.25"/>
    <row r="102" s="5" customFormat="1" x14ac:dyDescent="0.25"/>
    <row r="103" s="5" customFormat="1" x14ac:dyDescent="0.25"/>
    <row r="104" s="5" customFormat="1" x14ac:dyDescent="0.25"/>
    <row r="105" s="5" customFormat="1" x14ac:dyDescent="0.25"/>
    <row r="106" s="5" customFormat="1" x14ac:dyDescent="0.25"/>
    <row r="107" s="5" customFormat="1" x14ac:dyDescent="0.25"/>
    <row r="108" s="5" customFormat="1" x14ac:dyDescent="0.25"/>
    <row r="109" s="5" customFormat="1" x14ac:dyDescent="0.25"/>
    <row r="110" s="5" customFormat="1" x14ac:dyDescent="0.25"/>
    <row r="111" s="5" customFormat="1" x14ac:dyDescent="0.25"/>
    <row r="112" s="5" customFormat="1" x14ac:dyDescent="0.25"/>
    <row r="113" s="5" customFormat="1" x14ac:dyDescent="0.25"/>
    <row r="114" s="5" customFormat="1" x14ac:dyDescent="0.25"/>
    <row r="115" s="5" customFormat="1" x14ac:dyDescent="0.25"/>
    <row r="116" s="5" customFormat="1" x14ac:dyDescent="0.25"/>
    <row r="117" s="5" customFormat="1" x14ac:dyDescent="0.25"/>
    <row r="118" s="5" customFormat="1" x14ac:dyDescent="0.25"/>
    <row r="119" s="5" customFormat="1" x14ac:dyDescent="0.25"/>
    <row r="120" s="5" customFormat="1" x14ac:dyDescent="0.25"/>
    <row r="121" s="5" customFormat="1" x14ac:dyDescent="0.25"/>
    <row r="122" s="5" customFormat="1" x14ac:dyDescent="0.25"/>
    <row r="123" s="5" customFormat="1" x14ac:dyDescent="0.25"/>
    <row r="124" s="5" customFormat="1" x14ac:dyDescent="0.25"/>
    <row r="125" s="5" customFormat="1" x14ac:dyDescent="0.25"/>
    <row r="126" s="5" customFormat="1" x14ac:dyDescent="0.25"/>
    <row r="127" s="5" customFormat="1" x14ac:dyDescent="0.25"/>
    <row r="128" s="5" customFormat="1" x14ac:dyDescent="0.25"/>
    <row r="129" s="5" customFormat="1" x14ac:dyDescent="0.25"/>
    <row r="130" s="5" customFormat="1" x14ac:dyDescent="0.25"/>
    <row r="131" s="5" customFormat="1" x14ac:dyDescent="0.25"/>
    <row r="132" s="5" customFormat="1" x14ac:dyDescent="0.25"/>
    <row r="133" s="5" customFormat="1" x14ac:dyDescent="0.25"/>
    <row r="134" s="5" customFormat="1" x14ac:dyDescent="0.25"/>
    <row r="135" s="5" customFormat="1" x14ac:dyDescent="0.25"/>
    <row r="136" s="5" customFormat="1" x14ac:dyDescent="0.25"/>
    <row r="137" s="5" customFormat="1" x14ac:dyDescent="0.25"/>
    <row r="138" s="5" customFormat="1" x14ac:dyDescent="0.25"/>
    <row r="139" s="5" customFormat="1" x14ac:dyDescent="0.25"/>
    <row r="140" s="5" customFormat="1" x14ac:dyDescent="0.25"/>
    <row r="141" s="5" customFormat="1" x14ac:dyDescent="0.25"/>
    <row r="142" s="5" customFormat="1" x14ac:dyDescent="0.25"/>
    <row r="143" s="5" customFormat="1" x14ac:dyDescent="0.25"/>
    <row r="144" s="5" customFormat="1" x14ac:dyDescent="0.25"/>
    <row r="145" s="5" customFormat="1" x14ac:dyDescent="0.25"/>
    <row r="146" s="5" customFormat="1" x14ac:dyDescent="0.25"/>
    <row r="147" s="5" customFormat="1" x14ac:dyDescent="0.25"/>
    <row r="148" s="5" customFormat="1" x14ac:dyDescent="0.25"/>
    <row r="149" s="5" customFormat="1" x14ac:dyDescent="0.25"/>
    <row r="150" s="5" customFormat="1" x14ac:dyDescent="0.25"/>
    <row r="151" s="5" customFormat="1" x14ac:dyDescent="0.25"/>
    <row r="152" s="5" customFormat="1" x14ac:dyDescent="0.25"/>
    <row r="153" s="5" customFormat="1" x14ac:dyDescent="0.25"/>
    <row r="154" s="5" customFormat="1" x14ac:dyDescent="0.25"/>
    <row r="155" s="5" customFormat="1" x14ac:dyDescent="0.25"/>
    <row r="156" s="5" customFormat="1" x14ac:dyDescent="0.25"/>
    <row r="157" s="5" customFormat="1" x14ac:dyDescent="0.25"/>
    <row r="158" s="5" customFormat="1" x14ac:dyDescent="0.25"/>
    <row r="159" s="5" customFormat="1" x14ac:dyDescent="0.25"/>
    <row r="160" s="5" customFormat="1" x14ac:dyDescent="0.25"/>
    <row r="161" s="5" customFormat="1" x14ac:dyDescent="0.25"/>
    <row r="162" s="5" customFormat="1" x14ac:dyDescent="0.25"/>
    <row r="163" s="5" customFormat="1" x14ac:dyDescent="0.25"/>
    <row r="164" s="5" customFormat="1" x14ac:dyDescent="0.25"/>
    <row r="165" s="5" customFormat="1" x14ac:dyDescent="0.25"/>
    <row r="166" s="5" customFormat="1" x14ac:dyDescent="0.25"/>
    <row r="167" s="5" customFormat="1" x14ac:dyDescent="0.25"/>
    <row r="168" s="5" customFormat="1" x14ac:dyDescent="0.25"/>
    <row r="169" s="5" customFormat="1" x14ac:dyDescent="0.25"/>
    <row r="170" s="5" customFormat="1" x14ac:dyDescent="0.25"/>
    <row r="171" s="5" customFormat="1" x14ac:dyDescent="0.25"/>
    <row r="172" s="5" customFormat="1" x14ac:dyDescent="0.25"/>
    <row r="173" s="5" customFormat="1" x14ac:dyDescent="0.25"/>
    <row r="174" s="5" customFormat="1" x14ac:dyDescent="0.25"/>
    <row r="175" s="5" customFormat="1" x14ac:dyDescent="0.25"/>
    <row r="176" s="5" customFormat="1" x14ac:dyDescent="0.25"/>
    <row r="177" s="5" customFormat="1" x14ac:dyDescent="0.25"/>
    <row r="178" s="5" customFormat="1" x14ac:dyDescent="0.25"/>
    <row r="179" s="5" customFormat="1" x14ac:dyDescent="0.25"/>
    <row r="180" s="5" customFormat="1" x14ac:dyDescent="0.25"/>
    <row r="181" s="5" customFormat="1" x14ac:dyDescent="0.25"/>
    <row r="182" s="5" customFormat="1" x14ac:dyDescent="0.25"/>
    <row r="183" s="5" customFormat="1" x14ac:dyDescent="0.25"/>
    <row r="184" s="5" customFormat="1" x14ac:dyDescent="0.25"/>
    <row r="185" s="5" customFormat="1" x14ac:dyDescent="0.25"/>
    <row r="186" s="5" customFormat="1" x14ac:dyDescent="0.25"/>
    <row r="187" s="5" customFormat="1" x14ac:dyDescent="0.25"/>
    <row r="188" s="5" customFormat="1" x14ac:dyDescent="0.25"/>
    <row r="189" s="5" customFormat="1" x14ac:dyDescent="0.25"/>
    <row r="190" s="5" customFormat="1" x14ac:dyDescent="0.25"/>
    <row r="191" s="5" customFormat="1" x14ac:dyDescent="0.25"/>
    <row r="192" s="5" customFormat="1" x14ac:dyDescent="0.25"/>
    <row r="193" s="5" customFormat="1" x14ac:dyDescent="0.25"/>
    <row r="194" s="5" customFormat="1" x14ac:dyDescent="0.25"/>
    <row r="195" s="5" customFormat="1" x14ac:dyDescent="0.25"/>
    <row r="196" s="5" customFormat="1" x14ac:dyDescent="0.25"/>
    <row r="197" s="5" customFormat="1" x14ac:dyDescent="0.25"/>
    <row r="198" s="5" customFormat="1" x14ac:dyDescent="0.25"/>
    <row r="199" s="5" customFormat="1" x14ac:dyDescent="0.25"/>
    <row r="200" s="5" customFormat="1" x14ac:dyDescent="0.25"/>
    <row r="201" s="5" customFormat="1" x14ac:dyDescent="0.25"/>
    <row r="202" s="5" customFormat="1" x14ac:dyDescent="0.25"/>
    <row r="203" s="5" customFormat="1" x14ac:dyDescent="0.25"/>
    <row r="204" s="5" customFormat="1" x14ac:dyDescent="0.25"/>
    <row r="205" s="5" customFormat="1" x14ac:dyDescent="0.25"/>
    <row r="206" s="5" customFormat="1" x14ac:dyDescent="0.25"/>
    <row r="207" s="5" customFormat="1" x14ac:dyDescent="0.25"/>
    <row r="208" s="5" customFormat="1" x14ac:dyDescent="0.25"/>
    <row r="209" s="5" customFormat="1" x14ac:dyDescent="0.25"/>
    <row r="210" s="5" customFormat="1" x14ac:dyDescent="0.25"/>
    <row r="211" s="5" customFormat="1" x14ac:dyDescent="0.25"/>
    <row r="212" s="5" customFormat="1" x14ac:dyDescent="0.25"/>
    <row r="213" s="5" customFormat="1" x14ac:dyDescent="0.25"/>
    <row r="214" s="5" customFormat="1" x14ac:dyDescent="0.25"/>
    <row r="215" s="5" customFormat="1" x14ac:dyDescent="0.25"/>
    <row r="216" s="5" customFormat="1" x14ac:dyDescent="0.25"/>
    <row r="217" s="5" customFormat="1" x14ac:dyDescent="0.25"/>
    <row r="218" s="5" customFormat="1" x14ac:dyDescent="0.25"/>
    <row r="219" s="5" customFormat="1" x14ac:dyDescent="0.25"/>
    <row r="220" s="5" customFormat="1" x14ac:dyDescent="0.25"/>
    <row r="221" s="5" customFormat="1" x14ac:dyDescent="0.25"/>
    <row r="222" s="5" customFormat="1" x14ac:dyDescent="0.25"/>
    <row r="223" s="5" customFormat="1" x14ac:dyDescent="0.25"/>
    <row r="224" s="5" customFormat="1" x14ac:dyDescent="0.25"/>
    <row r="225" s="5" customFormat="1" x14ac:dyDescent="0.25"/>
    <row r="226" s="5" customFormat="1" x14ac:dyDescent="0.25"/>
    <row r="227" s="5" customFormat="1" x14ac:dyDescent="0.25"/>
    <row r="228" s="5" customFormat="1" x14ac:dyDescent="0.25"/>
    <row r="229" s="5" customFormat="1" x14ac:dyDescent="0.25"/>
    <row r="230" s="5" customFormat="1" x14ac:dyDescent="0.25"/>
    <row r="231" s="5" customFormat="1" x14ac:dyDescent="0.25"/>
    <row r="232" s="5" customFormat="1" x14ac:dyDescent="0.25"/>
    <row r="233" s="5" customFormat="1" x14ac:dyDescent="0.25"/>
    <row r="234" s="5" customFormat="1" x14ac:dyDescent="0.25"/>
    <row r="235" s="5" customFormat="1" x14ac:dyDescent="0.25"/>
    <row r="236" s="5" customFormat="1" x14ac:dyDescent="0.25"/>
    <row r="237" s="5" customFormat="1" x14ac:dyDescent="0.25"/>
    <row r="238" s="5" customFormat="1" x14ac:dyDescent="0.25"/>
    <row r="239" s="5" customFormat="1" x14ac:dyDescent="0.25"/>
    <row r="240" s="5" customFormat="1" x14ac:dyDescent="0.25"/>
    <row r="241" s="5" customFormat="1" x14ac:dyDescent="0.25"/>
    <row r="242" s="5" customFormat="1" x14ac:dyDescent="0.25"/>
    <row r="243" s="5" customFormat="1" x14ac:dyDescent="0.25"/>
    <row r="244" s="5" customFormat="1" x14ac:dyDescent="0.25"/>
    <row r="245" s="5" customFormat="1" x14ac:dyDescent="0.25"/>
    <row r="246" s="5" customFormat="1" x14ac:dyDescent="0.25"/>
    <row r="247" s="5" customFormat="1" x14ac:dyDescent="0.25"/>
    <row r="248" s="5" customFormat="1" x14ac:dyDescent="0.25"/>
    <row r="249" s="5" customFormat="1" x14ac:dyDescent="0.25"/>
    <row r="250" s="5" customFormat="1" x14ac:dyDescent="0.25"/>
    <row r="251" s="5" customFormat="1" x14ac:dyDescent="0.25"/>
    <row r="252" s="5" customFormat="1" x14ac:dyDescent="0.25"/>
    <row r="253" s="5" customFormat="1" x14ac:dyDescent="0.25"/>
    <row r="254" s="5" customFormat="1" x14ac:dyDescent="0.25"/>
    <row r="255" s="5" customFormat="1" x14ac:dyDescent="0.25"/>
    <row r="256" s="5" customFormat="1" x14ac:dyDescent="0.25"/>
    <row r="257" s="5" customFormat="1" x14ac:dyDescent="0.25"/>
    <row r="258" s="5" customFormat="1" x14ac:dyDescent="0.25"/>
    <row r="259" s="5" customFormat="1" x14ac:dyDescent="0.25"/>
    <row r="260" s="5" customFormat="1" x14ac:dyDescent="0.25"/>
    <row r="261" s="5" customFormat="1" x14ac:dyDescent="0.25"/>
    <row r="262" s="5" customFormat="1" x14ac:dyDescent="0.25"/>
    <row r="263" s="5" customFormat="1" x14ac:dyDescent="0.25"/>
    <row r="264" s="5" customFormat="1" x14ac:dyDescent="0.25"/>
    <row r="265" s="5" customFormat="1" x14ac:dyDescent="0.25"/>
    <row r="266" s="5" customFormat="1" x14ac:dyDescent="0.25"/>
    <row r="267" s="5" customFormat="1" x14ac:dyDescent="0.25"/>
    <row r="268" s="5" customFormat="1" x14ac:dyDescent="0.25"/>
    <row r="269" s="5" customFormat="1" x14ac:dyDescent="0.25"/>
    <row r="270" s="5" customFormat="1" x14ac:dyDescent="0.25"/>
    <row r="271" s="5" customFormat="1" x14ac:dyDescent="0.25"/>
    <row r="272" s="5" customFormat="1" x14ac:dyDescent="0.25"/>
    <row r="273" s="5" customFormat="1" x14ac:dyDescent="0.25"/>
    <row r="274" s="5" customFormat="1" x14ac:dyDescent="0.25"/>
    <row r="275" s="5" customFormat="1" x14ac:dyDescent="0.25"/>
    <row r="276" s="5" customFormat="1" x14ac:dyDescent="0.25"/>
    <row r="277" s="5" customFormat="1" x14ac:dyDescent="0.25"/>
    <row r="278" s="5" customFormat="1" x14ac:dyDescent="0.25"/>
    <row r="279" s="5" customFormat="1" x14ac:dyDescent="0.25"/>
    <row r="280" s="5" customFormat="1" x14ac:dyDescent="0.25"/>
    <row r="281" s="5" customFormat="1" x14ac:dyDescent="0.25"/>
    <row r="282" s="5" customFormat="1" x14ac:dyDescent="0.25"/>
    <row r="283" s="5" customFormat="1" x14ac:dyDescent="0.25"/>
    <row r="284" s="5" customFormat="1" x14ac:dyDescent="0.25"/>
    <row r="285" s="5" customFormat="1" x14ac:dyDescent="0.25"/>
    <row r="286" s="5" customFormat="1" x14ac:dyDescent="0.25"/>
    <row r="287" s="5" customFormat="1" x14ac:dyDescent="0.25"/>
    <row r="288" s="5" customFormat="1" x14ac:dyDescent="0.25"/>
    <row r="289" s="5" customFormat="1" x14ac:dyDescent="0.25"/>
    <row r="290" s="5" customFormat="1" x14ac:dyDescent="0.25"/>
    <row r="291" s="5" customFormat="1" x14ac:dyDescent="0.25"/>
    <row r="292" s="5" customFormat="1" x14ac:dyDescent="0.25"/>
    <row r="293" s="5" customFormat="1" x14ac:dyDescent="0.25"/>
    <row r="294" s="5" customFormat="1" x14ac:dyDescent="0.25"/>
    <row r="295" s="5" customFormat="1" x14ac:dyDescent="0.25"/>
    <row r="296" s="5" customFormat="1" x14ac:dyDescent="0.25"/>
    <row r="297" s="5" customFormat="1" x14ac:dyDescent="0.25"/>
    <row r="298" s="5" customFormat="1" x14ac:dyDescent="0.25"/>
    <row r="299" s="5" customFormat="1" x14ac:dyDescent="0.25"/>
    <row r="300" s="5" customFormat="1" x14ac:dyDescent="0.25"/>
    <row r="301" s="5" customFormat="1" x14ac:dyDescent="0.25"/>
  </sheetData>
  <sheetProtection algorithmName="SHA-512" hashValue="NAWIiIXaO57LD1xkuBJYCOFvx/Top+JG5xbrpREk4X0QI9TNKAhbdHDZ8RtuReX72yKxnIFpW+p217QiRPYr3w==" saltValue="Z+LbxDj9waYysn9B3C82xA==" spinCount="100000" sheet="1" objects="1" scenarios="1"/>
  <mergeCells count="8">
    <mergeCell ref="A9:E9"/>
    <mergeCell ref="A10:E10"/>
    <mergeCell ref="A6:E6"/>
    <mergeCell ref="A1:E1"/>
    <mergeCell ref="A2:E2"/>
    <mergeCell ref="A3:E3"/>
    <mergeCell ref="A4:E4"/>
    <mergeCell ref="A5:E5"/>
  </mergeCells>
  <dataValidations count="5">
    <dataValidation type="list" allowBlank="1" showInputMessage="1" showErrorMessage="1" sqref="GI65421:GJ65425 QE65421:QF65425 AAA65421:AAB65425 AJW65421:AJX65425 ATS65421:ATT65425 BDO65421:BDP65425 BNK65421:BNL65425 BXG65421:BXH65425 CHC65421:CHD65425 CQY65421:CQZ65425 DAU65421:DAV65425 DKQ65421:DKR65425 DUM65421:DUN65425 EEI65421:EEJ65425 EOE65421:EOF65425 EYA65421:EYB65425 FHW65421:FHX65425 FRS65421:FRT65425 GBO65421:GBP65425 GLK65421:GLL65425 GVG65421:GVH65425 HFC65421:HFD65425 HOY65421:HOZ65425 HYU65421:HYV65425 IIQ65421:IIR65425 ISM65421:ISN65425 JCI65421:JCJ65425 JME65421:JMF65425 JWA65421:JWB65425 KFW65421:KFX65425 KPS65421:KPT65425 KZO65421:KZP65425 LJK65421:LJL65425 LTG65421:LTH65425 MDC65421:MDD65425 MMY65421:MMZ65425 MWU65421:MWV65425 NGQ65421:NGR65425 NQM65421:NQN65425 OAI65421:OAJ65425 OKE65421:OKF65425 OUA65421:OUB65425 PDW65421:PDX65425 PNS65421:PNT65425 PXO65421:PXP65425 QHK65421:QHL65425 QRG65421:QRH65425 RBC65421:RBD65425 RKY65421:RKZ65425 RUU65421:RUV65425 SEQ65421:SER65425 SOM65421:SON65425 SYI65421:SYJ65425 TIE65421:TIF65425 TSA65421:TSB65425 UBW65421:UBX65425 ULS65421:ULT65425 UVO65421:UVP65425 VFK65421:VFL65425 VPG65421:VPH65425 VZC65421:VZD65425 WIY65421:WIZ65425 WSU65421:WSV65425 GI130957:GJ130961 QE130957:QF130961 AAA130957:AAB130961 AJW130957:AJX130961 ATS130957:ATT130961 BDO130957:BDP130961 BNK130957:BNL130961 BXG130957:BXH130961 CHC130957:CHD130961 CQY130957:CQZ130961 DAU130957:DAV130961 DKQ130957:DKR130961 DUM130957:DUN130961 EEI130957:EEJ130961 EOE130957:EOF130961 EYA130957:EYB130961 FHW130957:FHX130961 FRS130957:FRT130961 GBO130957:GBP130961 GLK130957:GLL130961 GVG130957:GVH130961 HFC130957:HFD130961 HOY130957:HOZ130961 HYU130957:HYV130961 IIQ130957:IIR130961 ISM130957:ISN130961 JCI130957:JCJ130961 JME130957:JMF130961 JWA130957:JWB130961 KFW130957:KFX130961 KPS130957:KPT130961 KZO130957:KZP130961 LJK130957:LJL130961 LTG130957:LTH130961 MDC130957:MDD130961 MMY130957:MMZ130961 MWU130957:MWV130961 NGQ130957:NGR130961 NQM130957:NQN130961 OAI130957:OAJ130961 OKE130957:OKF130961 OUA130957:OUB130961 PDW130957:PDX130961 PNS130957:PNT130961 PXO130957:PXP130961 QHK130957:QHL130961 QRG130957:QRH130961 RBC130957:RBD130961 RKY130957:RKZ130961 RUU130957:RUV130961 SEQ130957:SER130961 SOM130957:SON130961 SYI130957:SYJ130961 TIE130957:TIF130961 TSA130957:TSB130961 UBW130957:UBX130961 ULS130957:ULT130961 UVO130957:UVP130961 VFK130957:VFL130961 VPG130957:VPH130961 VZC130957:VZD130961 WIY130957:WIZ130961 WSU130957:WSV130961 GI196493:GJ196497 QE196493:QF196497 AAA196493:AAB196497 AJW196493:AJX196497 ATS196493:ATT196497 BDO196493:BDP196497 BNK196493:BNL196497 BXG196493:BXH196497 CHC196493:CHD196497 CQY196493:CQZ196497 DAU196493:DAV196497 DKQ196493:DKR196497 DUM196493:DUN196497 EEI196493:EEJ196497 EOE196493:EOF196497 EYA196493:EYB196497 FHW196493:FHX196497 FRS196493:FRT196497 GBO196493:GBP196497 GLK196493:GLL196497 GVG196493:GVH196497 HFC196493:HFD196497 HOY196493:HOZ196497 HYU196493:HYV196497 IIQ196493:IIR196497 ISM196493:ISN196497 JCI196493:JCJ196497 JME196493:JMF196497 JWA196493:JWB196497 KFW196493:KFX196497 KPS196493:KPT196497 KZO196493:KZP196497 LJK196493:LJL196497 LTG196493:LTH196497 MDC196493:MDD196497 MMY196493:MMZ196497 MWU196493:MWV196497 NGQ196493:NGR196497 NQM196493:NQN196497 OAI196493:OAJ196497 OKE196493:OKF196497 OUA196493:OUB196497 PDW196493:PDX196497 PNS196493:PNT196497 PXO196493:PXP196497 QHK196493:QHL196497 QRG196493:QRH196497 RBC196493:RBD196497 RKY196493:RKZ196497 RUU196493:RUV196497 SEQ196493:SER196497 SOM196493:SON196497 SYI196493:SYJ196497 TIE196493:TIF196497 TSA196493:TSB196497 UBW196493:UBX196497 ULS196493:ULT196497 UVO196493:UVP196497 VFK196493:VFL196497 VPG196493:VPH196497 VZC196493:VZD196497 WIY196493:WIZ196497 WSU196493:WSV196497 GI262029:GJ262033 QE262029:QF262033 AAA262029:AAB262033 AJW262029:AJX262033 ATS262029:ATT262033 BDO262029:BDP262033 BNK262029:BNL262033 BXG262029:BXH262033 CHC262029:CHD262033 CQY262029:CQZ262033 DAU262029:DAV262033 DKQ262029:DKR262033 DUM262029:DUN262033 EEI262029:EEJ262033 EOE262029:EOF262033 EYA262029:EYB262033 FHW262029:FHX262033 FRS262029:FRT262033 GBO262029:GBP262033 GLK262029:GLL262033 GVG262029:GVH262033 HFC262029:HFD262033 HOY262029:HOZ262033 HYU262029:HYV262033 IIQ262029:IIR262033 ISM262029:ISN262033 JCI262029:JCJ262033 JME262029:JMF262033 JWA262029:JWB262033 KFW262029:KFX262033 KPS262029:KPT262033 KZO262029:KZP262033 LJK262029:LJL262033 LTG262029:LTH262033 MDC262029:MDD262033 MMY262029:MMZ262033 MWU262029:MWV262033 NGQ262029:NGR262033 NQM262029:NQN262033 OAI262029:OAJ262033 OKE262029:OKF262033 OUA262029:OUB262033 PDW262029:PDX262033 PNS262029:PNT262033 PXO262029:PXP262033 QHK262029:QHL262033 QRG262029:QRH262033 RBC262029:RBD262033 RKY262029:RKZ262033 RUU262029:RUV262033 SEQ262029:SER262033 SOM262029:SON262033 SYI262029:SYJ262033 TIE262029:TIF262033 TSA262029:TSB262033 UBW262029:UBX262033 ULS262029:ULT262033 UVO262029:UVP262033 VFK262029:VFL262033 VPG262029:VPH262033 VZC262029:VZD262033 WIY262029:WIZ262033 WSU262029:WSV262033 GI327565:GJ327569 QE327565:QF327569 AAA327565:AAB327569 AJW327565:AJX327569 ATS327565:ATT327569 BDO327565:BDP327569 BNK327565:BNL327569 BXG327565:BXH327569 CHC327565:CHD327569 CQY327565:CQZ327569 DAU327565:DAV327569 DKQ327565:DKR327569 DUM327565:DUN327569 EEI327565:EEJ327569 EOE327565:EOF327569 EYA327565:EYB327569 FHW327565:FHX327569 FRS327565:FRT327569 GBO327565:GBP327569 GLK327565:GLL327569 GVG327565:GVH327569 HFC327565:HFD327569 HOY327565:HOZ327569 HYU327565:HYV327569 IIQ327565:IIR327569 ISM327565:ISN327569 JCI327565:JCJ327569 JME327565:JMF327569 JWA327565:JWB327569 KFW327565:KFX327569 KPS327565:KPT327569 KZO327565:KZP327569 LJK327565:LJL327569 LTG327565:LTH327569 MDC327565:MDD327569 MMY327565:MMZ327569 MWU327565:MWV327569 NGQ327565:NGR327569 NQM327565:NQN327569 OAI327565:OAJ327569 OKE327565:OKF327569 OUA327565:OUB327569 PDW327565:PDX327569 PNS327565:PNT327569 PXO327565:PXP327569 QHK327565:QHL327569 QRG327565:QRH327569 RBC327565:RBD327569 RKY327565:RKZ327569 RUU327565:RUV327569 SEQ327565:SER327569 SOM327565:SON327569 SYI327565:SYJ327569 TIE327565:TIF327569 TSA327565:TSB327569 UBW327565:UBX327569 ULS327565:ULT327569 UVO327565:UVP327569 VFK327565:VFL327569 VPG327565:VPH327569 VZC327565:VZD327569 WIY327565:WIZ327569 WSU327565:WSV327569 GI393101:GJ393105 QE393101:QF393105 AAA393101:AAB393105 AJW393101:AJX393105 ATS393101:ATT393105 BDO393101:BDP393105 BNK393101:BNL393105 BXG393101:BXH393105 CHC393101:CHD393105 CQY393101:CQZ393105 DAU393101:DAV393105 DKQ393101:DKR393105 DUM393101:DUN393105 EEI393101:EEJ393105 EOE393101:EOF393105 EYA393101:EYB393105 FHW393101:FHX393105 FRS393101:FRT393105 GBO393101:GBP393105 GLK393101:GLL393105 GVG393101:GVH393105 HFC393101:HFD393105 HOY393101:HOZ393105 HYU393101:HYV393105 IIQ393101:IIR393105 ISM393101:ISN393105 JCI393101:JCJ393105 JME393101:JMF393105 JWA393101:JWB393105 KFW393101:KFX393105 KPS393101:KPT393105 KZO393101:KZP393105 LJK393101:LJL393105 LTG393101:LTH393105 MDC393101:MDD393105 MMY393101:MMZ393105 MWU393101:MWV393105 NGQ393101:NGR393105 NQM393101:NQN393105 OAI393101:OAJ393105 OKE393101:OKF393105 OUA393101:OUB393105 PDW393101:PDX393105 PNS393101:PNT393105 PXO393101:PXP393105 QHK393101:QHL393105 QRG393101:QRH393105 RBC393101:RBD393105 RKY393101:RKZ393105 RUU393101:RUV393105 SEQ393101:SER393105 SOM393101:SON393105 SYI393101:SYJ393105 TIE393101:TIF393105 TSA393101:TSB393105 UBW393101:UBX393105 ULS393101:ULT393105 UVO393101:UVP393105 VFK393101:VFL393105 VPG393101:VPH393105 VZC393101:VZD393105 WIY393101:WIZ393105 WSU393101:WSV393105 GI458637:GJ458641 QE458637:QF458641 AAA458637:AAB458641 AJW458637:AJX458641 ATS458637:ATT458641 BDO458637:BDP458641 BNK458637:BNL458641 BXG458637:BXH458641 CHC458637:CHD458641 CQY458637:CQZ458641 DAU458637:DAV458641 DKQ458637:DKR458641 DUM458637:DUN458641 EEI458637:EEJ458641 EOE458637:EOF458641 EYA458637:EYB458641 FHW458637:FHX458641 FRS458637:FRT458641 GBO458637:GBP458641 GLK458637:GLL458641 GVG458637:GVH458641 HFC458637:HFD458641 HOY458637:HOZ458641 HYU458637:HYV458641 IIQ458637:IIR458641 ISM458637:ISN458641 JCI458637:JCJ458641 JME458637:JMF458641 JWA458637:JWB458641 KFW458637:KFX458641 KPS458637:KPT458641 KZO458637:KZP458641 LJK458637:LJL458641 LTG458637:LTH458641 MDC458637:MDD458641 MMY458637:MMZ458641 MWU458637:MWV458641 NGQ458637:NGR458641 NQM458637:NQN458641 OAI458637:OAJ458641 OKE458637:OKF458641 OUA458637:OUB458641 PDW458637:PDX458641 PNS458637:PNT458641 PXO458637:PXP458641 QHK458637:QHL458641 QRG458637:QRH458641 RBC458637:RBD458641 RKY458637:RKZ458641 RUU458637:RUV458641 SEQ458637:SER458641 SOM458637:SON458641 SYI458637:SYJ458641 TIE458637:TIF458641 TSA458637:TSB458641 UBW458637:UBX458641 ULS458637:ULT458641 UVO458637:UVP458641 VFK458637:VFL458641 VPG458637:VPH458641 VZC458637:VZD458641 WIY458637:WIZ458641 WSU458637:WSV458641 GI524173:GJ524177 QE524173:QF524177 AAA524173:AAB524177 AJW524173:AJX524177 ATS524173:ATT524177 BDO524173:BDP524177 BNK524173:BNL524177 BXG524173:BXH524177 CHC524173:CHD524177 CQY524173:CQZ524177 DAU524173:DAV524177 DKQ524173:DKR524177 DUM524173:DUN524177 EEI524173:EEJ524177 EOE524173:EOF524177 EYA524173:EYB524177 FHW524173:FHX524177 FRS524173:FRT524177 GBO524173:GBP524177 GLK524173:GLL524177 GVG524173:GVH524177 HFC524173:HFD524177 HOY524173:HOZ524177 HYU524173:HYV524177 IIQ524173:IIR524177 ISM524173:ISN524177 JCI524173:JCJ524177 JME524173:JMF524177 JWA524173:JWB524177 KFW524173:KFX524177 KPS524173:KPT524177 KZO524173:KZP524177 LJK524173:LJL524177 LTG524173:LTH524177 MDC524173:MDD524177 MMY524173:MMZ524177 MWU524173:MWV524177 NGQ524173:NGR524177 NQM524173:NQN524177 OAI524173:OAJ524177 OKE524173:OKF524177 OUA524173:OUB524177 PDW524173:PDX524177 PNS524173:PNT524177 PXO524173:PXP524177 QHK524173:QHL524177 QRG524173:QRH524177 RBC524173:RBD524177 RKY524173:RKZ524177 RUU524173:RUV524177 SEQ524173:SER524177 SOM524173:SON524177 SYI524173:SYJ524177 TIE524173:TIF524177 TSA524173:TSB524177 UBW524173:UBX524177 ULS524173:ULT524177 UVO524173:UVP524177 VFK524173:VFL524177 VPG524173:VPH524177 VZC524173:VZD524177 WIY524173:WIZ524177 WSU524173:WSV524177 GI589709:GJ589713 QE589709:QF589713 AAA589709:AAB589713 AJW589709:AJX589713 ATS589709:ATT589713 BDO589709:BDP589713 BNK589709:BNL589713 BXG589709:BXH589713 CHC589709:CHD589713 CQY589709:CQZ589713 DAU589709:DAV589713 DKQ589709:DKR589713 DUM589709:DUN589713 EEI589709:EEJ589713 EOE589709:EOF589713 EYA589709:EYB589713 FHW589709:FHX589713 FRS589709:FRT589713 GBO589709:GBP589713 GLK589709:GLL589713 GVG589709:GVH589713 HFC589709:HFD589713 HOY589709:HOZ589713 HYU589709:HYV589713 IIQ589709:IIR589713 ISM589709:ISN589713 JCI589709:JCJ589713 JME589709:JMF589713 JWA589709:JWB589713 KFW589709:KFX589713 KPS589709:KPT589713 KZO589709:KZP589713 LJK589709:LJL589713 LTG589709:LTH589713 MDC589709:MDD589713 MMY589709:MMZ589713 MWU589709:MWV589713 NGQ589709:NGR589713 NQM589709:NQN589713 OAI589709:OAJ589713 OKE589709:OKF589713 OUA589709:OUB589713 PDW589709:PDX589713 PNS589709:PNT589713 PXO589709:PXP589713 QHK589709:QHL589713 QRG589709:QRH589713 RBC589709:RBD589713 RKY589709:RKZ589713 RUU589709:RUV589713 SEQ589709:SER589713 SOM589709:SON589713 SYI589709:SYJ589713 TIE589709:TIF589713 TSA589709:TSB589713 UBW589709:UBX589713 ULS589709:ULT589713 UVO589709:UVP589713 VFK589709:VFL589713 VPG589709:VPH589713 VZC589709:VZD589713 WIY589709:WIZ589713 WSU589709:WSV589713 GI655245:GJ655249 QE655245:QF655249 AAA655245:AAB655249 AJW655245:AJX655249 ATS655245:ATT655249 BDO655245:BDP655249 BNK655245:BNL655249 BXG655245:BXH655249 CHC655245:CHD655249 CQY655245:CQZ655249 DAU655245:DAV655249 DKQ655245:DKR655249 DUM655245:DUN655249 EEI655245:EEJ655249 EOE655245:EOF655249 EYA655245:EYB655249 FHW655245:FHX655249 FRS655245:FRT655249 GBO655245:GBP655249 GLK655245:GLL655249 GVG655245:GVH655249 HFC655245:HFD655249 HOY655245:HOZ655249 HYU655245:HYV655249 IIQ655245:IIR655249 ISM655245:ISN655249 JCI655245:JCJ655249 JME655245:JMF655249 JWA655245:JWB655249 KFW655245:KFX655249 KPS655245:KPT655249 KZO655245:KZP655249 LJK655245:LJL655249 LTG655245:LTH655249 MDC655245:MDD655249 MMY655245:MMZ655249 MWU655245:MWV655249 NGQ655245:NGR655249 NQM655245:NQN655249 OAI655245:OAJ655249 OKE655245:OKF655249 OUA655245:OUB655249 PDW655245:PDX655249 PNS655245:PNT655249 PXO655245:PXP655249 QHK655245:QHL655249 QRG655245:QRH655249 RBC655245:RBD655249 RKY655245:RKZ655249 RUU655245:RUV655249 SEQ655245:SER655249 SOM655245:SON655249 SYI655245:SYJ655249 TIE655245:TIF655249 TSA655245:TSB655249 UBW655245:UBX655249 ULS655245:ULT655249 UVO655245:UVP655249 VFK655245:VFL655249 VPG655245:VPH655249 VZC655245:VZD655249 WIY655245:WIZ655249 WSU655245:WSV655249 GI720781:GJ720785 QE720781:QF720785 AAA720781:AAB720785 AJW720781:AJX720785 ATS720781:ATT720785 BDO720781:BDP720785 BNK720781:BNL720785 BXG720781:BXH720785 CHC720781:CHD720785 CQY720781:CQZ720785 DAU720781:DAV720785 DKQ720781:DKR720785 DUM720781:DUN720785 EEI720781:EEJ720785 EOE720781:EOF720785 EYA720781:EYB720785 FHW720781:FHX720785 FRS720781:FRT720785 GBO720781:GBP720785 GLK720781:GLL720785 GVG720781:GVH720785 HFC720781:HFD720785 HOY720781:HOZ720785 HYU720781:HYV720785 IIQ720781:IIR720785 ISM720781:ISN720785 JCI720781:JCJ720785 JME720781:JMF720785 JWA720781:JWB720785 KFW720781:KFX720785 KPS720781:KPT720785 KZO720781:KZP720785 LJK720781:LJL720785 LTG720781:LTH720785 MDC720781:MDD720785 MMY720781:MMZ720785 MWU720781:MWV720785 NGQ720781:NGR720785 NQM720781:NQN720785 OAI720781:OAJ720785 OKE720781:OKF720785 OUA720781:OUB720785 PDW720781:PDX720785 PNS720781:PNT720785 PXO720781:PXP720785 QHK720781:QHL720785 QRG720781:QRH720785 RBC720781:RBD720785 RKY720781:RKZ720785 RUU720781:RUV720785 SEQ720781:SER720785 SOM720781:SON720785 SYI720781:SYJ720785 TIE720781:TIF720785 TSA720781:TSB720785 UBW720781:UBX720785 ULS720781:ULT720785 UVO720781:UVP720785 VFK720781:VFL720785 VPG720781:VPH720785 VZC720781:VZD720785 WIY720781:WIZ720785 WSU720781:WSV720785 GI786317:GJ786321 QE786317:QF786321 AAA786317:AAB786321 AJW786317:AJX786321 ATS786317:ATT786321 BDO786317:BDP786321 BNK786317:BNL786321 BXG786317:BXH786321 CHC786317:CHD786321 CQY786317:CQZ786321 DAU786317:DAV786321 DKQ786317:DKR786321 DUM786317:DUN786321 EEI786317:EEJ786321 EOE786317:EOF786321 EYA786317:EYB786321 FHW786317:FHX786321 FRS786317:FRT786321 GBO786317:GBP786321 GLK786317:GLL786321 GVG786317:GVH786321 HFC786317:HFD786321 HOY786317:HOZ786321 HYU786317:HYV786321 IIQ786317:IIR786321 ISM786317:ISN786321 JCI786317:JCJ786321 JME786317:JMF786321 JWA786317:JWB786321 KFW786317:KFX786321 KPS786317:KPT786321 KZO786317:KZP786321 LJK786317:LJL786321 LTG786317:LTH786321 MDC786317:MDD786321 MMY786317:MMZ786321 MWU786317:MWV786321 NGQ786317:NGR786321 NQM786317:NQN786321 OAI786317:OAJ786321 OKE786317:OKF786321 OUA786317:OUB786321 PDW786317:PDX786321 PNS786317:PNT786321 PXO786317:PXP786321 QHK786317:QHL786321 QRG786317:QRH786321 RBC786317:RBD786321 RKY786317:RKZ786321 RUU786317:RUV786321 SEQ786317:SER786321 SOM786317:SON786321 SYI786317:SYJ786321 TIE786317:TIF786321 TSA786317:TSB786321 UBW786317:UBX786321 ULS786317:ULT786321 UVO786317:UVP786321 VFK786317:VFL786321 VPG786317:VPH786321 VZC786317:VZD786321 WIY786317:WIZ786321 WSU786317:WSV786321 GI851853:GJ851857 QE851853:QF851857 AAA851853:AAB851857 AJW851853:AJX851857 ATS851853:ATT851857 BDO851853:BDP851857 BNK851853:BNL851857 BXG851853:BXH851857 CHC851853:CHD851857 CQY851853:CQZ851857 DAU851853:DAV851857 DKQ851853:DKR851857 DUM851853:DUN851857 EEI851853:EEJ851857 EOE851853:EOF851857 EYA851853:EYB851857 FHW851853:FHX851857 FRS851853:FRT851857 GBO851853:GBP851857 GLK851853:GLL851857 GVG851853:GVH851857 HFC851853:HFD851857 HOY851853:HOZ851857 HYU851853:HYV851857 IIQ851853:IIR851857 ISM851853:ISN851857 JCI851853:JCJ851857 JME851853:JMF851857 JWA851853:JWB851857 KFW851853:KFX851857 KPS851853:KPT851857 KZO851853:KZP851857 LJK851853:LJL851857 LTG851853:LTH851857 MDC851853:MDD851857 MMY851853:MMZ851857 MWU851853:MWV851857 NGQ851853:NGR851857 NQM851853:NQN851857 OAI851853:OAJ851857 OKE851853:OKF851857 OUA851853:OUB851857 PDW851853:PDX851857 PNS851853:PNT851857 PXO851853:PXP851857 QHK851853:QHL851857 QRG851853:QRH851857 RBC851853:RBD851857 RKY851853:RKZ851857 RUU851853:RUV851857 SEQ851853:SER851857 SOM851853:SON851857 SYI851853:SYJ851857 TIE851853:TIF851857 TSA851853:TSB851857 UBW851853:UBX851857 ULS851853:ULT851857 UVO851853:UVP851857 VFK851853:VFL851857 VPG851853:VPH851857 VZC851853:VZD851857 WIY851853:WIZ851857 WSU851853:WSV851857 GI917389:GJ917393 QE917389:QF917393 AAA917389:AAB917393 AJW917389:AJX917393 ATS917389:ATT917393 BDO917389:BDP917393 BNK917389:BNL917393 BXG917389:BXH917393 CHC917389:CHD917393 CQY917389:CQZ917393 DAU917389:DAV917393 DKQ917389:DKR917393 DUM917389:DUN917393 EEI917389:EEJ917393 EOE917389:EOF917393 EYA917389:EYB917393 FHW917389:FHX917393 FRS917389:FRT917393 GBO917389:GBP917393 GLK917389:GLL917393 GVG917389:GVH917393 HFC917389:HFD917393 HOY917389:HOZ917393 HYU917389:HYV917393 IIQ917389:IIR917393 ISM917389:ISN917393 JCI917389:JCJ917393 JME917389:JMF917393 JWA917389:JWB917393 KFW917389:KFX917393 KPS917389:KPT917393 KZO917389:KZP917393 LJK917389:LJL917393 LTG917389:LTH917393 MDC917389:MDD917393 MMY917389:MMZ917393 MWU917389:MWV917393 NGQ917389:NGR917393 NQM917389:NQN917393 OAI917389:OAJ917393 OKE917389:OKF917393 OUA917389:OUB917393 PDW917389:PDX917393 PNS917389:PNT917393 PXO917389:PXP917393 QHK917389:QHL917393 QRG917389:QRH917393 RBC917389:RBD917393 RKY917389:RKZ917393 RUU917389:RUV917393 SEQ917389:SER917393 SOM917389:SON917393 SYI917389:SYJ917393 TIE917389:TIF917393 TSA917389:TSB917393 UBW917389:UBX917393 ULS917389:ULT917393 UVO917389:UVP917393 VFK917389:VFL917393 VPG917389:VPH917393 VZC917389:VZD917393 WIY917389:WIZ917393 WSU917389:WSV917393 GI982925:GJ982929 QE982925:QF982929 AAA982925:AAB982929 AJW982925:AJX982929 ATS982925:ATT982929 BDO982925:BDP982929 BNK982925:BNL982929 BXG982925:BXH982929 CHC982925:CHD982929 CQY982925:CQZ982929 DAU982925:DAV982929 DKQ982925:DKR982929 DUM982925:DUN982929 EEI982925:EEJ982929 EOE982925:EOF982929 EYA982925:EYB982929 FHW982925:FHX982929 FRS982925:FRT982929 GBO982925:GBP982929 GLK982925:GLL982929 GVG982925:GVH982929 HFC982925:HFD982929 HOY982925:HOZ982929 HYU982925:HYV982929 IIQ982925:IIR982929 ISM982925:ISN982929 JCI982925:JCJ982929 JME982925:JMF982929 JWA982925:JWB982929 KFW982925:KFX982929 KPS982925:KPT982929 KZO982925:KZP982929 LJK982925:LJL982929 LTG982925:LTH982929 MDC982925:MDD982929 MMY982925:MMZ982929 MWU982925:MWV982929 NGQ982925:NGR982929 NQM982925:NQN982929 OAI982925:OAJ982929 OKE982925:OKF982929 OUA982925:OUB982929 PDW982925:PDX982929 PNS982925:PNT982929 PXO982925:PXP982929 QHK982925:QHL982929 QRG982925:QRH982929 RBC982925:RBD982929 RKY982925:RKZ982929 RUU982925:RUV982929 SEQ982925:SER982929 SOM982925:SON982929 SYI982925:SYJ982929 TIE982925:TIF982929 TSA982925:TSB982929 UBW982925:UBX982929 ULS982925:ULT982929 UVO982925:UVP982929 VFK982925:VFL982929 VPG982925:VPH982929 VZC982925:VZD982929 WIY982925:WIZ982929 WSU982925:WSV982929 GW65421:GW65425 QS65421:QS65425 AAO65421:AAO65425 AKK65421:AKK65425 AUG65421:AUG65425 BEC65421:BEC65425 BNY65421:BNY65425 BXU65421:BXU65425 CHQ65421:CHQ65425 CRM65421:CRM65425 DBI65421:DBI65425 DLE65421:DLE65425 DVA65421:DVA65425 EEW65421:EEW65425 EOS65421:EOS65425 EYO65421:EYO65425 FIK65421:FIK65425 FSG65421:FSG65425 GCC65421:GCC65425 GLY65421:GLY65425 GVU65421:GVU65425 HFQ65421:HFQ65425 HPM65421:HPM65425 HZI65421:HZI65425 IJE65421:IJE65425 ITA65421:ITA65425 JCW65421:JCW65425 JMS65421:JMS65425 JWO65421:JWO65425 KGK65421:KGK65425 KQG65421:KQG65425 LAC65421:LAC65425 LJY65421:LJY65425 LTU65421:LTU65425 MDQ65421:MDQ65425 MNM65421:MNM65425 MXI65421:MXI65425 NHE65421:NHE65425 NRA65421:NRA65425 OAW65421:OAW65425 OKS65421:OKS65425 OUO65421:OUO65425 PEK65421:PEK65425 POG65421:POG65425 PYC65421:PYC65425 QHY65421:QHY65425 QRU65421:QRU65425 RBQ65421:RBQ65425 RLM65421:RLM65425 RVI65421:RVI65425 SFE65421:SFE65425 SPA65421:SPA65425 SYW65421:SYW65425 TIS65421:TIS65425 TSO65421:TSO65425 UCK65421:UCK65425 UMG65421:UMG65425 UWC65421:UWC65425 VFY65421:VFY65425 VPU65421:VPU65425 VZQ65421:VZQ65425 WJM65421:WJM65425 WTI65421:WTI65425 GW130957:GW130961 QS130957:QS130961 AAO130957:AAO130961 AKK130957:AKK130961 AUG130957:AUG130961 BEC130957:BEC130961 BNY130957:BNY130961 BXU130957:BXU130961 CHQ130957:CHQ130961 CRM130957:CRM130961 DBI130957:DBI130961 DLE130957:DLE130961 DVA130957:DVA130961 EEW130957:EEW130961 EOS130957:EOS130961 EYO130957:EYO130961 FIK130957:FIK130961 FSG130957:FSG130961 GCC130957:GCC130961 GLY130957:GLY130961 GVU130957:GVU130961 HFQ130957:HFQ130961 HPM130957:HPM130961 HZI130957:HZI130961 IJE130957:IJE130961 ITA130957:ITA130961 JCW130957:JCW130961 JMS130957:JMS130961 JWO130957:JWO130961 KGK130957:KGK130961 KQG130957:KQG130961 LAC130957:LAC130961 LJY130957:LJY130961 LTU130957:LTU130961 MDQ130957:MDQ130961 MNM130957:MNM130961 MXI130957:MXI130961 NHE130957:NHE130961 NRA130957:NRA130961 OAW130957:OAW130961 OKS130957:OKS130961 OUO130957:OUO130961 PEK130957:PEK130961 POG130957:POG130961 PYC130957:PYC130961 QHY130957:QHY130961 QRU130957:QRU130961 RBQ130957:RBQ130961 RLM130957:RLM130961 RVI130957:RVI130961 SFE130957:SFE130961 SPA130957:SPA130961 SYW130957:SYW130961 TIS130957:TIS130961 TSO130957:TSO130961 UCK130957:UCK130961 UMG130957:UMG130961 UWC130957:UWC130961 VFY130957:VFY130961 VPU130957:VPU130961 VZQ130957:VZQ130961 WJM130957:WJM130961 WTI130957:WTI130961 GW196493:GW196497 QS196493:QS196497 AAO196493:AAO196497 AKK196493:AKK196497 AUG196493:AUG196497 BEC196493:BEC196497 BNY196493:BNY196497 BXU196493:BXU196497 CHQ196493:CHQ196497 CRM196493:CRM196497 DBI196493:DBI196497 DLE196493:DLE196497 DVA196493:DVA196497 EEW196493:EEW196497 EOS196493:EOS196497 EYO196493:EYO196497 FIK196493:FIK196497 FSG196493:FSG196497 GCC196493:GCC196497 GLY196493:GLY196497 GVU196493:GVU196497 HFQ196493:HFQ196497 HPM196493:HPM196497 HZI196493:HZI196497 IJE196493:IJE196497 ITA196493:ITA196497 JCW196493:JCW196497 JMS196493:JMS196497 JWO196493:JWO196497 KGK196493:KGK196497 KQG196493:KQG196497 LAC196493:LAC196497 LJY196493:LJY196497 LTU196493:LTU196497 MDQ196493:MDQ196497 MNM196493:MNM196497 MXI196493:MXI196497 NHE196493:NHE196497 NRA196493:NRA196497 OAW196493:OAW196497 OKS196493:OKS196497 OUO196493:OUO196497 PEK196493:PEK196497 POG196493:POG196497 PYC196493:PYC196497 QHY196493:QHY196497 QRU196493:QRU196497 RBQ196493:RBQ196497 RLM196493:RLM196497 RVI196493:RVI196497 SFE196493:SFE196497 SPA196493:SPA196497 SYW196493:SYW196497 TIS196493:TIS196497 TSO196493:TSO196497 UCK196493:UCK196497 UMG196493:UMG196497 UWC196493:UWC196497 VFY196493:VFY196497 VPU196493:VPU196497 VZQ196493:VZQ196497 WJM196493:WJM196497 WTI196493:WTI196497 GW262029:GW262033 QS262029:QS262033 AAO262029:AAO262033 AKK262029:AKK262033 AUG262029:AUG262033 BEC262029:BEC262033 BNY262029:BNY262033 BXU262029:BXU262033 CHQ262029:CHQ262033 CRM262029:CRM262033 DBI262029:DBI262033 DLE262029:DLE262033 DVA262029:DVA262033 EEW262029:EEW262033 EOS262029:EOS262033 EYO262029:EYO262033 FIK262029:FIK262033 FSG262029:FSG262033 GCC262029:GCC262033 GLY262029:GLY262033 GVU262029:GVU262033 HFQ262029:HFQ262033 HPM262029:HPM262033 HZI262029:HZI262033 IJE262029:IJE262033 ITA262029:ITA262033 JCW262029:JCW262033 JMS262029:JMS262033 JWO262029:JWO262033 KGK262029:KGK262033 KQG262029:KQG262033 LAC262029:LAC262033 LJY262029:LJY262033 LTU262029:LTU262033 MDQ262029:MDQ262033 MNM262029:MNM262033 MXI262029:MXI262033 NHE262029:NHE262033 NRA262029:NRA262033 OAW262029:OAW262033 OKS262029:OKS262033 OUO262029:OUO262033 PEK262029:PEK262033 POG262029:POG262033 PYC262029:PYC262033 QHY262029:QHY262033 QRU262029:QRU262033 RBQ262029:RBQ262033 RLM262029:RLM262033 RVI262029:RVI262033 SFE262029:SFE262033 SPA262029:SPA262033 SYW262029:SYW262033 TIS262029:TIS262033 TSO262029:TSO262033 UCK262029:UCK262033 UMG262029:UMG262033 UWC262029:UWC262033 VFY262029:VFY262033 VPU262029:VPU262033 VZQ262029:VZQ262033 WJM262029:WJM262033 WTI262029:WTI262033 GW327565:GW327569 QS327565:QS327569 AAO327565:AAO327569 AKK327565:AKK327569 AUG327565:AUG327569 BEC327565:BEC327569 BNY327565:BNY327569 BXU327565:BXU327569 CHQ327565:CHQ327569 CRM327565:CRM327569 DBI327565:DBI327569 DLE327565:DLE327569 DVA327565:DVA327569 EEW327565:EEW327569 EOS327565:EOS327569 EYO327565:EYO327569 FIK327565:FIK327569 FSG327565:FSG327569 GCC327565:GCC327569 GLY327565:GLY327569 GVU327565:GVU327569 HFQ327565:HFQ327569 HPM327565:HPM327569 HZI327565:HZI327569 IJE327565:IJE327569 ITA327565:ITA327569 JCW327565:JCW327569 JMS327565:JMS327569 JWO327565:JWO327569 KGK327565:KGK327569 KQG327565:KQG327569 LAC327565:LAC327569 LJY327565:LJY327569 LTU327565:LTU327569 MDQ327565:MDQ327569 MNM327565:MNM327569 MXI327565:MXI327569 NHE327565:NHE327569 NRA327565:NRA327569 OAW327565:OAW327569 OKS327565:OKS327569 OUO327565:OUO327569 PEK327565:PEK327569 POG327565:POG327569 PYC327565:PYC327569 QHY327565:QHY327569 QRU327565:QRU327569 RBQ327565:RBQ327569 RLM327565:RLM327569 RVI327565:RVI327569 SFE327565:SFE327569 SPA327565:SPA327569 SYW327565:SYW327569 TIS327565:TIS327569 TSO327565:TSO327569 UCK327565:UCK327569 UMG327565:UMG327569 UWC327565:UWC327569 VFY327565:VFY327569 VPU327565:VPU327569 VZQ327565:VZQ327569 WJM327565:WJM327569 WTI327565:WTI327569 GW393101:GW393105 QS393101:QS393105 AAO393101:AAO393105 AKK393101:AKK393105 AUG393101:AUG393105 BEC393101:BEC393105 BNY393101:BNY393105 BXU393101:BXU393105 CHQ393101:CHQ393105 CRM393101:CRM393105 DBI393101:DBI393105 DLE393101:DLE393105 DVA393101:DVA393105 EEW393101:EEW393105 EOS393101:EOS393105 EYO393101:EYO393105 FIK393101:FIK393105 FSG393101:FSG393105 GCC393101:GCC393105 GLY393101:GLY393105 GVU393101:GVU393105 HFQ393101:HFQ393105 HPM393101:HPM393105 HZI393101:HZI393105 IJE393101:IJE393105 ITA393101:ITA393105 JCW393101:JCW393105 JMS393101:JMS393105 JWO393101:JWO393105 KGK393101:KGK393105 KQG393101:KQG393105 LAC393101:LAC393105 LJY393101:LJY393105 LTU393101:LTU393105 MDQ393101:MDQ393105 MNM393101:MNM393105 MXI393101:MXI393105 NHE393101:NHE393105 NRA393101:NRA393105 OAW393101:OAW393105 OKS393101:OKS393105 OUO393101:OUO393105 PEK393101:PEK393105 POG393101:POG393105 PYC393101:PYC393105 QHY393101:QHY393105 QRU393101:QRU393105 RBQ393101:RBQ393105 RLM393101:RLM393105 RVI393101:RVI393105 SFE393101:SFE393105 SPA393101:SPA393105 SYW393101:SYW393105 TIS393101:TIS393105 TSO393101:TSO393105 UCK393101:UCK393105 UMG393101:UMG393105 UWC393101:UWC393105 VFY393101:VFY393105 VPU393101:VPU393105 VZQ393101:VZQ393105 WJM393101:WJM393105 WTI393101:WTI393105 GW458637:GW458641 QS458637:QS458641 AAO458637:AAO458641 AKK458637:AKK458641 AUG458637:AUG458641 BEC458637:BEC458641 BNY458637:BNY458641 BXU458637:BXU458641 CHQ458637:CHQ458641 CRM458637:CRM458641 DBI458637:DBI458641 DLE458637:DLE458641 DVA458637:DVA458641 EEW458637:EEW458641 EOS458637:EOS458641 EYO458637:EYO458641 FIK458637:FIK458641 FSG458637:FSG458641 GCC458637:GCC458641 GLY458637:GLY458641 GVU458637:GVU458641 HFQ458637:HFQ458641 HPM458637:HPM458641 HZI458637:HZI458641 IJE458637:IJE458641 ITA458637:ITA458641 JCW458637:JCW458641 JMS458637:JMS458641 JWO458637:JWO458641 KGK458637:KGK458641 KQG458637:KQG458641 LAC458637:LAC458641 LJY458637:LJY458641 LTU458637:LTU458641 MDQ458637:MDQ458641 MNM458637:MNM458641 MXI458637:MXI458641 NHE458637:NHE458641 NRA458637:NRA458641 OAW458637:OAW458641 OKS458637:OKS458641 OUO458637:OUO458641 PEK458637:PEK458641 POG458637:POG458641 PYC458637:PYC458641 QHY458637:QHY458641 QRU458637:QRU458641 RBQ458637:RBQ458641 RLM458637:RLM458641 RVI458637:RVI458641 SFE458637:SFE458641 SPA458637:SPA458641 SYW458637:SYW458641 TIS458637:TIS458641 TSO458637:TSO458641 UCK458637:UCK458641 UMG458637:UMG458641 UWC458637:UWC458641 VFY458637:VFY458641 VPU458637:VPU458641 VZQ458637:VZQ458641 WJM458637:WJM458641 WTI458637:WTI458641 GW524173:GW524177 QS524173:QS524177 AAO524173:AAO524177 AKK524173:AKK524177 AUG524173:AUG524177 BEC524173:BEC524177 BNY524173:BNY524177 BXU524173:BXU524177 CHQ524173:CHQ524177 CRM524173:CRM524177 DBI524173:DBI524177 DLE524173:DLE524177 DVA524173:DVA524177 EEW524173:EEW524177 EOS524173:EOS524177 EYO524173:EYO524177 FIK524173:FIK524177 FSG524173:FSG524177 GCC524173:GCC524177 GLY524173:GLY524177 GVU524173:GVU524177 HFQ524173:HFQ524177 HPM524173:HPM524177 HZI524173:HZI524177 IJE524173:IJE524177 ITA524173:ITA524177 JCW524173:JCW524177 JMS524173:JMS524177 JWO524173:JWO524177 KGK524173:KGK524177 KQG524173:KQG524177 LAC524173:LAC524177 LJY524173:LJY524177 LTU524173:LTU524177 MDQ524173:MDQ524177 MNM524173:MNM524177 MXI524173:MXI524177 NHE524173:NHE524177 NRA524173:NRA524177 OAW524173:OAW524177 OKS524173:OKS524177 OUO524173:OUO524177 PEK524173:PEK524177 POG524173:POG524177 PYC524173:PYC524177 QHY524173:QHY524177 QRU524173:QRU524177 RBQ524173:RBQ524177 RLM524173:RLM524177 RVI524173:RVI524177 SFE524173:SFE524177 SPA524173:SPA524177 SYW524173:SYW524177 TIS524173:TIS524177 TSO524173:TSO524177 UCK524173:UCK524177 UMG524173:UMG524177 UWC524173:UWC524177 VFY524173:VFY524177 VPU524173:VPU524177 VZQ524173:VZQ524177 WJM524173:WJM524177 WTI524173:WTI524177 GW589709:GW589713 QS589709:QS589713 AAO589709:AAO589713 AKK589709:AKK589713 AUG589709:AUG589713 BEC589709:BEC589713 BNY589709:BNY589713 BXU589709:BXU589713 CHQ589709:CHQ589713 CRM589709:CRM589713 DBI589709:DBI589713 DLE589709:DLE589713 DVA589709:DVA589713 EEW589709:EEW589713 EOS589709:EOS589713 EYO589709:EYO589713 FIK589709:FIK589713 FSG589709:FSG589713 GCC589709:GCC589713 GLY589709:GLY589713 GVU589709:GVU589713 HFQ589709:HFQ589713 HPM589709:HPM589713 HZI589709:HZI589713 IJE589709:IJE589713 ITA589709:ITA589713 JCW589709:JCW589713 JMS589709:JMS589713 JWO589709:JWO589713 KGK589709:KGK589713 KQG589709:KQG589713 LAC589709:LAC589713 LJY589709:LJY589713 LTU589709:LTU589713 MDQ589709:MDQ589713 MNM589709:MNM589713 MXI589709:MXI589713 NHE589709:NHE589713 NRA589709:NRA589713 OAW589709:OAW589713 OKS589709:OKS589713 OUO589709:OUO589713 PEK589709:PEK589713 POG589709:POG589713 PYC589709:PYC589713 QHY589709:QHY589713 QRU589709:QRU589713 RBQ589709:RBQ589713 RLM589709:RLM589713 RVI589709:RVI589713 SFE589709:SFE589713 SPA589709:SPA589713 SYW589709:SYW589713 TIS589709:TIS589713 TSO589709:TSO589713 UCK589709:UCK589713 UMG589709:UMG589713 UWC589709:UWC589713 VFY589709:VFY589713 VPU589709:VPU589713 VZQ589709:VZQ589713 WJM589709:WJM589713 WTI589709:WTI589713 GW655245:GW655249 QS655245:QS655249 AAO655245:AAO655249 AKK655245:AKK655249 AUG655245:AUG655249 BEC655245:BEC655249 BNY655245:BNY655249 BXU655245:BXU655249 CHQ655245:CHQ655249 CRM655245:CRM655249 DBI655245:DBI655249 DLE655245:DLE655249 DVA655245:DVA655249 EEW655245:EEW655249 EOS655245:EOS655249 EYO655245:EYO655249 FIK655245:FIK655249 FSG655245:FSG655249 GCC655245:GCC655249 GLY655245:GLY655249 GVU655245:GVU655249 HFQ655245:HFQ655249 HPM655245:HPM655249 HZI655245:HZI655249 IJE655245:IJE655249 ITA655245:ITA655249 JCW655245:JCW655249 JMS655245:JMS655249 JWO655245:JWO655249 KGK655245:KGK655249 KQG655245:KQG655249 LAC655245:LAC655249 LJY655245:LJY655249 LTU655245:LTU655249 MDQ655245:MDQ655249 MNM655245:MNM655249 MXI655245:MXI655249 NHE655245:NHE655249 NRA655245:NRA655249 OAW655245:OAW655249 OKS655245:OKS655249 OUO655245:OUO655249 PEK655245:PEK655249 POG655245:POG655249 PYC655245:PYC655249 QHY655245:QHY655249 QRU655245:QRU655249 RBQ655245:RBQ655249 RLM655245:RLM655249 RVI655245:RVI655249 SFE655245:SFE655249 SPA655245:SPA655249 SYW655245:SYW655249 TIS655245:TIS655249 TSO655245:TSO655249 UCK655245:UCK655249 UMG655245:UMG655249 UWC655245:UWC655249 VFY655245:VFY655249 VPU655245:VPU655249 VZQ655245:VZQ655249 WJM655245:WJM655249 WTI655245:WTI655249 GW720781:GW720785 QS720781:QS720785 AAO720781:AAO720785 AKK720781:AKK720785 AUG720781:AUG720785 BEC720781:BEC720785 BNY720781:BNY720785 BXU720781:BXU720785 CHQ720781:CHQ720785 CRM720781:CRM720785 DBI720781:DBI720785 DLE720781:DLE720785 DVA720781:DVA720785 EEW720781:EEW720785 EOS720781:EOS720785 EYO720781:EYO720785 FIK720781:FIK720785 FSG720781:FSG720785 GCC720781:GCC720785 GLY720781:GLY720785 GVU720781:GVU720785 HFQ720781:HFQ720785 HPM720781:HPM720785 HZI720781:HZI720785 IJE720781:IJE720785 ITA720781:ITA720785 JCW720781:JCW720785 JMS720781:JMS720785 JWO720781:JWO720785 KGK720781:KGK720785 KQG720781:KQG720785 LAC720781:LAC720785 LJY720781:LJY720785 LTU720781:LTU720785 MDQ720781:MDQ720785 MNM720781:MNM720785 MXI720781:MXI720785 NHE720781:NHE720785 NRA720781:NRA720785 OAW720781:OAW720785 OKS720781:OKS720785 OUO720781:OUO720785 PEK720781:PEK720785 POG720781:POG720785 PYC720781:PYC720785 QHY720781:QHY720785 QRU720781:QRU720785 RBQ720781:RBQ720785 RLM720781:RLM720785 RVI720781:RVI720785 SFE720781:SFE720785 SPA720781:SPA720785 SYW720781:SYW720785 TIS720781:TIS720785 TSO720781:TSO720785 UCK720781:UCK720785 UMG720781:UMG720785 UWC720781:UWC720785 VFY720781:VFY720785 VPU720781:VPU720785 VZQ720781:VZQ720785 WJM720781:WJM720785 WTI720781:WTI720785 GW786317:GW786321 QS786317:QS786321 AAO786317:AAO786321 AKK786317:AKK786321 AUG786317:AUG786321 BEC786317:BEC786321 BNY786317:BNY786321 BXU786317:BXU786321 CHQ786317:CHQ786321 CRM786317:CRM786321 DBI786317:DBI786321 DLE786317:DLE786321 DVA786317:DVA786321 EEW786317:EEW786321 EOS786317:EOS786321 EYO786317:EYO786321 FIK786317:FIK786321 FSG786317:FSG786321 GCC786317:GCC786321 GLY786317:GLY786321 GVU786317:GVU786321 HFQ786317:HFQ786321 HPM786317:HPM786321 HZI786317:HZI786321 IJE786317:IJE786321 ITA786317:ITA786321 JCW786317:JCW786321 JMS786317:JMS786321 JWO786317:JWO786321 KGK786317:KGK786321 KQG786317:KQG786321 LAC786317:LAC786321 LJY786317:LJY786321 LTU786317:LTU786321 MDQ786317:MDQ786321 MNM786317:MNM786321 MXI786317:MXI786321 NHE786317:NHE786321 NRA786317:NRA786321 OAW786317:OAW786321 OKS786317:OKS786321 OUO786317:OUO786321 PEK786317:PEK786321 POG786317:POG786321 PYC786317:PYC786321 QHY786317:QHY786321 QRU786317:QRU786321 RBQ786317:RBQ786321 RLM786317:RLM786321 RVI786317:RVI786321 SFE786317:SFE786321 SPA786317:SPA786321 SYW786317:SYW786321 TIS786317:TIS786321 TSO786317:TSO786321 UCK786317:UCK786321 UMG786317:UMG786321 UWC786317:UWC786321 VFY786317:VFY786321 VPU786317:VPU786321 VZQ786317:VZQ786321 WJM786317:WJM786321 WTI786317:WTI786321 GW851853:GW851857 QS851853:QS851857 AAO851853:AAO851857 AKK851853:AKK851857 AUG851853:AUG851857 BEC851853:BEC851857 BNY851853:BNY851857 BXU851853:BXU851857 CHQ851853:CHQ851857 CRM851853:CRM851857 DBI851853:DBI851857 DLE851853:DLE851857 DVA851853:DVA851857 EEW851853:EEW851857 EOS851853:EOS851857 EYO851853:EYO851857 FIK851853:FIK851857 FSG851853:FSG851857 GCC851853:GCC851857 GLY851853:GLY851857 GVU851853:GVU851857 HFQ851853:HFQ851857 HPM851853:HPM851857 HZI851853:HZI851857 IJE851853:IJE851857 ITA851853:ITA851857 JCW851853:JCW851857 JMS851853:JMS851857 JWO851853:JWO851857 KGK851853:KGK851857 KQG851853:KQG851857 LAC851853:LAC851857 LJY851853:LJY851857 LTU851853:LTU851857 MDQ851853:MDQ851857 MNM851853:MNM851857 MXI851853:MXI851857 NHE851853:NHE851857 NRA851853:NRA851857 OAW851853:OAW851857 OKS851853:OKS851857 OUO851853:OUO851857 PEK851853:PEK851857 POG851853:POG851857 PYC851853:PYC851857 QHY851853:QHY851857 QRU851853:QRU851857 RBQ851853:RBQ851857 RLM851853:RLM851857 RVI851853:RVI851857 SFE851853:SFE851857 SPA851853:SPA851857 SYW851853:SYW851857 TIS851853:TIS851857 TSO851853:TSO851857 UCK851853:UCK851857 UMG851853:UMG851857 UWC851853:UWC851857 VFY851853:VFY851857 VPU851853:VPU851857 VZQ851853:VZQ851857 WJM851853:WJM851857 WTI851853:WTI851857 GW917389:GW917393 QS917389:QS917393 AAO917389:AAO917393 AKK917389:AKK917393 AUG917389:AUG917393 BEC917389:BEC917393 BNY917389:BNY917393 BXU917389:BXU917393 CHQ917389:CHQ917393 CRM917389:CRM917393 DBI917389:DBI917393 DLE917389:DLE917393 DVA917389:DVA917393 EEW917389:EEW917393 EOS917389:EOS917393 EYO917389:EYO917393 FIK917389:FIK917393 FSG917389:FSG917393 GCC917389:GCC917393 GLY917389:GLY917393 GVU917389:GVU917393 HFQ917389:HFQ917393 HPM917389:HPM917393 HZI917389:HZI917393 IJE917389:IJE917393 ITA917389:ITA917393 JCW917389:JCW917393 JMS917389:JMS917393 JWO917389:JWO917393 KGK917389:KGK917393 KQG917389:KQG917393 LAC917389:LAC917393 LJY917389:LJY917393 LTU917389:LTU917393 MDQ917389:MDQ917393 MNM917389:MNM917393 MXI917389:MXI917393 NHE917389:NHE917393 NRA917389:NRA917393 OAW917389:OAW917393 OKS917389:OKS917393 OUO917389:OUO917393 PEK917389:PEK917393 POG917389:POG917393 PYC917389:PYC917393 QHY917389:QHY917393 QRU917389:QRU917393 RBQ917389:RBQ917393 RLM917389:RLM917393 RVI917389:RVI917393 SFE917389:SFE917393 SPA917389:SPA917393 SYW917389:SYW917393 TIS917389:TIS917393 TSO917389:TSO917393 UCK917389:UCK917393 UMG917389:UMG917393 UWC917389:UWC917393 VFY917389:VFY917393 VPU917389:VPU917393 VZQ917389:VZQ917393 WJM917389:WJM917393 WTI917389:WTI917393 GW982925:GW982929 QS982925:QS982929 AAO982925:AAO982929 AKK982925:AKK982929 AUG982925:AUG982929 BEC982925:BEC982929 BNY982925:BNY982929 BXU982925:BXU982929 CHQ982925:CHQ982929 CRM982925:CRM982929 DBI982925:DBI982929 DLE982925:DLE982929 DVA982925:DVA982929 EEW982925:EEW982929 EOS982925:EOS982929 EYO982925:EYO982929 FIK982925:FIK982929 FSG982925:FSG982929 GCC982925:GCC982929 GLY982925:GLY982929 GVU982925:GVU982929 HFQ982925:HFQ982929 HPM982925:HPM982929 HZI982925:HZI982929 IJE982925:IJE982929 ITA982925:ITA982929 JCW982925:JCW982929 JMS982925:JMS982929 JWO982925:JWO982929 KGK982925:KGK982929 KQG982925:KQG982929 LAC982925:LAC982929 LJY982925:LJY982929 LTU982925:LTU982929 MDQ982925:MDQ982929 MNM982925:MNM982929 MXI982925:MXI982929 NHE982925:NHE982929 NRA982925:NRA982929 OAW982925:OAW982929 OKS982925:OKS982929 OUO982925:OUO982929 PEK982925:PEK982929 POG982925:POG982929 PYC982925:PYC982929 QHY982925:QHY982929 QRU982925:QRU982929 RBQ982925:RBQ982929 RLM982925:RLM982929 RVI982925:RVI982929 SFE982925:SFE982929 SPA982925:SPA982929 SYW982925:SYW982929 TIS982925:TIS982929 TSO982925:TSO982929 UCK982925:UCK982929 UMG982925:UMG982929 UWC982925:UWC982929 VFY982925:VFY982929 VPU982925:VPU982929 VZQ982925:VZQ982929 WJM982925:WJM982929 WTI982925:WTI982929 GT65421:GU65425 QP65421:QQ65425 AAL65421:AAM65425 AKH65421:AKI65425 AUD65421:AUE65425 BDZ65421:BEA65425 BNV65421:BNW65425 BXR65421:BXS65425 CHN65421:CHO65425 CRJ65421:CRK65425 DBF65421:DBG65425 DLB65421:DLC65425 DUX65421:DUY65425 EET65421:EEU65425 EOP65421:EOQ65425 EYL65421:EYM65425 FIH65421:FII65425 FSD65421:FSE65425 GBZ65421:GCA65425 GLV65421:GLW65425 GVR65421:GVS65425 HFN65421:HFO65425 HPJ65421:HPK65425 HZF65421:HZG65425 IJB65421:IJC65425 ISX65421:ISY65425 JCT65421:JCU65425 JMP65421:JMQ65425 JWL65421:JWM65425 KGH65421:KGI65425 KQD65421:KQE65425 KZZ65421:LAA65425 LJV65421:LJW65425 LTR65421:LTS65425 MDN65421:MDO65425 MNJ65421:MNK65425 MXF65421:MXG65425 NHB65421:NHC65425 NQX65421:NQY65425 OAT65421:OAU65425 OKP65421:OKQ65425 OUL65421:OUM65425 PEH65421:PEI65425 POD65421:POE65425 PXZ65421:PYA65425 QHV65421:QHW65425 QRR65421:QRS65425 RBN65421:RBO65425 RLJ65421:RLK65425 RVF65421:RVG65425 SFB65421:SFC65425 SOX65421:SOY65425 SYT65421:SYU65425 TIP65421:TIQ65425 TSL65421:TSM65425 UCH65421:UCI65425 UMD65421:UME65425 UVZ65421:UWA65425 VFV65421:VFW65425 VPR65421:VPS65425 VZN65421:VZO65425 WJJ65421:WJK65425 WTF65421:WTG65425 GT130957:GU130961 QP130957:QQ130961 AAL130957:AAM130961 AKH130957:AKI130961 AUD130957:AUE130961 BDZ130957:BEA130961 BNV130957:BNW130961 BXR130957:BXS130961 CHN130957:CHO130961 CRJ130957:CRK130961 DBF130957:DBG130961 DLB130957:DLC130961 DUX130957:DUY130961 EET130957:EEU130961 EOP130957:EOQ130961 EYL130957:EYM130961 FIH130957:FII130961 FSD130957:FSE130961 GBZ130957:GCA130961 GLV130957:GLW130961 GVR130957:GVS130961 HFN130957:HFO130961 HPJ130957:HPK130961 HZF130957:HZG130961 IJB130957:IJC130961 ISX130957:ISY130961 JCT130957:JCU130961 JMP130957:JMQ130961 JWL130957:JWM130961 KGH130957:KGI130961 KQD130957:KQE130961 KZZ130957:LAA130961 LJV130957:LJW130961 LTR130957:LTS130961 MDN130957:MDO130961 MNJ130957:MNK130961 MXF130957:MXG130961 NHB130957:NHC130961 NQX130957:NQY130961 OAT130957:OAU130961 OKP130957:OKQ130961 OUL130957:OUM130961 PEH130957:PEI130961 POD130957:POE130961 PXZ130957:PYA130961 QHV130957:QHW130961 QRR130957:QRS130961 RBN130957:RBO130961 RLJ130957:RLK130961 RVF130957:RVG130961 SFB130957:SFC130961 SOX130957:SOY130961 SYT130957:SYU130961 TIP130957:TIQ130961 TSL130957:TSM130961 UCH130957:UCI130961 UMD130957:UME130961 UVZ130957:UWA130961 VFV130957:VFW130961 VPR130957:VPS130961 VZN130957:VZO130961 WJJ130957:WJK130961 WTF130957:WTG130961 GT196493:GU196497 QP196493:QQ196497 AAL196493:AAM196497 AKH196493:AKI196497 AUD196493:AUE196497 BDZ196493:BEA196497 BNV196493:BNW196497 BXR196493:BXS196497 CHN196493:CHO196497 CRJ196493:CRK196497 DBF196493:DBG196497 DLB196493:DLC196497 DUX196493:DUY196497 EET196493:EEU196497 EOP196493:EOQ196497 EYL196493:EYM196497 FIH196493:FII196497 FSD196493:FSE196497 GBZ196493:GCA196497 GLV196493:GLW196497 GVR196493:GVS196497 HFN196493:HFO196497 HPJ196493:HPK196497 HZF196493:HZG196497 IJB196493:IJC196497 ISX196493:ISY196497 JCT196493:JCU196497 JMP196493:JMQ196497 JWL196493:JWM196497 KGH196493:KGI196497 KQD196493:KQE196497 KZZ196493:LAA196497 LJV196493:LJW196497 LTR196493:LTS196497 MDN196493:MDO196497 MNJ196493:MNK196497 MXF196493:MXG196497 NHB196493:NHC196497 NQX196493:NQY196497 OAT196493:OAU196497 OKP196493:OKQ196497 OUL196493:OUM196497 PEH196493:PEI196497 POD196493:POE196497 PXZ196493:PYA196497 QHV196493:QHW196497 QRR196493:QRS196497 RBN196493:RBO196497 RLJ196493:RLK196497 RVF196493:RVG196497 SFB196493:SFC196497 SOX196493:SOY196497 SYT196493:SYU196497 TIP196493:TIQ196497 TSL196493:TSM196497 UCH196493:UCI196497 UMD196493:UME196497 UVZ196493:UWA196497 VFV196493:VFW196497 VPR196493:VPS196497 VZN196493:VZO196497 WJJ196493:WJK196497 WTF196493:WTG196497 GT262029:GU262033 QP262029:QQ262033 AAL262029:AAM262033 AKH262029:AKI262033 AUD262029:AUE262033 BDZ262029:BEA262033 BNV262029:BNW262033 BXR262029:BXS262033 CHN262029:CHO262033 CRJ262029:CRK262033 DBF262029:DBG262033 DLB262029:DLC262033 DUX262029:DUY262033 EET262029:EEU262033 EOP262029:EOQ262033 EYL262029:EYM262033 FIH262029:FII262033 FSD262029:FSE262033 GBZ262029:GCA262033 GLV262029:GLW262033 GVR262029:GVS262033 HFN262029:HFO262033 HPJ262029:HPK262033 HZF262029:HZG262033 IJB262029:IJC262033 ISX262029:ISY262033 JCT262029:JCU262033 JMP262029:JMQ262033 JWL262029:JWM262033 KGH262029:KGI262033 KQD262029:KQE262033 KZZ262029:LAA262033 LJV262029:LJW262033 LTR262029:LTS262033 MDN262029:MDO262033 MNJ262029:MNK262033 MXF262029:MXG262033 NHB262029:NHC262033 NQX262029:NQY262033 OAT262029:OAU262033 OKP262029:OKQ262033 OUL262029:OUM262033 PEH262029:PEI262033 POD262029:POE262033 PXZ262029:PYA262033 QHV262029:QHW262033 QRR262029:QRS262033 RBN262029:RBO262033 RLJ262029:RLK262033 RVF262029:RVG262033 SFB262029:SFC262033 SOX262029:SOY262033 SYT262029:SYU262033 TIP262029:TIQ262033 TSL262029:TSM262033 UCH262029:UCI262033 UMD262029:UME262033 UVZ262029:UWA262033 VFV262029:VFW262033 VPR262029:VPS262033 VZN262029:VZO262033 WJJ262029:WJK262033 WTF262029:WTG262033 GT327565:GU327569 QP327565:QQ327569 AAL327565:AAM327569 AKH327565:AKI327569 AUD327565:AUE327569 BDZ327565:BEA327569 BNV327565:BNW327569 BXR327565:BXS327569 CHN327565:CHO327569 CRJ327565:CRK327569 DBF327565:DBG327569 DLB327565:DLC327569 DUX327565:DUY327569 EET327565:EEU327569 EOP327565:EOQ327569 EYL327565:EYM327569 FIH327565:FII327569 FSD327565:FSE327569 GBZ327565:GCA327569 GLV327565:GLW327569 GVR327565:GVS327569 HFN327565:HFO327569 HPJ327565:HPK327569 HZF327565:HZG327569 IJB327565:IJC327569 ISX327565:ISY327569 JCT327565:JCU327569 JMP327565:JMQ327569 JWL327565:JWM327569 KGH327565:KGI327569 KQD327565:KQE327569 KZZ327565:LAA327569 LJV327565:LJW327569 LTR327565:LTS327569 MDN327565:MDO327569 MNJ327565:MNK327569 MXF327565:MXG327569 NHB327565:NHC327569 NQX327565:NQY327569 OAT327565:OAU327569 OKP327565:OKQ327569 OUL327565:OUM327569 PEH327565:PEI327569 POD327565:POE327569 PXZ327565:PYA327569 QHV327565:QHW327569 QRR327565:QRS327569 RBN327565:RBO327569 RLJ327565:RLK327569 RVF327565:RVG327569 SFB327565:SFC327569 SOX327565:SOY327569 SYT327565:SYU327569 TIP327565:TIQ327569 TSL327565:TSM327569 UCH327565:UCI327569 UMD327565:UME327569 UVZ327565:UWA327569 VFV327565:VFW327569 VPR327565:VPS327569 VZN327565:VZO327569 WJJ327565:WJK327569 WTF327565:WTG327569 GT393101:GU393105 QP393101:QQ393105 AAL393101:AAM393105 AKH393101:AKI393105 AUD393101:AUE393105 BDZ393101:BEA393105 BNV393101:BNW393105 BXR393101:BXS393105 CHN393101:CHO393105 CRJ393101:CRK393105 DBF393101:DBG393105 DLB393101:DLC393105 DUX393101:DUY393105 EET393101:EEU393105 EOP393101:EOQ393105 EYL393101:EYM393105 FIH393101:FII393105 FSD393101:FSE393105 GBZ393101:GCA393105 GLV393101:GLW393105 GVR393101:GVS393105 HFN393101:HFO393105 HPJ393101:HPK393105 HZF393101:HZG393105 IJB393101:IJC393105 ISX393101:ISY393105 JCT393101:JCU393105 JMP393101:JMQ393105 JWL393101:JWM393105 KGH393101:KGI393105 KQD393101:KQE393105 KZZ393101:LAA393105 LJV393101:LJW393105 LTR393101:LTS393105 MDN393101:MDO393105 MNJ393101:MNK393105 MXF393101:MXG393105 NHB393101:NHC393105 NQX393101:NQY393105 OAT393101:OAU393105 OKP393101:OKQ393105 OUL393101:OUM393105 PEH393101:PEI393105 POD393101:POE393105 PXZ393101:PYA393105 QHV393101:QHW393105 QRR393101:QRS393105 RBN393101:RBO393105 RLJ393101:RLK393105 RVF393101:RVG393105 SFB393101:SFC393105 SOX393101:SOY393105 SYT393101:SYU393105 TIP393101:TIQ393105 TSL393101:TSM393105 UCH393101:UCI393105 UMD393101:UME393105 UVZ393101:UWA393105 VFV393101:VFW393105 VPR393101:VPS393105 VZN393101:VZO393105 WJJ393101:WJK393105 WTF393101:WTG393105 GT458637:GU458641 QP458637:QQ458641 AAL458637:AAM458641 AKH458637:AKI458641 AUD458637:AUE458641 BDZ458637:BEA458641 BNV458637:BNW458641 BXR458637:BXS458641 CHN458637:CHO458641 CRJ458637:CRK458641 DBF458637:DBG458641 DLB458637:DLC458641 DUX458637:DUY458641 EET458637:EEU458641 EOP458637:EOQ458641 EYL458637:EYM458641 FIH458637:FII458641 FSD458637:FSE458641 GBZ458637:GCA458641 GLV458637:GLW458641 GVR458637:GVS458641 HFN458637:HFO458641 HPJ458637:HPK458641 HZF458637:HZG458641 IJB458637:IJC458641 ISX458637:ISY458641 JCT458637:JCU458641 JMP458637:JMQ458641 JWL458637:JWM458641 KGH458637:KGI458641 KQD458637:KQE458641 KZZ458637:LAA458641 LJV458637:LJW458641 LTR458637:LTS458641 MDN458637:MDO458641 MNJ458637:MNK458641 MXF458637:MXG458641 NHB458637:NHC458641 NQX458637:NQY458641 OAT458637:OAU458641 OKP458637:OKQ458641 OUL458637:OUM458641 PEH458637:PEI458641 POD458637:POE458641 PXZ458637:PYA458641 QHV458637:QHW458641 QRR458637:QRS458641 RBN458637:RBO458641 RLJ458637:RLK458641 RVF458637:RVG458641 SFB458637:SFC458641 SOX458637:SOY458641 SYT458637:SYU458641 TIP458637:TIQ458641 TSL458637:TSM458641 UCH458637:UCI458641 UMD458637:UME458641 UVZ458637:UWA458641 VFV458637:VFW458641 VPR458637:VPS458641 VZN458637:VZO458641 WJJ458637:WJK458641 WTF458637:WTG458641 GT524173:GU524177 QP524173:QQ524177 AAL524173:AAM524177 AKH524173:AKI524177 AUD524173:AUE524177 BDZ524173:BEA524177 BNV524173:BNW524177 BXR524173:BXS524177 CHN524173:CHO524177 CRJ524173:CRK524177 DBF524173:DBG524177 DLB524173:DLC524177 DUX524173:DUY524177 EET524173:EEU524177 EOP524173:EOQ524177 EYL524173:EYM524177 FIH524173:FII524177 FSD524173:FSE524177 GBZ524173:GCA524177 GLV524173:GLW524177 GVR524173:GVS524177 HFN524173:HFO524177 HPJ524173:HPK524177 HZF524173:HZG524177 IJB524173:IJC524177 ISX524173:ISY524177 JCT524173:JCU524177 JMP524173:JMQ524177 JWL524173:JWM524177 KGH524173:KGI524177 KQD524173:KQE524177 KZZ524173:LAA524177 LJV524173:LJW524177 LTR524173:LTS524177 MDN524173:MDO524177 MNJ524173:MNK524177 MXF524173:MXG524177 NHB524173:NHC524177 NQX524173:NQY524177 OAT524173:OAU524177 OKP524173:OKQ524177 OUL524173:OUM524177 PEH524173:PEI524177 POD524173:POE524177 PXZ524173:PYA524177 QHV524173:QHW524177 QRR524173:QRS524177 RBN524173:RBO524177 RLJ524173:RLK524177 RVF524173:RVG524177 SFB524173:SFC524177 SOX524173:SOY524177 SYT524173:SYU524177 TIP524173:TIQ524177 TSL524173:TSM524177 UCH524173:UCI524177 UMD524173:UME524177 UVZ524173:UWA524177 VFV524173:VFW524177 VPR524173:VPS524177 VZN524173:VZO524177 WJJ524173:WJK524177 WTF524173:WTG524177 GT589709:GU589713 QP589709:QQ589713 AAL589709:AAM589713 AKH589709:AKI589713 AUD589709:AUE589713 BDZ589709:BEA589713 BNV589709:BNW589713 BXR589709:BXS589713 CHN589709:CHO589713 CRJ589709:CRK589713 DBF589709:DBG589713 DLB589709:DLC589713 DUX589709:DUY589713 EET589709:EEU589713 EOP589709:EOQ589713 EYL589709:EYM589713 FIH589709:FII589713 FSD589709:FSE589713 GBZ589709:GCA589713 GLV589709:GLW589713 GVR589709:GVS589713 HFN589709:HFO589713 HPJ589709:HPK589713 HZF589709:HZG589713 IJB589709:IJC589713 ISX589709:ISY589713 JCT589709:JCU589713 JMP589709:JMQ589713 JWL589709:JWM589713 KGH589709:KGI589713 KQD589709:KQE589713 KZZ589709:LAA589713 LJV589709:LJW589713 LTR589709:LTS589713 MDN589709:MDO589713 MNJ589709:MNK589713 MXF589709:MXG589713 NHB589709:NHC589713 NQX589709:NQY589713 OAT589709:OAU589713 OKP589709:OKQ589713 OUL589709:OUM589713 PEH589709:PEI589713 POD589709:POE589713 PXZ589709:PYA589713 QHV589709:QHW589713 QRR589709:QRS589713 RBN589709:RBO589713 RLJ589709:RLK589713 RVF589709:RVG589713 SFB589709:SFC589713 SOX589709:SOY589713 SYT589709:SYU589713 TIP589709:TIQ589713 TSL589709:TSM589713 UCH589709:UCI589713 UMD589709:UME589713 UVZ589709:UWA589713 VFV589709:VFW589713 VPR589709:VPS589713 VZN589709:VZO589713 WJJ589709:WJK589713 WTF589709:WTG589713 GT655245:GU655249 QP655245:QQ655249 AAL655245:AAM655249 AKH655245:AKI655249 AUD655245:AUE655249 BDZ655245:BEA655249 BNV655245:BNW655249 BXR655245:BXS655249 CHN655245:CHO655249 CRJ655245:CRK655249 DBF655245:DBG655249 DLB655245:DLC655249 DUX655245:DUY655249 EET655245:EEU655249 EOP655245:EOQ655249 EYL655245:EYM655249 FIH655245:FII655249 FSD655245:FSE655249 GBZ655245:GCA655249 GLV655245:GLW655249 GVR655245:GVS655249 HFN655245:HFO655249 HPJ655245:HPK655249 HZF655245:HZG655249 IJB655245:IJC655249 ISX655245:ISY655249 JCT655245:JCU655249 JMP655245:JMQ655249 JWL655245:JWM655249 KGH655245:KGI655249 KQD655245:KQE655249 KZZ655245:LAA655249 LJV655245:LJW655249 LTR655245:LTS655249 MDN655245:MDO655249 MNJ655245:MNK655249 MXF655245:MXG655249 NHB655245:NHC655249 NQX655245:NQY655249 OAT655245:OAU655249 OKP655245:OKQ655249 OUL655245:OUM655249 PEH655245:PEI655249 POD655245:POE655249 PXZ655245:PYA655249 QHV655245:QHW655249 QRR655245:QRS655249 RBN655245:RBO655249 RLJ655245:RLK655249 RVF655245:RVG655249 SFB655245:SFC655249 SOX655245:SOY655249 SYT655245:SYU655249 TIP655245:TIQ655249 TSL655245:TSM655249 UCH655245:UCI655249 UMD655245:UME655249 UVZ655245:UWA655249 VFV655245:VFW655249 VPR655245:VPS655249 VZN655245:VZO655249 WJJ655245:WJK655249 WTF655245:WTG655249 GT720781:GU720785 QP720781:QQ720785 AAL720781:AAM720785 AKH720781:AKI720785 AUD720781:AUE720785 BDZ720781:BEA720785 BNV720781:BNW720785 BXR720781:BXS720785 CHN720781:CHO720785 CRJ720781:CRK720785 DBF720781:DBG720785 DLB720781:DLC720785 DUX720781:DUY720785 EET720781:EEU720785 EOP720781:EOQ720785 EYL720781:EYM720785 FIH720781:FII720785 FSD720781:FSE720785 GBZ720781:GCA720785 GLV720781:GLW720785 GVR720781:GVS720785 HFN720781:HFO720785 HPJ720781:HPK720785 HZF720781:HZG720785 IJB720781:IJC720785 ISX720781:ISY720785 JCT720781:JCU720785 JMP720781:JMQ720785 JWL720781:JWM720785 KGH720781:KGI720785 KQD720781:KQE720785 KZZ720781:LAA720785 LJV720781:LJW720785 LTR720781:LTS720785 MDN720781:MDO720785 MNJ720781:MNK720785 MXF720781:MXG720785 NHB720781:NHC720785 NQX720781:NQY720785 OAT720781:OAU720785 OKP720781:OKQ720785 OUL720781:OUM720785 PEH720781:PEI720785 POD720781:POE720785 PXZ720781:PYA720785 QHV720781:QHW720785 QRR720781:QRS720785 RBN720781:RBO720785 RLJ720781:RLK720785 RVF720781:RVG720785 SFB720781:SFC720785 SOX720781:SOY720785 SYT720781:SYU720785 TIP720781:TIQ720785 TSL720781:TSM720785 UCH720781:UCI720785 UMD720781:UME720785 UVZ720781:UWA720785 VFV720781:VFW720785 VPR720781:VPS720785 VZN720781:VZO720785 WJJ720781:WJK720785 WTF720781:WTG720785 GT786317:GU786321 QP786317:QQ786321 AAL786317:AAM786321 AKH786317:AKI786321 AUD786317:AUE786321 BDZ786317:BEA786321 BNV786317:BNW786321 BXR786317:BXS786321 CHN786317:CHO786321 CRJ786317:CRK786321 DBF786317:DBG786321 DLB786317:DLC786321 DUX786317:DUY786321 EET786317:EEU786321 EOP786317:EOQ786321 EYL786317:EYM786321 FIH786317:FII786321 FSD786317:FSE786321 GBZ786317:GCA786321 GLV786317:GLW786321 GVR786317:GVS786321 HFN786317:HFO786321 HPJ786317:HPK786321 HZF786317:HZG786321 IJB786317:IJC786321 ISX786317:ISY786321 JCT786317:JCU786321 JMP786317:JMQ786321 JWL786317:JWM786321 KGH786317:KGI786321 KQD786317:KQE786321 KZZ786317:LAA786321 LJV786317:LJW786321 LTR786317:LTS786321 MDN786317:MDO786321 MNJ786317:MNK786321 MXF786317:MXG786321 NHB786317:NHC786321 NQX786317:NQY786321 OAT786317:OAU786321 OKP786317:OKQ786321 OUL786317:OUM786321 PEH786317:PEI786321 POD786317:POE786321 PXZ786317:PYA786321 QHV786317:QHW786321 QRR786317:QRS786321 RBN786317:RBO786321 RLJ786317:RLK786321 RVF786317:RVG786321 SFB786317:SFC786321 SOX786317:SOY786321 SYT786317:SYU786321 TIP786317:TIQ786321 TSL786317:TSM786321 UCH786317:UCI786321 UMD786317:UME786321 UVZ786317:UWA786321 VFV786317:VFW786321 VPR786317:VPS786321 VZN786317:VZO786321 WJJ786317:WJK786321 WTF786317:WTG786321 GT851853:GU851857 QP851853:QQ851857 AAL851853:AAM851857 AKH851853:AKI851857 AUD851853:AUE851857 BDZ851853:BEA851857 BNV851853:BNW851857 BXR851853:BXS851857 CHN851853:CHO851857 CRJ851853:CRK851857 DBF851853:DBG851857 DLB851853:DLC851857 DUX851853:DUY851857 EET851853:EEU851857 EOP851853:EOQ851857 EYL851853:EYM851857 FIH851853:FII851857 FSD851853:FSE851857 GBZ851853:GCA851857 GLV851853:GLW851857 GVR851853:GVS851857 HFN851853:HFO851857 HPJ851853:HPK851857 HZF851853:HZG851857 IJB851853:IJC851857 ISX851853:ISY851857 JCT851853:JCU851857 JMP851853:JMQ851857 JWL851853:JWM851857 KGH851853:KGI851857 KQD851853:KQE851857 KZZ851853:LAA851857 LJV851853:LJW851857 LTR851853:LTS851857 MDN851853:MDO851857 MNJ851853:MNK851857 MXF851853:MXG851857 NHB851853:NHC851857 NQX851853:NQY851857 OAT851853:OAU851857 OKP851853:OKQ851857 OUL851853:OUM851857 PEH851853:PEI851857 POD851853:POE851857 PXZ851853:PYA851857 QHV851853:QHW851857 QRR851853:QRS851857 RBN851853:RBO851857 RLJ851853:RLK851857 RVF851853:RVG851857 SFB851853:SFC851857 SOX851853:SOY851857 SYT851853:SYU851857 TIP851853:TIQ851857 TSL851853:TSM851857 UCH851853:UCI851857 UMD851853:UME851857 UVZ851853:UWA851857 VFV851853:VFW851857 VPR851853:VPS851857 VZN851853:VZO851857 WJJ851853:WJK851857 WTF851853:WTG851857 GT917389:GU917393 QP917389:QQ917393 AAL917389:AAM917393 AKH917389:AKI917393 AUD917389:AUE917393 BDZ917389:BEA917393 BNV917389:BNW917393 BXR917389:BXS917393 CHN917389:CHO917393 CRJ917389:CRK917393 DBF917389:DBG917393 DLB917389:DLC917393 DUX917389:DUY917393 EET917389:EEU917393 EOP917389:EOQ917393 EYL917389:EYM917393 FIH917389:FII917393 FSD917389:FSE917393 GBZ917389:GCA917393 GLV917389:GLW917393 GVR917389:GVS917393 HFN917389:HFO917393 HPJ917389:HPK917393 HZF917389:HZG917393 IJB917389:IJC917393 ISX917389:ISY917393 JCT917389:JCU917393 JMP917389:JMQ917393 JWL917389:JWM917393 KGH917389:KGI917393 KQD917389:KQE917393 KZZ917389:LAA917393 LJV917389:LJW917393 LTR917389:LTS917393 MDN917389:MDO917393 MNJ917389:MNK917393 MXF917389:MXG917393 NHB917389:NHC917393 NQX917389:NQY917393 OAT917389:OAU917393 OKP917389:OKQ917393 OUL917389:OUM917393 PEH917389:PEI917393 POD917389:POE917393 PXZ917389:PYA917393 QHV917389:QHW917393 QRR917389:QRS917393 RBN917389:RBO917393 RLJ917389:RLK917393 RVF917389:RVG917393 SFB917389:SFC917393 SOX917389:SOY917393 SYT917389:SYU917393 TIP917389:TIQ917393 TSL917389:TSM917393 UCH917389:UCI917393 UMD917389:UME917393 UVZ917389:UWA917393 VFV917389:VFW917393 VPR917389:VPS917393 VZN917389:VZO917393 WJJ917389:WJK917393 WTF917389:WTG917393 GT982925:GU982929 QP982925:QQ982929 AAL982925:AAM982929 AKH982925:AKI982929 AUD982925:AUE982929 BDZ982925:BEA982929 BNV982925:BNW982929 BXR982925:BXS982929 CHN982925:CHO982929 CRJ982925:CRK982929 DBF982925:DBG982929 DLB982925:DLC982929 DUX982925:DUY982929 EET982925:EEU982929 EOP982925:EOQ982929 EYL982925:EYM982929 FIH982925:FII982929 FSD982925:FSE982929 GBZ982925:GCA982929 GLV982925:GLW982929 GVR982925:GVS982929 HFN982925:HFO982929 HPJ982925:HPK982929 HZF982925:HZG982929 IJB982925:IJC982929 ISX982925:ISY982929 JCT982925:JCU982929 JMP982925:JMQ982929 JWL982925:JWM982929 KGH982925:KGI982929 KQD982925:KQE982929 KZZ982925:LAA982929 LJV982925:LJW982929 LTR982925:LTS982929 MDN982925:MDO982929 MNJ982925:MNK982929 MXF982925:MXG982929 NHB982925:NHC982929 NQX982925:NQY982929 OAT982925:OAU982929 OKP982925:OKQ982929 OUL982925:OUM982929 PEH982925:PEI982929 POD982925:POE982929 PXZ982925:PYA982929 QHV982925:QHW982929 QRR982925:QRS982929 RBN982925:RBO982929 RLJ982925:RLK982929 RVF982925:RVG982929 SFB982925:SFC982929 SOX982925:SOY982929 SYT982925:SYU982929 TIP982925:TIQ982929 TSL982925:TSM982929 UCH982925:UCI982929 UMD982925:UME982929 UVZ982925:UWA982929 VFV982925:VFW982929 VPR982925:VPS982929 VZN982925:VZO982929 WJJ982925:WJK982929 WTF982925:WTG982929 GG65421:GG65425 QC65421:QC65425 ZY65421:ZY65425 AJU65421:AJU65425 ATQ65421:ATQ65425 BDM65421:BDM65425 BNI65421:BNI65425 BXE65421:BXE65425 CHA65421:CHA65425 CQW65421:CQW65425 DAS65421:DAS65425 DKO65421:DKO65425 DUK65421:DUK65425 EEG65421:EEG65425 EOC65421:EOC65425 EXY65421:EXY65425 FHU65421:FHU65425 FRQ65421:FRQ65425 GBM65421:GBM65425 GLI65421:GLI65425 GVE65421:GVE65425 HFA65421:HFA65425 HOW65421:HOW65425 HYS65421:HYS65425 IIO65421:IIO65425 ISK65421:ISK65425 JCG65421:JCG65425 JMC65421:JMC65425 JVY65421:JVY65425 KFU65421:KFU65425 KPQ65421:KPQ65425 KZM65421:KZM65425 LJI65421:LJI65425 LTE65421:LTE65425 MDA65421:MDA65425 MMW65421:MMW65425 MWS65421:MWS65425 NGO65421:NGO65425 NQK65421:NQK65425 OAG65421:OAG65425 OKC65421:OKC65425 OTY65421:OTY65425 PDU65421:PDU65425 PNQ65421:PNQ65425 PXM65421:PXM65425 QHI65421:QHI65425 QRE65421:QRE65425 RBA65421:RBA65425 RKW65421:RKW65425 RUS65421:RUS65425 SEO65421:SEO65425 SOK65421:SOK65425 SYG65421:SYG65425 TIC65421:TIC65425 TRY65421:TRY65425 UBU65421:UBU65425 ULQ65421:ULQ65425 UVM65421:UVM65425 VFI65421:VFI65425 VPE65421:VPE65425 VZA65421:VZA65425 WIW65421:WIW65425 WSS65421:WSS65425 GG130957:GG130961 QC130957:QC130961 ZY130957:ZY130961 AJU130957:AJU130961 ATQ130957:ATQ130961 BDM130957:BDM130961 BNI130957:BNI130961 BXE130957:BXE130961 CHA130957:CHA130961 CQW130957:CQW130961 DAS130957:DAS130961 DKO130957:DKO130961 DUK130957:DUK130961 EEG130957:EEG130961 EOC130957:EOC130961 EXY130957:EXY130961 FHU130957:FHU130961 FRQ130957:FRQ130961 GBM130957:GBM130961 GLI130957:GLI130961 GVE130957:GVE130961 HFA130957:HFA130961 HOW130957:HOW130961 HYS130957:HYS130961 IIO130957:IIO130961 ISK130957:ISK130961 JCG130957:JCG130961 JMC130957:JMC130961 JVY130957:JVY130961 KFU130957:KFU130961 KPQ130957:KPQ130961 KZM130957:KZM130961 LJI130957:LJI130961 LTE130957:LTE130961 MDA130957:MDA130961 MMW130957:MMW130961 MWS130957:MWS130961 NGO130957:NGO130961 NQK130957:NQK130961 OAG130957:OAG130961 OKC130957:OKC130961 OTY130957:OTY130961 PDU130957:PDU130961 PNQ130957:PNQ130961 PXM130957:PXM130961 QHI130957:QHI130961 QRE130957:QRE130961 RBA130957:RBA130961 RKW130957:RKW130961 RUS130957:RUS130961 SEO130957:SEO130961 SOK130957:SOK130961 SYG130957:SYG130961 TIC130957:TIC130961 TRY130957:TRY130961 UBU130957:UBU130961 ULQ130957:ULQ130961 UVM130957:UVM130961 VFI130957:VFI130961 VPE130957:VPE130961 VZA130957:VZA130961 WIW130957:WIW130961 WSS130957:WSS130961 GG196493:GG196497 QC196493:QC196497 ZY196493:ZY196497 AJU196493:AJU196497 ATQ196493:ATQ196497 BDM196493:BDM196497 BNI196493:BNI196497 BXE196493:BXE196497 CHA196493:CHA196497 CQW196493:CQW196497 DAS196493:DAS196497 DKO196493:DKO196497 DUK196493:DUK196497 EEG196493:EEG196497 EOC196493:EOC196497 EXY196493:EXY196497 FHU196493:FHU196497 FRQ196493:FRQ196497 GBM196493:GBM196497 GLI196493:GLI196497 GVE196493:GVE196497 HFA196493:HFA196497 HOW196493:HOW196497 HYS196493:HYS196497 IIO196493:IIO196497 ISK196493:ISK196497 JCG196493:JCG196497 JMC196493:JMC196497 JVY196493:JVY196497 KFU196493:KFU196497 KPQ196493:KPQ196497 KZM196493:KZM196497 LJI196493:LJI196497 LTE196493:LTE196497 MDA196493:MDA196497 MMW196493:MMW196497 MWS196493:MWS196497 NGO196493:NGO196497 NQK196493:NQK196497 OAG196493:OAG196497 OKC196493:OKC196497 OTY196493:OTY196497 PDU196493:PDU196497 PNQ196493:PNQ196497 PXM196493:PXM196497 QHI196493:QHI196497 QRE196493:QRE196497 RBA196493:RBA196497 RKW196493:RKW196497 RUS196493:RUS196497 SEO196493:SEO196497 SOK196493:SOK196497 SYG196493:SYG196497 TIC196493:TIC196497 TRY196493:TRY196497 UBU196493:UBU196497 ULQ196493:ULQ196497 UVM196493:UVM196497 VFI196493:VFI196497 VPE196493:VPE196497 VZA196493:VZA196497 WIW196493:WIW196497 WSS196493:WSS196497 GG262029:GG262033 QC262029:QC262033 ZY262029:ZY262033 AJU262029:AJU262033 ATQ262029:ATQ262033 BDM262029:BDM262033 BNI262029:BNI262033 BXE262029:BXE262033 CHA262029:CHA262033 CQW262029:CQW262033 DAS262029:DAS262033 DKO262029:DKO262033 DUK262029:DUK262033 EEG262029:EEG262033 EOC262029:EOC262033 EXY262029:EXY262033 FHU262029:FHU262033 FRQ262029:FRQ262033 GBM262029:GBM262033 GLI262029:GLI262033 GVE262029:GVE262033 HFA262029:HFA262033 HOW262029:HOW262033 HYS262029:HYS262033 IIO262029:IIO262033 ISK262029:ISK262033 JCG262029:JCG262033 JMC262029:JMC262033 JVY262029:JVY262033 KFU262029:KFU262033 KPQ262029:KPQ262033 KZM262029:KZM262033 LJI262029:LJI262033 LTE262029:LTE262033 MDA262029:MDA262033 MMW262029:MMW262033 MWS262029:MWS262033 NGO262029:NGO262033 NQK262029:NQK262033 OAG262029:OAG262033 OKC262029:OKC262033 OTY262029:OTY262033 PDU262029:PDU262033 PNQ262029:PNQ262033 PXM262029:PXM262033 QHI262029:QHI262033 QRE262029:QRE262033 RBA262029:RBA262033 RKW262029:RKW262033 RUS262029:RUS262033 SEO262029:SEO262033 SOK262029:SOK262033 SYG262029:SYG262033 TIC262029:TIC262033 TRY262029:TRY262033 UBU262029:UBU262033 ULQ262029:ULQ262033 UVM262029:UVM262033 VFI262029:VFI262033 VPE262029:VPE262033 VZA262029:VZA262033 WIW262029:WIW262033 WSS262029:WSS262033 GG327565:GG327569 QC327565:QC327569 ZY327565:ZY327569 AJU327565:AJU327569 ATQ327565:ATQ327569 BDM327565:BDM327569 BNI327565:BNI327569 BXE327565:BXE327569 CHA327565:CHA327569 CQW327565:CQW327569 DAS327565:DAS327569 DKO327565:DKO327569 DUK327565:DUK327569 EEG327565:EEG327569 EOC327565:EOC327569 EXY327565:EXY327569 FHU327565:FHU327569 FRQ327565:FRQ327569 GBM327565:GBM327569 GLI327565:GLI327569 GVE327565:GVE327569 HFA327565:HFA327569 HOW327565:HOW327569 HYS327565:HYS327569 IIO327565:IIO327569 ISK327565:ISK327569 JCG327565:JCG327569 JMC327565:JMC327569 JVY327565:JVY327569 KFU327565:KFU327569 KPQ327565:KPQ327569 KZM327565:KZM327569 LJI327565:LJI327569 LTE327565:LTE327569 MDA327565:MDA327569 MMW327565:MMW327569 MWS327565:MWS327569 NGO327565:NGO327569 NQK327565:NQK327569 OAG327565:OAG327569 OKC327565:OKC327569 OTY327565:OTY327569 PDU327565:PDU327569 PNQ327565:PNQ327569 PXM327565:PXM327569 QHI327565:QHI327569 QRE327565:QRE327569 RBA327565:RBA327569 RKW327565:RKW327569 RUS327565:RUS327569 SEO327565:SEO327569 SOK327565:SOK327569 SYG327565:SYG327569 TIC327565:TIC327569 TRY327565:TRY327569 UBU327565:UBU327569 ULQ327565:ULQ327569 UVM327565:UVM327569 VFI327565:VFI327569 VPE327565:VPE327569 VZA327565:VZA327569 WIW327565:WIW327569 WSS327565:WSS327569 GG393101:GG393105 QC393101:QC393105 ZY393101:ZY393105 AJU393101:AJU393105 ATQ393101:ATQ393105 BDM393101:BDM393105 BNI393101:BNI393105 BXE393101:BXE393105 CHA393101:CHA393105 CQW393101:CQW393105 DAS393101:DAS393105 DKO393101:DKO393105 DUK393101:DUK393105 EEG393101:EEG393105 EOC393101:EOC393105 EXY393101:EXY393105 FHU393101:FHU393105 FRQ393101:FRQ393105 GBM393101:GBM393105 GLI393101:GLI393105 GVE393101:GVE393105 HFA393101:HFA393105 HOW393101:HOW393105 HYS393101:HYS393105 IIO393101:IIO393105 ISK393101:ISK393105 JCG393101:JCG393105 JMC393101:JMC393105 JVY393101:JVY393105 KFU393101:KFU393105 KPQ393101:KPQ393105 KZM393101:KZM393105 LJI393101:LJI393105 LTE393101:LTE393105 MDA393101:MDA393105 MMW393101:MMW393105 MWS393101:MWS393105 NGO393101:NGO393105 NQK393101:NQK393105 OAG393101:OAG393105 OKC393101:OKC393105 OTY393101:OTY393105 PDU393101:PDU393105 PNQ393101:PNQ393105 PXM393101:PXM393105 QHI393101:QHI393105 QRE393101:QRE393105 RBA393101:RBA393105 RKW393101:RKW393105 RUS393101:RUS393105 SEO393101:SEO393105 SOK393101:SOK393105 SYG393101:SYG393105 TIC393101:TIC393105 TRY393101:TRY393105 UBU393101:UBU393105 ULQ393101:ULQ393105 UVM393101:UVM393105 VFI393101:VFI393105 VPE393101:VPE393105 VZA393101:VZA393105 WIW393101:WIW393105 WSS393101:WSS393105 GG458637:GG458641 QC458637:QC458641 ZY458637:ZY458641 AJU458637:AJU458641 ATQ458637:ATQ458641 BDM458637:BDM458641 BNI458637:BNI458641 BXE458637:BXE458641 CHA458637:CHA458641 CQW458637:CQW458641 DAS458637:DAS458641 DKO458637:DKO458641 DUK458637:DUK458641 EEG458637:EEG458641 EOC458637:EOC458641 EXY458637:EXY458641 FHU458637:FHU458641 FRQ458637:FRQ458641 GBM458637:GBM458641 GLI458637:GLI458641 GVE458637:GVE458641 HFA458637:HFA458641 HOW458637:HOW458641 HYS458637:HYS458641 IIO458637:IIO458641 ISK458637:ISK458641 JCG458637:JCG458641 JMC458637:JMC458641 JVY458637:JVY458641 KFU458637:KFU458641 KPQ458637:KPQ458641 KZM458637:KZM458641 LJI458637:LJI458641 LTE458637:LTE458641 MDA458637:MDA458641 MMW458637:MMW458641 MWS458637:MWS458641 NGO458637:NGO458641 NQK458637:NQK458641 OAG458637:OAG458641 OKC458637:OKC458641 OTY458637:OTY458641 PDU458637:PDU458641 PNQ458637:PNQ458641 PXM458637:PXM458641 QHI458637:QHI458641 QRE458637:QRE458641 RBA458637:RBA458641 RKW458637:RKW458641 RUS458637:RUS458641 SEO458637:SEO458641 SOK458637:SOK458641 SYG458637:SYG458641 TIC458637:TIC458641 TRY458637:TRY458641 UBU458637:UBU458641 ULQ458637:ULQ458641 UVM458637:UVM458641 VFI458637:VFI458641 VPE458637:VPE458641 VZA458637:VZA458641 WIW458637:WIW458641 WSS458637:WSS458641 GG524173:GG524177 QC524173:QC524177 ZY524173:ZY524177 AJU524173:AJU524177 ATQ524173:ATQ524177 BDM524173:BDM524177 BNI524173:BNI524177 BXE524173:BXE524177 CHA524173:CHA524177 CQW524173:CQW524177 DAS524173:DAS524177 DKO524173:DKO524177 DUK524173:DUK524177 EEG524173:EEG524177 EOC524173:EOC524177 EXY524173:EXY524177 FHU524173:FHU524177 FRQ524173:FRQ524177 GBM524173:GBM524177 GLI524173:GLI524177 GVE524173:GVE524177 HFA524173:HFA524177 HOW524173:HOW524177 HYS524173:HYS524177 IIO524173:IIO524177 ISK524173:ISK524177 JCG524173:JCG524177 JMC524173:JMC524177 JVY524173:JVY524177 KFU524173:KFU524177 KPQ524173:KPQ524177 KZM524173:KZM524177 LJI524173:LJI524177 LTE524173:LTE524177 MDA524173:MDA524177 MMW524173:MMW524177 MWS524173:MWS524177 NGO524173:NGO524177 NQK524173:NQK524177 OAG524173:OAG524177 OKC524173:OKC524177 OTY524173:OTY524177 PDU524173:PDU524177 PNQ524173:PNQ524177 PXM524173:PXM524177 QHI524173:QHI524177 QRE524173:QRE524177 RBA524173:RBA524177 RKW524173:RKW524177 RUS524173:RUS524177 SEO524173:SEO524177 SOK524173:SOK524177 SYG524173:SYG524177 TIC524173:TIC524177 TRY524173:TRY524177 UBU524173:UBU524177 ULQ524173:ULQ524177 UVM524173:UVM524177 VFI524173:VFI524177 VPE524173:VPE524177 VZA524173:VZA524177 WIW524173:WIW524177 WSS524173:WSS524177 GG589709:GG589713 QC589709:QC589713 ZY589709:ZY589713 AJU589709:AJU589713 ATQ589709:ATQ589713 BDM589709:BDM589713 BNI589709:BNI589713 BXE589709:BXE589713 CHA589709:CHA589713 CQW589709:CQW589713 DAS589709:DAS589713 DKO589709:DKO589713 DUK589709:DUK589713 EEG589709:EEG589713 EOC589709:EOC589713 EXY589709:EXY589713 FHU589709:FHU589713 FRQ589709:FRQ589713 GBM589709:GBM589713 GLI589709:GLI589713 GVE589709:GVE589713 HFA589709:HFA589713 HOW589709:HOW589713 HYS589709:HYS589713 IIO589709:IIO589713 ISK589709:ISK589713 JCG589709:JCG589713 JMC589709:JMC589713 JVY589709:JVY589713 KFU589709:KFU589713 KPQ589709:KPQ589713 KZM589709:KZM589713 LJI589709:LJI589713 LTE589709:LTE589713 MDA589709:MDA589713 MMW589709:MMW589713 MWS589709:MWS589713 NGO589709:NGO589713 NQK589709:NQK589713 OAG589709:OAG589713 OKC589709:OKC589713 OTY589709:OTY589713 PDU589709:PDU589713 PNQ589709:PNQ589713 PXM589709:PXM589713 QHI589709:QHI589713 QRE589709:QRE589713 RBA589709:RBA589713 RKW589709:RKW589713 RUS589709:RUS589713 SEO589709:SEO589713 SOK589709:SOK589713 SYG589709:SYG589713 TIC589709:TIC589713 TRY589709:TRY589713 UBU589709:UBU589713 ULQ589709:ULQ589713 UVM589709:UVM589713 VFI589709:VFI589713 VPE589709:VPE589713 VZA589709:VZA589713 WIW589709:WIW589713 WSS589709:WSS589713 GG655245:GG655249 QC655245:QC655249 ZY655245:ZY655249 AJU655245:AJU655249 ATQ655245:ATQ655249 BDM655245:BDM655249 BNI655245:BNI655249 BXE655245:BXE655249 CHA655245:CHA655249 CQW655245:CQW655249 DAS655245:DAS655249 DKO655245:DKO655249 DUK655245:DUK655249 EEG655245:EEG655249 EOC655245:EOC655249 EXY655245:EXY655249 FHU655245:FHU655249 FRQ655245:FRQ655249 GBM655245:GBM655249 GLI655245:GLI655249 GVE655245:GVE655249 HFA655245:HFA655249 HOW655245:HOW655249 HYS655245:HYS655249 IIO655245:IIO655249 ISK655245:ISK655249 JCG655245:JCG655249 JMC655245:JMC655249 JVY655245:JVY655249 KFU655245:KFU655249 KPQ655245:KPQ655249 KZM655245:KZM655249 LJI655245:LJI655249 LTE655245:LTE655249 MDA655245:MDA655249 MMW655245:MMW655249 MWS655245:MWS655249 NGO655245:NGO655249 NQK655245:NQK655249 OAG655245:OAG655249 OKC655245:OKC655249 OTY655245:OTY655249 PDU655245:PDU655249 PNQ655245:PNQ655249 PXM655245:PXM655249 QHI655245:QHI655249 QRE655245:QRE655249 RBA655245:RBA655249 RKW655245:RKW655249 RUS655245:RUS655249 SEO655245:SEO655249 SOK655245:SOK655249 SYG655245:SYG655249 TIC655245:TIC655249 TRY655245:TRY655249 UBU655245:UBU655249 ULQ655245:ULQ655249 UVM655245:UVM655249 VFI655245:VFI655249 VPE655245:VPE655249 VZA655245:VZA655249 WIW655245:WIW655249 WSS655245:WSS655249 GG720781:GG720785 QC720781:QC720785 ZY720781:ZY720785 AJU720781:AJU720785 ATQ720781:ATQ720785 BDM720781:BDM720785 BNI720781:BNI720785 BXE720781:BXE720785 CHA720781:CHA720785 CQW720781:CQW720785 DAS720781:DAS720785 DKO720781:DKO720785 DUK720781:DUK720785 EEG720781:EEG720785 EOC720781:EOC720785 EXY720781:EXY720785 FHU720781:FHU720785 FRQ720781:FRQ720785 GBM720781:GBM720785 GLI720781:GLI720785 GVE720781:GVE720785 HFA720781:HFA720785 HOW720781:HOW720785 HYS720781:HYS720785 IIO720781:IIO720785 ISK720781:ISK720785 JCG720781:JCG720785 JMC720781:JMC720785 JVY720781:JVY720785 KFU720781:KFU720785 KPQ720781:KPQ720785 KZM720781:KZM720785 LJI720781:LJI720785 LTE720781:LTE720785 MDA720781:MDA720785 MMW720781:MMW720785 MWS720781:MWS720785 NGO720781:NGO720785 NQK720781:NQK720785 OAG720781:OAG720785 OKC720781:OKC720785 OTY720781:OTY720785 PDU720781:PDU720785 PNQ720781:PNQ720785 PXM720781:PXM720785 QHI720781:QHI720785 QRE720781:QRE720785 RBA720781:RBA720785 RKW720781:RKW720785 RUS720781:RUS720785 SEO720781:SEO720785 SOK720781:SOK720785 SYG720781:SYG720785 TIC720781:TIC720785 TRY720781:TRY720785 UBU720781:UBU720785 ULQ720781:ULQ720785 UVM720781:UVM720785 VFI720781:VFI720785 VPE720781:VPE720785 VZA720781:VZA720785 WIW720781:WIW720785 WSS720781:WSS720785 GG786317:GG786321 QC786317:QC786321 ZY786317:ZY786321 AJU786317:AJU786321 ATQ786317:ATQ786321 BDM786317:BDM786321 BNI786317:BNI786321 BXE786317:BXE786321 CHA786317:CHA786321 CQW786317:CQW786321 DAS786317:DAS786321 DKO786317:DKO786321 DUK786317:DUK786321 EEG786317:EEG786321 EOC786317:EOC786321 EXY786317:EXY786321 FHU786317:FHU786321 FRQ786317:FRQ786321 GBM786317:GBM786321 GLI786317:GLI786321 GVE786317:GVE786321 HFA786317:HFA786321 HOW786317:HOW786321 HYS786317:HYS786321 IIO786317:IIO786321 ISK786317:ISK786321 JCG786317:JCG786321 JMC786317:JMC786321 JVY786317:JVY786321 KFU786317:KFU786321 KPQ786317:KPQ786321 KZM786317:KZM786321 LJI786317:LJI786321 LTE786317:LTE786321 MDA786317:MDA786321 MMW786317:MMW786321 MWS786317:MWS786321 NGO786317:NGO786321 NQK786317:NQK786321 OAG786317:OAG786321 OKC786317:OKC786321 OTY786317:OTY786321 PDU786317:PDU786321 PNQ786317:PNQ786321 PXM786317:PXM786321 QHI786317:QHI786321 QRE786317:QRE786321 RBA786317:RBA786321 RKW786317:RKW786321 RUS786317:RUS786321 SEO786317:SEO786321 SOK786317:SOK786321 SYG786317:SYG786321 TIC786317:TIC786321 TRY786317:TRY786321 UBU786317:UBU786321 ULQ786317:ULQ786321 UVM786317:UVM786321 VFI786317:VFI786321 VPE786317:VPE786321 VZA786317:VZA786321 WIW786317:WIW786321 WSS786317:WSS786321 GG851853:GG851857 QC851853:QC851857 ZY851853:ZY851857 AJU851853:AJU851857 ATQ851853:ATQ851857 BDM851853:BDM851857 BNI851853:BNI851857 BXE851853:BXE851857 CHA851853:CHA851857 CQW851853:CQW851857 DAS851853:DAS851857 DKO851853:DKO851857 DUK851853:DUK851857 EEG851853:EEG851857 EOC851853:EOC851857 EXY851853:EXY851857 FHU851853:FHU851857 FRQ851853:FRQ851857 GBM851853:GBM851857 GLI851853:GLI851857 GVE851853:GVE851857 HFA851853:HFA851857 HOW851853:HOW851857 HYS851853:HYS851857 IIO851853:IIO851857 ISK851853:ISK851857 JCG851853:JCG851857 JMC851853:JMC851857 JVY851853:JVY851857 KFU851853:KFU851857 KPQ851853:KPQ851857 KZM851853:KZM851857 LJI851853:LJI851857 LTE851853:LTE851857 MDA851853:MDA851857 MMW851853:MMW851857 MWS851853:MWS851857 NGO851853:NGO851857 NQK851853:NQK851857 OAG851853:OAG851857 OKC851853:OKC851857 OTY851853:OTY851857 PDU851853:PDU851857 PNQ851853:PNQ851857 PXM851853:PXM851857 QHI851853:QHI851857 QRE851853:QRE851857 RBA851853:RBA851857 RKW851853:RKW851857 RUS851853:RUS851857 SEO851853:SEO851857 SOK851853:SOK851857 SYG851853:SYG851857 TIC851853:TIC851857 TRY851853:TRY851857 UBU851853:UBU851857 ULQ851853:ULQ851857 UVM851853:UVM851857 VFI851853:VFI851857 VPE851853:VPE851857 VZA851853:VZA851857 WIW851853:WIW851857 WSS851853:WSS851857 GG917389:GG917393 QC917389:QC917393 ZY917389:ZY917393 AJU917389:AJU917393 ATQ917389:ATQ917393 BDM917389:BDM917393 BNI917389:BNI917393 BXE917389:BXE917393 CHA917389:CHA917393 CQW917389:CQW917393 DAS917389:DAS917393 DKO917389:DKO917393 DUK917389:DUK917393 EEG917389:EEG917393 EOC917389:EOC917393 EXY917389:EXY917393 FHU917389:FHU917393 FRQ917389:FRQ917393 GBM917389:GBM917393 GLI917389:GLI917393 GVE917389:GVE917393 HFA917389:HFA917393 HOW917389:HOW917393 HYS917389:HYS917393 IIO917389:IIO917393 ISK917389:ISK917393 JCG917389:JCG917393 JMC917389:JMC917393 JVY917389:JVY917393 KFU917389:KFU917393 KPQ917389:KPQ917393 KZM917389:KZM917393 LJI917389:LJI917393 LTE917389:LTE917393 MDA917389:MDA917393 MMW917389:MMW917393 MWS917389:MWS917393 NGO917389:NGO917393 NQK917389:NQK917393 OAG917389:OAG917393 OKC917389:OKC917393 OTY917389:OTY917393 PDU917389:PDU917393 PNQ917389:PNQ917393 PXM917389:PXM917393 QHI917389:QHI917393 QRE917389:QRE917393 RBA917389:RBA917393 RKW917389:RKW917393 RUS917389:RUS917393 SEO917389:SEO917393 SOK917389:SOK917393 SYG917389:SYG917393 TIC917389:TIC917393 TRY917389:TRY917393 UBU917389:UBU917393 ULQ917389:ULQ917393 UVM917389:UVM917393 VFI917389:VFI917393 VPE917389:VPE917393 VZA917389:VZA917393 WIW917389:WIW917393 WSS917389:WSS917393 GG982925:GG982929 QC982925:QC982929 ZY982925:ZY982929 AJU982925:AJU982929 ATQ982925:ATQ982929 BDM982925:BDM982929 BNI982925:BNI982929 BXE982925:BXE982929 CHA982925:CHA982929 CQW982925:CQW982929 DAS982925:DAS982929 DKO982925:DKO982929 DUK982925:DUK982929 EEG982925:EEG982929 EOC982925:EOC982929 EXY982925:EXY982929 FHU982925:FHU982929 FRQ982925:FRQ982929 GBM982925:GBM982929 GLI982925:GLI982929 GVE982925:GVE982929 HFA982925:HFA982929 HOW982925:HOW982929 HYS982925:HYS982929 IIO982925:IIO982929 ISK982925:ISK982929 JCG982925:JCG982929 JMC982925:JMC982929 JVY982925:JVY982929 KFU982925:KFU982929 KPQ982925:KPQ982929 KZM982925:KZM982929 LJI982925:LJI982929 LTE982925:LTE982929 MDA982925:MDA982929 MMW982925:MMW982929 MWS982925:MWS982929 NGO982925:NGO982929 NQK982925:NQK982929 OAG982925:OAG982929 OKC982925:OKC982929 OTY982925:OTY982929 PDU982925:PDU982929 PNQ982925:PNQ982929 PXM982925:PXM982929 QHI982925:QHI982929 QRE982925:QRE982929 RBA982925:RBA982929 RKW982925:RKW982929 RUS982925:RUS982929 SEO982925:SEO982929 SOK982925:SOK982929 SYG982925:SYG982929 TIC982925:TIC982929 TRY982925:TRY982929 UBU982925:UBU982929 ULQ982925:ULQ982929 UVM982925:UVM982929 VFI982925:VFI982929 VPE982925:VPE982929 VZA982925:VZA982929 WIW982925:WIW982929 WSS982925:WSS982929 EW12:EX12 GJ65426 QF65426 AAB65426 AJX65426 ATT65426 BDP65426 BNL65426 BXH65426 CHD65426 CQZ65426 DAV65426 DKR65426 DUN65426 EEJ65426 EOF65426 EYB65426 FHX65426 FRT65426 GBP65426 GLL65426 GVH65426 HFD65426 HOZ65426 HYV65426 IIR65426 ISN65426 JCJ65426 JMF65426 JWB65426 KFX65426 KPT65426 KZP65426 LJL65426 LTH65426 MDD65426 MMZ65426 MWV65426 NGR65426 NQN65426 OAJ65426 OKF65426 OUB65426 PDX65426 PNT65426 PXP65426 QHL65426 QRH65426 RBD65426 RKZ65426 RUV65426 SER65426 SON65426 SYJ65426 TIF65426 TSB65426 UBX65426 ULT65426 UVP65426 VFL65426 VPH65426 VZD65426 WIZ65426 WSV65426 GJ130962 QF130962 AAB130962 AJX130962 ATT130962 BDP130962 BNL130962 BXH130962 CHD130962 CQZ130962 DAV130962 DKR130962 DUN130962 EEJ130962 EOF130962 EYB130962 FHX130962 FRT130962 GBP130962 GLL130962 GVH130962 HFD130962 HOZ130962 HYV130962 IIR130962 ISN130962 JCJ130962 JMF130962 JWB130962 KFX130962 KPT130962 KZP130962 LJL130962 LTH130962 MDD130962 MMZ130962 MWV130962 NGR130962 NQN130962 OAJ130962 OKF130962 OUB130962 PDX130962 PNT130962 PXP130962 QHL130962 QRH130962 RBD130962 RKZ130962 RUV130962 SER130962 SON130962 SYJ130962 TIF130962 TSB130962 UBX130962 ULT130962 UVP130962 VFL130962 VPH130962 VZD130962 WIZ130962 WSV130962 GJ196498 QF196498 AAB196498 AJX196498 ATT196498 BDP196498 BNL196498 BXH196498 CHD196498 CQZ196498 DAV196498 DKR196498 DUN196498 EEJ196498 EOF196498 EYB196498 FHX196498 FRT196498 GBP196498 GLL196498 GVH196498 HFD196498 HOZ196498 HYV196498 IIR196498 ISN196498 JCJ196498 JMF196498 JWB196498 KFX196498 KPT196498 KZP196498 LJL196498 LTH196498 MDD196498 MMZ196498 MWV196498 NGR196498 NQN196498 OAJ196498 OKF196498 OUB196498 PDX196498 PNT196498 PXP196498 QHL196498 QRH196498 RBD196498 RKZ196498 RUV196498 SER196498 SON196498 SYJ196498 TIF196498 TSB196498 UBX196498 ULT196498 UVP196498 VFL196498 VPH196498 VZD196498 WIZ196498 WSV196498 GJ262034 QF262034 AAB262034 AJX262034 ATT262034 BDP262034 BNL262034 BXH262034 CHD262034 CQZ262034 DAV262034 DKR262034 DUN262034 EEJ262034 EOF262034 EYB262034 FHX262034 FRT262034 GBP262034 GLL262034 GVH262034 HFD262034 HOZ262034 HYV262034 IIR262034 ISN262034 JCJ262034 JMF262034 JWB262034 KFX262034 KPT262034 KZP262034 LJL262034 LTH262034 MDD262034 MMZ262034 MWV262034 NGR262034 NQN262034 OAJ262034 OKF262034 OUB262034 PDX262034 PNT262034 PXP262034 QHL262034 QRH262034 RBD262034 RKZ262034 RUV262034 SER262034 SON262034 SYJ262034 TIF262034 TSB262034 UBX262034 ULT262034 UVP262034 VFL262034 VPH262034 VZD262034 WIZ262034 WSV262034 GJ327570 QF327570 AAB327570 AJX327570 ATT327570 BDP327570 BNL327570 BXH327570 CHD327570 CQZ327570 DAV327570 DKR327570 DUN327570 EEJ327570 EOF327570 EYB327570 FHX327570 FRT327570 GBP327570 GLL327570 GVH327570 HFD327570 HOZ327570 HYV327570 IIR327570 ISN327570 JCJ327570 JMF327570 JWB327570 KFX327570 KPT327570 KZP327570 LJL327570 LTH327570 MDD327570 MMZ327570 MWV327570 NGR327570 NQN327570 OAJ327570 OKF327570 OUB327570 PDX327570 PNT327570 PXP327570 QHL327570 QRH327570 RBD327570 RKZ327570 RUV327570 SER327570 SON327570 SYJ327570 TIF327570 TSB327570 UBX327570 ULT327570 UVP327570 VFL327570 VPH327570 VZD327570 WIZ327570 WSV327570 GJ393106 QF393106 AAB393106 AJX393106 ATT393106 BDP393106 BNL393106 BXH393106 CHD393106 CQZ393106 DAV393106 DKR393106 DUN393106 EEJ393106 EOF393106 EYB393106 FHX393106 FRT393106 GBP393106 GLL393106 GVH393106 HFD393106 HOZ393106 HYV393106 IIR393106 ISN393106 JCJ393106 JMF393106 JWB393106 KFX393106 KPT393106 KZP393106 LJL393106 LTH393106 MDD393106 MMZ393106 MWV393106 NGR393106 NQN393106 OAJ393106 OKF393106 OUB393106 PDX393106 PNT393106 PXP393106 QHL393106 QRH393106 RBD393106 RKZ393106 RUV393106 SER393106 SON393106 SYJ393106 TIF393106 TSB393106 UBX393106 ULT393106 UVP393106 VFL393106 VPH393106 VZD393106 WIZ393106 WSV393106 GJ458642 QF458642 AAB458642 AJX458642 ATT458642 BDP458642 BNL458642 BXH458642 CHD458642 CQZ458642 DAV458642 DKR458642 DUN458642 EEJ458642 EOF458642 EYB458642 FHX458642 FRT458642 GBP458642 GLL458642 GVH458642 HFD458642 HOZ458642 HYV458642 IIR458642 ISN458642 JCJ458642 JMF458642 JWB458642 KFX458642 KPT458642 KZP458642 LJL458642 LTH458642 MDD458642 MMZ458642 MWV458642 NGR458642 NQN458642 OAJ458642 OKF458642 OUB458642 PDX458642 PNT458642 PXP458642 QHL458642 QRH458642 RBD458642 RKZ458642 RUV458642 SER458642 SON458642 SYJ458642 TIF458642 TSB458642 UBX458642 ULT458642 UVP458642 VFL458642 VPH458642 VZD458642 WIZ458642 WSV458642 GJ524178 QF524178 AAB524178 AJX524178 ATT524178 BDP524178 BNL524178 BXH524178 CHD524178 CQZ524178 DAV524178 DKR524178 DUN524178 EEJ524178 EOF524178 EYB524178 FHX524178 FRT524178 GBP524178 GLL524178 GVH524178 HFD524178 HOZ524178 HYV524178 IIR524178 ISN524178 JCJ524178 JMF524178 JWB524178 KFX524178 KPT524178 KZP524178 LJL524178 LTH524178 MDD524178 MMZ524178 MWV524178 NGR524178 NQN524178 OAJ524178 OKF524178 OUB524178 PDX524178 PNT524178 PXP524178 QHL524178 QRH524178 RBD524178 RKZ524178 RUV524178 SER524178 SON524178 SYJ524178 TIF524178 TSB524178 UBX524178 ULT524178 UVP524178 VFL524178 VPH524178 VZD524178 WIZ524178 WSV524178 GJ589714 QF589714 AAB589714 AJX589714 ATT589714 BDP589714 BNL589714 BXH589714 CHD589714 CQZ589714 DAV589714 DKR589714 DUN589714 EEJ589714 EOF589714 EYB589714 FHX589714 FRT589714 GBP589714 GLL589714 GVH589714 HFD589714 HOZ589714 HYV589714 IIR589714 ISN589714 JCJ589714 JMF589714 JWB589714 KFX589714 KPT589714 KZP589714 LJL589714 LTH589714 MDD589714 MMZ589714 MWV589714 NGR589714 NQN589714 OAJ589714 OKF589714 OUB589714 PDX589714 PNT589714 PXP589714 QHL589714 QRH589714 RBD589714 RKZ589714 RUV589714 SER589714 SON589714 SYJ589714 TIF589714 TSB589714 UBX589714 ULT589714 UVP589714 VFL589714 VPH589714 VZD589714 WIZ589714 WSV589714 GJ655250 QF655250 AAB655250 AJX655250 ATT655250 BDP655250 BNL655250 BXH655250 CHD655250 CQZ655250 DAV655250 DKR655250 DUN655250 EEJ655250 EOF655250 EYB655250 FHX655250 FRT655250 GBP655250 GLL655250 GVH655250 HFD655250 HOZ655250 HYV655250 IIR655250 ISN655250 JCJ655250 JMF655250 JWB655250 KFX655250 KPT655250 KZP655250 LJL655250 LTH655250 MDD655250 MMZ655250 MWV655250 NGR655250 NQN655250 OAJ655250 OKF655250 OUB655250 PDX655250 PNT655250 PXP655250 QHL655250 QRH655250 RBD655250 RKZ655250 RUV655250 SER655250 SON655250 SYJ655250 TIF655250 TSB655250 UBX655250 ULT655250 UVP655250 VFL655250 VPH655250 VZD655250 WIZ655250 WSV655250 GJ720786 QF720786 AAB720786 AJX720786 ATT720786 BDP720786 BNL720786 BXH720786 CHD720786 CQZ720786 DAV720786 DKR720786 DUN720786 EEJ720786 EOF720786 EYB720786 FHX720786 FRT720786 GBP720786 GLL720786 GVH720786 HFD720786 HOZ720786 HYV720786 IIR720786 ISN720786 JCJ720786 JMF720786 JWB720786 KFX720786 KPT720786 KZP720786 LJL720786 LTH720786 MDD720786 MMZ720786 MWV720786 NGR720786 NQN720786 OAJ720786 OKF720786 OUB720786 PDX720786 PNT720786 PXP720786 QHL720786 QRH720786 RBD720786 RKZ720786 RUV720786 SER720786 SON720786 SYJ720786 TIF720786 TSB720786 UBX720786 ULT720786 UVP720786 VFL720786 VPH720786 VZD720786 WIZ720786 WSV720786 GJ786322 QF786322 AAB786322 AJX786322 ATT786322 BDP786322 BNL786322 BXH786322 CHD786322 CQZ786322 DAV786322 DKR786322 DUN786322 EEJ786322 EOF786322 EYB786322 FHX786322 FRT786322 GBP786322 GLL786322 GVH786322 HFD786322 HOZ786322 HYV786322 IIR786322 ISN786322 JCJ786322 JMF786322 JWB786322 KFX786322 KPT786322 KZP786322 LJL786322 LTH786322 MDD786322 MMZ786322 MWV786322 NGR786322 NQN786322 OAJ786322 OKF786322 OUB786322 PDX786322 PNT786322 PXP786322 QHL786322 QRH786322 RBD786322 RKZ786322 RUV786322 SER786322 SON786322 SYJ786322 TIF786322 TSB786322 UBX786322 ULT786322 UVP786322 VFL786322 VPH786322 VZD786322 WIZ786322 WSV786322 GJ851858 QF851858 AAB851858 AJX851858 ATT851858 BDP851858 BNL851858 BXH851858 CHD851858 CQZ851858 DAV851858 DKR851858 DUN851858 EEJ851858 EOF851858 EYB851858 FHX851858 FRT851858 GBP851858 GLL851858 GVH851858 HFD851858 HOZ851858 HYV851858 IIR851858 ISN851858 JCJ851858 JMF851858 JWB851858 KFX851858 KPT851858 KZP851858 LJL851858 LTH851858 MDD851858 MMZ851858 MWV851858 NGR851858 NQN851858 OAJ851858 OKF851858 OUB851858 PDX851858 PNT851858 PXP851858 QHL851858 QRH851858 RBD851858 RKZ851858 RUV851858 SER851858 SON851858 SYJ851858 TIF851858 TSB851858 UBX851858 ULT851858 UVP851858 VFL851858 VPH851858 VZD851858 WIZ851858 WSV851858 GJ917394 QF917394 AAB917394 AJX917394 ATT917394 BDP917394 BNL917394 BXH917394 CHD917394 CQZ917394 DAV917394 DKR917394 DUN917394 EEJ917394 EOF917394 EYB917394 FHX917394 FRT917394 GBP917394 GLL917394 GVH917394 HFD917394 HOZ917394 HYV917394 IIR917394 ISN917394 JCJ917394 JMF917394 JWB917394 KFX917394 KPT917394 KZP917394 LJL917394 LTH917394 MDD917394 MMZ917394 MWV917394 NGR917394 NQN917394 OAJ917394 OKF917394 OUB917394 PDX917394 PNT917394 PXP917394 QHL917394 QRH917394 RBD917394 RKZ917394 RUV917394 SER917394 SON917394 SYJ917394 TIF917394 TSB917394 UBX917394 ULT917394 UVP917394 VFL917394 VPH917394 VZD917394 WIZ917394 WSV917394 GJ982930 QF982930 AAB982930 AJX982930 ATT982930 BDP982930 BNL982930 BXH982930 CHD982930 CQZ982930 DAV982930 DKR982930 DUN982930 EEJ982930 EOF982930 EYB982930 FHX982930 FRT982930 GBP982930 GLL982930 GVH982930 HFD982930 HOZ982930 HYV982930 IIR982930 ISN982930 JCJ982930 JMF982930 JWB982930 KFX982930 KPT982930 KZP982930 LJL982930 LTH982930 MDD982930 MMZ982930 MWV982930 NGR982930 NQN982930 OAJ982930 OKF982930 OUB982930 PDX982930 PNT982930 PXP982930 QHL982930 QRH982930 RBD982930 RKZ982930 RUV982930 SER982930 SON982930 SYJ982930 TIF982930 TSB982930 UBX982930 ULT982930 UVP982930 VFL982930 VPH982930 VZD982930 WIZ982930 WSV982930 G65415:G65419 GY65421:GY65425 QU65421:QU65425 AAQ65421:AAQ65425 AKM65421:AKM65425 AUI65421:AUI65425 BEE65421:BEE65425 BOA65421:BOA65425 BXW65421:BXW65425 CHS65421:CHS65425 CRO65421:CRO65425 DBK65421:DBK65425 DLG65421:DLG65425 DVC65421:DVC65425 EEY65421:EEY65425 EOU65421:EOU65425 EYQ65421:EYQ65425 FIM65421:FIM65425 FSI65421:FSI65425 GCE65421:GCE65425 GMA65421:GMA65425 GVW65421:GVW65425 HFS65421:HFS65425 HPO65421:HPO65425 HZK65421:HZK65425 IJG65421:IJG65425 ITC65421:ITC65425 JCY65421:JCY65425 JMU65421:JMU65425 JWQ65421:JWQ65425 KGM65421:KGM65425 KQI65421:KQI65425 LAE65421:LAE65425 LKA65421:LKA65425 LTW65421:LTW65425 MDS65421:MDS65425 MNO65421:MNO65425 MXK65421:MXK65425 NHG65421:NHG65425 NRC65421:NRC65425 OAY65421:OAY65425 OKU65421:OKU65425 OUQ65421:OUQ65425 PEM65421:PEM65425 POI65421:POI65425 PYE65421:PYE65425 QIA65421:QIA65425 QRW65421:QRW65425 RBS65421:RBS65425 RLO65421:RLO65425 RVK65421:RVK65425 SFG65421:SFG65425 SPC65421:SPC65425 SYY65421:SYY65425 TIU65421:TIU65425 TSQ65421:TSQ65425 UCM65421:UCM65425 UMI65421:UMI65425 UWE65421:UWE65425 VGA65421:VGA65425 VPW65421:VPW65425 VZS65421:VZS65425 WJO65421:WJO65425 WTK65421:WTK65425 G130951:G130955 GY130957:GY130961 QU130957:QU130961 AAQ130957:AAQ130961 AKM130957:AKM130961 AUI130957:AUI130961 BEE130957:BEE130961 BOA130957:BOA130961 BXW130957:BXW130961 CHS130957:CHS130961 CRO130957:CRO130961 DBK130957:DBK130961 DLG130957:DLG130961 DVC130957:DVC130961 EEY130957:EEY130961 EOU130957:EOU130961 EYQ130957:EYQ130961 FIM130957:FIM130961 FSI130957:FSI130961 GCE130957:GCE130961 GMA130957:GMA130961 GVW130957:GVW130961 HFS130957:HFS130961 HPO130957:HPO130961 HZK130957:HZK130961 IJG130957:IJG130961 ITC130957:ITC130961 JCY130957:JCY130961 JMU130957:JMU130961 JWQ130957:JWQ130961 KGM130957:KGM130961 KQI130957:KQI130961 LAE130957:LAE130961 LKA130957:LKA130961 LTW130957:LTW130961 MDS130957:MDS130961 MNO130957:MNO130961 MXK130957:MXK130961 NHG130957:NHG130961 NRC130957:NRC130961 OAY130957:OAY130961 OKU130957:OKU130961 OUQ130957:OUQ130961 PEM130957:PEM130961 POI130957:POI130961 PYE130957:PYE130961 QIA130957:QIA130961 QRW130957:QRW130961 RBS130957:RBS130961 RLO130957:RLO130961 RVK130957:RVK130961 SFG130957:SFG130961 SPC130957:SPC130961 SYY130957:SYY130961 TIU130957:TIU130961 TSQ130957:TSQ130961 UCM130957:UCM130961 UMI130957:UMI130961 UWE130957:UWE130961 VGA130957:VGA130961 VPW130957:VPW130961 VZS130957:VZS130961 WJO130957:WJO130961 WTK130957:WTK130961 G196487:G196491 GY196493:GY196497 QU196493:QU196497 AAQ196493:AAQ196497 AKM196493:AKM196497 AUI196493:AUI196497 BEE196493:BEE196497 BOA196493:BOA196497 BXW196493:BXW196497 CHS196493:CHS196497 CRO196493:CRO196497 DBK196493:DBK196497 DLG196493:DLG196497 DVC196493:DVC196497 EEY196493:EEY196497 EOU196493:EOU196497 EYQ196493:EYQ196497 FIM196493:FIM196497 FSI196493:FSI196497 GCE196493:GCE196497 GMA196493:GMA196497 GVW196493:GVW196497 HFS196493:HFS196497 HPO196493:HPO196497 HZK196493:HZK196497 IJG196493:IJG196497 ITC196493:ITC196497 JCY196493:JCY196497 JMU196493:JMU196497 JWQ196493:JWQ196497 KGM196493:KGM196497 KQI196493:KQI196497 LAE196493:LAE196497 LKA196493:LKA196497 LTW196493:LTW196497 MDS196493:MDS196497 MNO196493:MNO196497 MXK196493:MXK196497 NHG196493:NHG196497 NRC196493:NRC196497 OAY196493:OAY196497 OKU196493:OKU196497 OUQ196493:OUQ196497 PEM196493:PEM196497 POI196493:POI196497 PYE196493:PYE196497 QIA196493:QIA196497 QRW196493:QRW196497 RBS196493:RBS196497 RLO196493:RLO196497 RVK196493:RVK196497 SFG196493:SFG196497 SPC196493:SPC196497 SYY196493:SYY196497 TIU196493:TIU196497 TSQ196493:TSQ196497 UCM196493:UCM196497 UMI196493:UMI196497 UWE196493:UWE196497 VGA196493:VGA196497 VPW196493:VPW196497 VZS196493:VZS196497 WJO196493:WJO196497 WTK196493:WTK196497 G262023:G262027 GY262029:GY262033 QU262029:QU262033 AAQ262029:AAQ262033 AKM262029:AKM262033 AUI262029:AUI262033 BEE262029:BEE262033 BOA262029:BOA262033 BXW262029:BXW262033 CHS262029:CHS262033 CRO262029:CRO262033 DBK262029:DBK262033 DLG262029:DLG262033 DVC262029:DVC262033 EEY262029:EEY262033 EOU262029:EOU262033 EYQ262029:EYQ262033 FIM262029:FIM262033 FSI262029:FSI262033 GCE262029:GCE262033 GMA262029:GMA262033 GVW262029:GVW262033 HFS262029:HFS262033 HPO262029:HPO262033 HZK262029:HZK262033 IJG262029:IJG262033 ITC262029:ITC262033 JCY262029:JCY262033 JMU262029:JMU262033 JWQ262029:JWQ262033 KGM262029:KGM262033 KQI262029:KQI262033 LAE262029:LAE262033 LKA262029:LKA262033 LTW262029:LTW262033 MDS262029:MDS262033 MNO262029:MNO262033 MXK262029:MXK262033 NHG262029:NHG262033 NRC262029:NRC262033 OAY262029:OAY262033 OKU262029:OKU262033 OUQ262029:OUQ262033 PEM262029:PEM262033 POI262029:POI262033 PYE262029:PYE262033 QIA262029:QIA262033 QRW262029:QRW262033 RBS262029:RBS262033 RLO262029:RLO262033 RVK262029:RVK262033 SFG262029:SFG262033 SPC262029:SPC262033 SYY262029:SYY262033 TIU262029:TIU262033 TSQ262029:TSQ262033 UCM262029:UCM262033 UMI262029:UMI262033 UWE262029:UWE262033 VGA262029:VGA262033 VPW262029:VPW262033 VZS262029:VZS262033 WJO262029:WJO262033 WTK262029:WTK262033 G327559:G327563 GY327565:GY327569 QU327565:QU327569 AAQ327565:AAQ327569 AKM327565:AKM327569 AUI327565:AUI327569 BEE327565:BEE327569 BOA327565:BOA327569 BXW327565:BXW327569 CHS327565:CHS327569 CRO327565:CRO327569 DBK327565:DBK327569 DLG327565:DLG327569 DVC327565:DVC327569 EEY327565:EEY327569 EOU327565:EOU327569 EYQ327565:EYQ327569 FIM327565:FIM327569 FSI327565:FSI327569 GCE327565:GCE327569 GMA327565:GMA327569 GVW327565:GVW327569 HFS327565:HFS327569 HPO327565:HPO327569 HZK327565:HZK327569 IJG327565:IJG327569 ITC327565:ITC327569 JCY327565:JCY327569 JMU327565:JMU327569 JWQ327565:JWQ327569 KGM327565:KGM327569 KQI327565:KQI327569 LAE327565:LAE327569 LKA327565:LKA327569 LTW327565:LTW327569 MDS327565:MDS327569 MNO327565:MNO327569 MXK327565:MXK327569 NHG327565:NHG327569 NRC327565:NRC327569 OAY327565:OAY327569 OKU327565:OKU327569 OUQ327565:OUQ327569 PEM327565:PEM327569 POI327565:POI327569 PYE327565:PYE327569 QIA327565:QIA327569 QRW327565:QRW327569 RBS327565:RBS327569 RLO327565:RLO327569 RVK327565:RVK327569 SFG327565:SFG327569 SPC327565:SPC327569 SYY327565:SYY327569 TIU327565:TIU327569 TSQ327565:TSQ327569 UCM327565:UCM327569 UMI327565:UMI327569 UWE327565:UWE327569 VGA327565:VGA327569 VPW327565:VPW327569 VZS327565:VZS327569 WJO327565:WJO327569 WTK327565:WTK327569 G393095:G393099 GY393101:GY393105 QU393101:QU393105 AAQ393101:AAQ393105 AKM393101:AKM393105 AUI393101:AUI393105 BEE393101:BEE393105 BOA393101:BOA393105 BXW393101:BXW393105 CHS393101:CHS393105 CRO393101:CRO393105 DBK393101:DBK393105 DLG393101:DLG393105 DVC393101:DVC393105 EEY393101:EEY393105 EOU393101:EOU393105 EYQ393101:EYQ393105 FIM393101:FIM393105 FSI393101:FSI393105 GCE393101:GCE393105 GMA393101:GMA393105 GVW393101:GVW393105 HFS393101:HFS393105 HPO393101:HPO393105 HZK393101:HZK393105 IJG393101:IJG393105 ITC393101:ITC393105 JCY393101:JCY393105 JMU393101:JMU393105 JWQ393101:JWQ393105 KGM393101:KGM393105 KQI393101:KQI393105 LAE393101:LAE393105 LKA393101:LKA393105 LTW393101:LTW393105 MDS393101:MDS393105 MNO393101:MNO393105 MXK393101:MXK393105 NHG393101:NHG393105 NRC393101:NRC393105 OAY393101:OAY393105 OKU393101:OKU393105 OUQ393101:OUQ393105 PEM393101:PEM393105 POI393101:POI393105 PYE393101:PYE393105 QIA393101:QIA393105 QRW393101:QRW393105 RBS393101:RBS393105 RLO393101:RLO393105 RVK393101:RVK393105 SFG393101:SFG393105 SPC393101:SPC393105 SYY393101:SYY393105 TIU393101:TIU393105 TSQ393101:TSQ393105 UCM393101:UCM393105 UMI393101:UMI393105 UWE393101:UWE393105 VGA393101:VGA393105 VPW393101:VPW393105 VZS393101:VZS393105 WJO393101:WJO393105 WTK393101:WTK393105 G458631:G458635 GY458637:GY458641 QU458637:QU458641 AAQ458637:AAQ458641 AKM458637:AKM458641 AUI458637:AUI458641 BEE458637:BEE458641 BOA458637:BOA458641 BXW458637:BXW458641 CHS458637:CHS458641 CRO458637:CRO458641 DBK458637:DBK458641 DLG458637:DLG458641 DVC458637:DVC458641 EEY458637:EEY458641 EOU458637:EOU458641 EYQ458637:EYQ458641 FIM458637:FIM458641 FSI458637:FSI458641 GCE458637:GCE458641 GMA458637:GMA458641 GVW458637:GVW458641 HFS458637:HFS458641 HPO458637:HPO458641 HZK458637:HZK458641 IJG458637:IJG458641 ITC458637:ITC458641 JCY458637:JCY458641 JMU458637:JMU458641 JWQ458637:JWQ458641 KGM458637:KGM458641 KQI458637:KQI458641 LAE458637:LAE458641 LKA458637:LKA458641 LTW458637:LTW458641 MDS458637:MDS458641 MNO458637:MNO458641 MXK458637:MXK458641 NHG458637:NHG458641 NRC458637:NRC458641 OAY458637:OAY458641 OKU458637:OKU458641 OUQ458637:OUQ458641 PEM458637:PEM458641 POI458637:POI458641 PYE458637:PYE458641 QIA458637:QIA458641 QRW458637:QRW458641 RBS458637:RBS458641 RLO458637:RLO458641 RVK458637:RVK458641 SFG458637:SFG458641 SPC458637:SPC458641 SYY458637:SYY458641 TIU458637:TIU458641 TSQ458637:TSQ458641 UCM458637:UCM458641 UMI458637:UMI458641 UWE458637:UWE458641 VGA458637:VGA458641 VPW458637:VPW458641 VZS458637:VZS458641 WJO458637:WJO458641 WTK458637:WTK458641 G524167:G524171 GY524173:GY524177 QU524173:QU524177 AAQ524173:AAQ524177 AKM524173:AKM524177 AUI524173:AUI524177 BEE524173:BEE524177 BOA524173:BOA524177 BXW524173:BXW524177 CHS524173:CHS524177 CRO524173:CRO524177 DBK524173:DBK524177 DLG524173:DLG524177 DVC524173:DVC524177 EEY524173:EEY524177 EOU524173:EOU524177 EYQ524173:EYQ524177 FIM524173:FIM524177 FSI524173:FSI524177 GCE524173:GCE524177 GMA524173:GMA524177 GVW524173:GVW524177 HFS524173:HFS524177 HPO524173:HPO524177 HZK524173:HZK524177 IJG524173:IJG524177 ITC524173:ITC524177 JCY524173:JCY524177 JMU524173:JMU524177 JWQ524173:JWQ524177 KGM524173:KGM524177 KQI524173:KQI524177 LAE524173:LAE524177 LKA524173:LKA524177 LTW524173:LTW524177 MDS524173:MDS524177 MNO524173:MNO524177 MXK524173:MXK524177 NHG524173:NHG524177 NRC524173:NRC524177 OAY524173:OAY524177 OKU524173:OKU524177 OUQ524173:OUQ524177 PEM524173:PEM524177 POI524173:POI524177 PYE524173:PYE524177 QIA524173:QIA524177 QRW524173:QRW524177 RBS524173:RBS524177 RLO524173:RLO524177 RVK524173:RVK524177 SFG524173:SFG524177 SPC524173:SPC524177 SYY524173:SYY524177 TIU524173:TIU524177 TSQ524173:TSQ524177 UCM524173:UCM524177 UMI524173:UMI524177 UWE524173:UWE524177 VGA524173:VGA524177 VPW524173:VPW524177 VZS524173:VZS524177 WJO524173:WJO524177 WTK524173:WTK524177 G589703:G589707 GY589709:GY589713 QU589709:QU589713 AAQ589709:AAQ589713 AKM589709:AKM589713 AUI589709:AUI589713 BEE589709:BEE589713 BOA589709:BOA589713 BXW589709:BXW589713 CHS589709:CHS589713 CRO589709:CRO589713 DBK589709:DBK589713 DLG589709:DLG589713 DVC589709:DVC589713 EEY589709:EEY589713 EOU589709:EOU589713 EYQ589709:EYQ589713 FIM589709:FIM589713 FSI589709:FSI589713 GCE589709:GCE589713 GMA589709:GMA589713 GVW589709:GVW589713 HFS589709:HFS589713 HPO589709:HPO589713 HZK589709:HZK589713 IJG589709:IJG589713 ITC589709:ITC589713 JCY589709:JCY589713 JMU589709:JMU589713 JWQ589709:JWQ589713 KGM589709:KGM589713 KQI589709:KQI589713 LAE589709:LAE589713 LKA589709:LKA589713 LTW589709:LTW589713 MDS589709:MDS589713 MNO589709:MNO589713 MXK589709:MXK589713 NHG589709:NHG589713 NRC589709:NRC589713 OAY589709:OAY589713 OKU589709:OKU589713 OUQ589709:OUQ589713 PEM589709:PEM589713 POI589709:POI589713 PYE589709:PYE589713 QIA589709:QIA589713 QRW589709:QRW589713 RBS589709:RBS589713 RLO589709:RLO589713 RVK589709:RVK589713 SFG589709:SFG589713 SPC589709:SPC589713 SYY589709:SYY589713 TIU589709:TIU589713 TSQ589709:TSQ589713 UCM589709:UCM589713 UMI589709:UMI589713 UWE589709:UWE589713 VGA589709:VGA589713 VPW589709:VPW589713 VZS589709:VZS589713 WJO589709:WJO589713 WTK589709:WTK589713 G655239:G655243 GY655245:GY655249 QU655245:QU655249 AAQ655245:AAQ655249 AKM655245:AKM655249 AUI655245:AUI655249 BEE655245:BEE655249 BOA655245:BOA655249 BXW655245:BXW655249 CHS655245:CHS655249 CRO655245:CRO655249 DBK655245:DBK655249 DLG655245:DLG655249 DVC655245:DVC655249 EEY655245:EEY655249 EOU655245:EOU655249 EYQ655245:EYQ655249 FIM655245:FIM655249 FSI655245:FSI655249 GCE655245:GCE655249 GMA655245:GMA655249 GVW655245:GVW655249 HFS655245:HFS655249 HPO655245:HPO655249 HZK655245:HZK655249 IJG655245:IJG655249 ITC655245:ITC655249 JCY655245:JCY655249 JMU655245:JMU655249 JWQ655245:JWQ655249 KGM655245:KGM655249 KQI655245:KQI655249 LAE655245:LAE655249 LKA655245:LKA655249 LTW655245:LTW655249 MDS655245:MDS655249 MNO655245:MNO655249 MXK655245:MXK655249 NHG655245:NHG655249 NRC655245:NRC655249 OAY655245:OAY655249 OKU655245:OKU655249 OUQ655245:OUQ655249 PEM655245:PEM655249 POI655245:POI655249 PYE655245:PYE655249 QIA655245:QIA655249 QRW655245:QRW655249 RBS655245:RBS655249 RLO655245:RLO655249 RVK655245:RVK655249 SFG655245:SFG655249 SPC655245:SPC655249 SYY655245:SYY655249 TIU655245:TIU655249 TSQ655245:TSQ655249 UCM655245:UCM655249 UMI655245:UMI655249 UWE655245:UWE655249 VGA655245:VGA655249 VPW655245:VPW655249 VZS655245:VZS655249 WJO655245:WJO655249 WTK655245:WTK655249 G720775:G720779 GY720781:GY720785 QU720781:QU720785 AAQ720781:AAQ720785 AKM720781:AKM720785 AUI720781:AUI720785 BEE720781:BEE720785 BOA720781:BOA720785 BXW720781:BXW720785 CHS720781:CHS720785 CRO720781:CRO720785 DBK720781:DBK720785 DLG720781:DLG720785 DVC720781:DVC720785 EEY720781:EEY720785 EOU720781:EOU720785 EYQ720781:EYQ720785 FIM720781:FIM720785 FSI720781:FSI720785 GCE720781:GCE720785 GMA720781:GMA720785 GVW720781:GVW720785 HFS720781:HFS720785 HPO720781:HPO720785 HZK720781:HZK720785 IJG720781:IJG720785 ITC720781:ITC720785 JCY720781:JCY720785 JMU720781:JMU720785 JWQ720781:JWQ720785 KGM720781:KGM720785 KQI720781:KQI720785 LAE720781:LAE720785 LKA720781:LKA720785 LTW720781:LTW720785 MDS720781:MDS720785 MNO720781:MNO720785 MXK720781:MXK720785 NHG720781:NHG720785 NRC720781:NRC720785 OAY720781:OAY720785 OKU720781:OKU720785 OUQ720781:OUQ720785 PEM720781:PEM720785 POI720781:POI720785 PYE720781:PYE720785 QIA720781:QIA720785 QRW720781:QRW720785 RBS720781:RBS720785 RLO720781:RLO720785 RVK720781:RVK720785 SFG720781:SFG720785 SPC720781:SPC720785 SYY720781:SYY720785 TIU720781:TIU720785 TSQ720781:TSQ720785 UCM720781:UCM720785 UMI720781:UMI720785 UWE720781:UWE720785 VGA720781:VGA720785 VPW720781:VPW720785 VZS720781:VZS720785 WJO720781:WJO720785 WTK720781:WTK720785 G786311:G786315 GY786317:GY786321 QU786317:QU786321 AAQ786317:AAQ786321 AKM786317:AKM786321 AUI786317:AUI786321 BEE786317:BEE786321 BOA786317:BOA786321 BXW786317:BXW786321 CHS786317:CHS786321 CRO786317:CRO786321 DBK786317:DBK786321 DLG786317:DLG786321 DVC786317:DVC786321 EEY786317:EEY786321 EOU786317:EOU786321 EYQ786317:EYQ786321 FIM786317:FIM786321 FSI786317:FSI786321 GCE786317:GCE786321 GMA786317:GMA786321 GVW786317:GVW786321 HFS786317:HFS786321 HPO786317:HPO786321 HZK786317:HZK786321 IJG786317:IJG786321 ITC786317:ITC786321 JCY786317:JCY786321 JMU786317:JMU786321 JWQ786317:JWQ786321 KGM786317:KGM786321 KQI786317:KQI786321 LAE786317:LAE786321 LKA786317:LKA786321 LTW786317:LTW786321 MDS786317:MDS786321 MNO786317:MNO786321 MXK786317:MXK786321 NHG786317:NHG786321 NRC786317:NRC786321 OAY786317:OAY786321 OKU786317:OKU786321 OUQ786317:OUQ786321 PEM786317:PEM786321 POI786317:POI786321 PYE786317:PYE786321 QIA786317:QIA786321 QRW786317:QRW786321 RBS786317:RBS786321 RLO786317:RLO786321 RVK786317:RVK786321 SFG786317:SFG786321 SPC786317:SPC786321 SYY786317:SYY786321 TIU786317:TIU786321 TSQ786317:TSQ786321 UCM786317:UCM786321 UMI786317:UMI786321 UWE786317:UWE786321 VGA786317:VGA786321 VPW786317:VPW786321 VZS786317:VZS786321 WJO786317:WJO786321 WTK786317:WTK786321 G851847:G851851 GY851853:GY851857 QU851853:QU851857 AAQ851853:AAQ851857 AKM851853:AKM851857 AUI851853:AUI851857 BEE851853:BEE851857 BOA851853:BOA851857 BXW851853:BXW851857 CHS851853:CHS851857 CRO851853:CRO851857 DBK851853:DBK851857 DLG851853:DLG851857 DVC851853:DVC851857 EEY851853:EEY851857 EOU851853:EOU851857 EYQ851853:EYQ851857 FIM851853:FIM851857 FSI851853:FSI851857 GCE851853:GCE851857 GMA851853:GMA851857 GVW851853:GVW851857 HFS851853:HFS851857 HPO851853:HPO851857 HZK851853:HZK851857 IJG851853:IJG851857 ITC851853:ITC851857 JCY851853:JCY851857 JMU851853:JMU851857 JWQ851853:JWQ851857 KGM851853:KGM851857 KQI851853:KQI851857 LAE851853:LAE851857 LKA851853:LKA851857 LTW851853:LTW851857 MDS851853:MDS851857 MNO851853:MNO851857 MXK851853:MXK851857 NHG851853:NHG851857 NRC851853:NRC851857 OAY851853:OAY851857 OKU851853:OKU851857 OUQ851853:OUQ851857 PEM851853:PEM851857 POI851853:POI851857 PYE851853:PYE851857 QIA851853:QIA851857 QRW851853:QRW851857 RBS851853:RBS851857 RLO851853:RLO851857 RVK851853:RVK851857 SFG851853:SFG851857 SPC851853:SPC851857 SYY851853:SYY851857 TIU851853:TIU851857 TSQ851853:TSQ851857 UCM851853:UCM851857 UMI851853:UMI851857 UWE851853:UWE851857 VGA851853:VGA851857 VPW851853:VPW851857 VZS851853:VZS851857 WJO851853:WJO851857 WTK851853:WTK851857 G917383:G917387 GY917389:GY917393 QU917389:QU917393 AAQ917389:AAQ917393 AKM917389:AKM917393 AUI917389:AUI917393 BEE917389:BEE917393 BOA917389:BOA917393 BXW917389:BXW917393 CHS917389:CHS917393 CRO917389:CRO917393 DBK917389:DBK917393 DLG917389:DLG917393 DVC917389:DVC917393 EEY917389:EEY917393 EOU917389:EOU917393 EYQ917389:EYQ917393 FIM917389:FIM917393 FSI917389:FSI917393 GCE917389:GCE917393 GMA917389:GMA917393 GVW917389:GVW917393 HFS917389:HFS917393 HPO917389:HPO917393 HZK917389:HZK917393 IJG917389:IJG917393 ITC917389:ITC917393 JCY917389:JCY917393 JMU917389:JMU917393 JWQ917389:JWQ917393 KGM917389:KGM917393 KQI917389:KQI917393 LAE917389:LAE917393 LKA917389:LKA917393 LTW917389:LTW917393 MDS917389:MDS917393 MNO917389:MNO917393 MXK917389:MXK917393 NHG917389:NHG917393 NRC917389:NRC917393 OAY917389:OAY917393 OKU917389:OKU917393 OUQ917389:OUQ917393 PEM917389:PEM917393 POI917389:POI917393 PYE917389:PYE917393 QIA917389:QIA917393 QRW917389:QRW917393 RBS917389:RBS917393 RLO917389:RLO917393 RVK917389:RVK917393 SFG917389:SFG917393 SPC917389:SPC917393 SYY917389:SYY917393 TIU917389:TIU917393 TSQ917389:TSQ917393 UCM917389:UCM917393 UMI917389:UMI917393 UWE917389:UWE917393 VGA917389:VGA917393 VPW917389:VPW917393 VZS917389:VZS917393 WJO917389:WJO917393 WTK917389:WTK917393 G982919:G982923 GY982925:GY982929 QU982925:QU982929 AAQ982925:AAQ982929 AKM982925:AKM982929 AUI982925:AUI982929 BEE982925:BEE982929 BOA982925:BOA982929 BXW982925:BXW982929 CHS982925:CHS982929 CRO982925:CRO982929 DBK982925:DBK982929 DLG982925:DLG982929 DVC982925:DVC982929 EEY982925:EEY982929 EOU982925:EOU982929 EYQ982925:EYQ982929 FIM982925:FIM982929 FSI982925:FSI982929 GCE982925:GCE982929 GMA982925:GMA982929 GVW982925:GVW982929 HFS982925:HFS982929 HPO982925:HPO982929 HZK982925:HZK982929 IJG982925:IJG982929 ITC982925:ITC982929 JCY982925:JCY982929 JMU982925:JMU982929 JWQ982925:JWQ982929 KGM982925:KGM982929 KQI982925:KQI982929 LAE982925:LAE982929 LKA982925:LKA982929 LTW982925:LTW982929 MDS982925:MDS982929 MNO982925:MNO982929 MXK982925:MXK982929 NHG982925:NHG982929 NRC982925:NRC982929 OAY982925:OAY982929 OKU982925:OKU982929 OUQ982925:OUQ982929 PEM982925:PEM982929 POI982925:POI982929 PYE982925:PYE982929 QIA982925:QIA982929 QRW982925:QRW982929 RBS982925:RBS982929 RLO982925:RLO982929 RVK982925:RVK982929 SFG982925:SFG982929 SPC982925:SPC982929 SYY982925:SYY982929 TIU982925:TIU982929 TSQ982925:TSQ982929 UCM982925:UCM982929 UMI982925:UMI982929 UWE982925:UWE982929 VGA982925:VGA982929 VPW982925:VPW982929 VZS982925:VZS982929 WJO982925:WJO982929 WTK982925:WTK982929 WRY12 WIC12 VYG12 VOK12 VEO12 UUS12 UKW12 UBA12 TRE12 THI12 SXM12 SNQ12 SDU12 RTY12 RKC12 RAG12 QQK12 QGO12 PWS12 PMW12 PDA12 OTE12 OJI12 NZM12 NPQ12 NFU12 MVY12 MMC12 MCG12 LSK12 LIO12 KYS12 KOW12 KFA12 JVE12 JLI12 JBM12 IRQ12 IHU12 HXY12 HOC12 HEG12 GUK12 GKO12 GAS12 FQW12 FHA12 EXE12 ENI12 EDM12 DTQ12 DJU12 CZY12 CQC12 CGG12 BWK12 BMO12 BCS12 ASW12 AJA12 ZE12 PI12 FM12 WRG12 WHK12 VXO12 VNS12 VDW12 UUA12 UKE12 UAI12 TQM12 TGQ12 SWU12 SMY12 SDC12 RTG12 RJK12 QZO12 QPS12 QFW12 PWA12 PME12 PCI12 OSM12 OIQ12 NYU12 NOY12 NFC12 MVG12 MLK12 MBO12 LRS12 LHW12 KYA12 KOE12 KEI12 JUM12 JKQ12 JAU12 IQY12 IHC12 HXG12 HNK12 HDO12 GTS12 GJW12 GAA12 FQE12 FGI12 EWM12 EMQ12 ECU12 DSY12 DJC12 CZG12 CPK12 CFO12 BVS12 BLW12 BCA12 ASE12 AII12 YM12 OQ12 EU12 WRT12:WRU12 WHX12:WHY12 VYB12:VYC12 VOF12:VOG12 VEJ12:VEK12 UUN12:UUO12 UKR12:UKS12 UAV12:UAW12 TQZ12:TRA12 THD12:THE12 SXH12:SXI12 SNL12:SNM12 SDP12:SDQ12 RTT12:RTU12 RJX12:RJY12 RAB12:RAC12 QQF12:QQG12 QGJ12:QGK12 PWN12:PWO12 PMR12:PMS12 PCV12:PCW12 OSZ12:OTA12 OJD12:OJE12 NZH12:NZI12 NPL12:NPM12 NFP12:NFQ12 MVT12:MVU12 MLX12:MLY12 MCB12:MCC12 LSF12:LSG12 LIJ12:LIK12 KYN12:KYO12 KOR12:KOS12 KEV12:KEW12 JUZ12:JVA12 JLD12:JLE12 JBH12:JBI12 IRL12:IRM12 IHP12:IHQ12 HXT12:HXU12 HNX12:HNY12 HEB12:HEC12 GUF12:GUG12 GKJ12:GKK12 GAN12:GAO12 FQR12:FQS12 FGV12:FGW12 EWZ12:EXA12 END12:ENE12 EDH12:EDI12 DTL12:DTM12 DJP12:DJQ12 CZT12:CZU12 CPX12:CPY12 CGB12:CGC12 BWF12:BWG12 BMJ12:BMK12 BCN12:BCO12 ASR12:ASS12 AIV12:AIW12 YZ12:ZA12 PD12:PE12 FH12:FI12 WRW12 WIA12 VYE12 VOI12 VEM12 UUQ12 UKU12 UAY12 TRC12 THG12 SXK12 SNO12 SDS12 RTW12 RKA12 RAE12 QQI12 QGM12 PWQ12 PMU12 PCY12 OTC12 OJG12 NZK12 NPO12 NFS12 MVW12 MMA12 MCE12 LSI12 LIM12 KYQ12 KOU12 KEY12 JVC12 JLG12 JBK12 IRO12 IHS12 HXW12 HOA12 HEE12 GUI12 GKM12 GAQ12 FQU12 FGY12 EXC12 ENG12 EDK12 DTO12 DJS12 CZW12 CQA12 CGE12 BWI12 BMM12 BCQ12 ASU12 AIY12 ZC12 PG12 FK12 WRI12:WRJ12 WHM12:WHN12 VXQ12:VXR12 VNU12:VNV12 VDY12:VDZ12 UUC12:UUD12 UKG12:UKH12 UAK12:UAL12 TQO12:TQP12 TGS12:TGT12 SWW12:SWX12 SNA12:SNB12 SDE12:SDF12 RTI12:RTJ12 RJM12:RJN12 QZQ12:QZR12 QPU12:QPV12 QFY12:QFZ12 PWC12:PWD12 PMG12:PMH12 PCK12:PCL12 OSO12:OSP12 OIS12:OIT12 NYW12:NYX12 NPA12:NPB12 NFE12:NFF12 MVI12:MVJ12 MLM12:MLN12 MBQ12:MBR12 LRU12:LRV12 LHY12:LHZ12 KYC12:KYD12 KOG12:KOH12 KEK12:KEL12 JUO12:JUP12 JKS12:JKT12 JAW12:JAX12 IRA12:IRB12 IHE12:IHF12 HXI12:HXJ12 HNM12:HNN12 HDQ12:HDR12 GTU12:GTV12 GJY12:GJZ12 GAC12:GAD12 FQG12:FQH12 FGK12:FGL12 EWO12:EWP12 EMS12:EMT12 ECW12:ECX12 DTA12:DTB12 DJE12:DJF12 CZI12:CZJ12 CPM12:CPN12 CFQ12:CFR12 BVU12:BVV12 BLY12:BLZ12 BCC12:BCD12 ASG12:ASH12 AIK12:AIL12 YO12:YP12 OS12:OT12 WSG13:WSG23 WIK13:WIK23 VYO13:VYO23 VOS13:VOS23 VEW13:VEW23 UVA13:UVA23 ULE13:ULE23 UBI13:UBI23 TRM13:TRM23 THQ13:THQ23 SXU13:SXU23 SNY13:SNY23 SEC13:SEC23 RUG13:RUG23 RKK13:RKK23 RAO13:RAO23 QQS13:QQS23 QGW13:QGW23 PXA13:PXA23 PNE13:PNE23 PDI13:PDI23 OTM13:OTM23 OJQ13:OJQ23 NZU13:NZU23 NPY13:NPY23 NGC13:NGC23 MWG13:MWG23 MMK13:MMK23 MCO13:MCO23 LSS13:LSS23 LIW13:LIW23 KZA13:KZA23 KPE13:KPE23 KFI13:KFI23 JVM13:JVM23 JLQ13:JLQ23 JBU13:JBU23 IRY13:IRY23 IIC13:IIC23 HYG13:HYG23 HOK13:HOK23 HEO13:HEO23 GUS13:GUS23 GKW13:GKW23 GBA13:GBA23 FRE13:FRE23 FHI13:FHI23 EXM13:EXM23 ENQ13:ENQ23 EDU13:EDU23 DTY13:DTY23 DKC13:DKC23 DAG13:DAG23 CQK13:CQK23 CGO13:CGO23 BWS13:BWS23 BMW13:BMW23 BDA13:BDA23 ATE13:ATE23 AJI13:AJI23 ZM13:ZM23 PQ13:PQ23 FU13:FU23 WRO13:WRO23 WHS13:WHS23 VXW13:VXW23 VOA13:VOA23 VEE13:VEE23 UUI13:UUI23 UKM13:UKM23 UAQ13:UAQ23 TQU13:TQU23 TGY13:TGY23 SXC13:SXC23 SNG13:SNG23 SDK13:SDK23 RTO13:RTO23 RJS13:RJS23 QZW13:QZW23 QQA13:QQA23 QGE13:QGE23 PWI13:PWI23 PMM13:PMM23 PCQ13:PCQ23 OSU13:OSU23 OIY13:OIY23 NZC13:NZC23 NPG13:NPG23 NFK13:NFK23 MVO13:MVO23 MLS13:MLS23 MBW13:MBW23 LSA13:LSA23 LIE13:LIE23 KYI13:KYI23 KOM13:KOM23 KEQ13:KEQ23 JUU13:JUU23 JKY13:JKY23 JBC13:JBC23 IRG13:IRG23 IHK13:IHK23 HXO13:HXO23 HNS13:HNS23 HDW13:HDW23 GUA13:GUA23 GKE13:GKE23 GAI13:GAI23 FQM13:FQM23 FGQ13:FGQ23 EWU13:EWU23 EMY13:EMY23 EDC13:EDC23 DTG13:DTG23 DJK13:DJK23 CZO13:CZO23 CPS13:CPS23 CFW13:CFW23 BWA13:BWA23 BME13:BME23 BCI13:BCI23 ASM13:ASM23 AIQ13:AIQ23 YU13:YU23 OY13:OY23 FC13:FC23 WSB13:WSC23 WIF13:WIG23 VYJ13:VYK23 VON13:VOO23 VER13:VES23 UUV13:UUW23 UKZ13:ULA23 UBD13:UBE23 TRH13:TRI23 THL13:THM23 SXP13:SXQ23 SNT13:SNU23 SDX13:SDY23 RUB13:RUC23 RKF13:RKG23 RAJ13:RAK23 QQN13:QQO23 QGR13:QGS23 PWV13:PWW23 PMZ13:PNA23 PDD13:PDE23 OTH13:OTI23 OJL13:OJM23 NZP13:NZQ23 NPT13:NPU23 NFX13:NFY23 MWB13:MWC23 MMF13:MMG23 MCJ13:MCK23 LSN13:LSO23 LIR13:LIS23 KYV13:KYW23 KOZ13:KPA23 KFD13:KFE23 JVH13:JVI23 JLL13:JLM23 JBP13:JBQ23 IRT13:IRU23 IHX13:IHY23 HYB13:HYC23 HOF13:HOG23 HEJ13:HEK23 GUN13:GUO23 GKR13:GKS23 GAV13:GAW23 FQZ13:FRA23 FHD13:FHE23 EXH13:EXI23 ENL13:ENM23 EDP13:EDQ23 DTT13:DTU23 DJX13:DJY23 DAB13:DAC23 CQF13:CQG23 CGJ13:CGK23 BWN13:BWO23 BMR13:BMS23 BCV13:BCW23 ASZ13:ATA23 AJD13:AJE23 ZH13:ZI23 PL13:PM23 FP13:FQ23 WSE13:WSE23 WII13:WII23 VYM13:VYM23 VOQ13:VOQ23 VEU13:VEU23 UUY13:UUY23 ULC13:ULC23 UBG13:UBG23 TRK13:TRK23 THO13:THO23 SXS13:SXS23 SNW13:SNW23 SEA13:SEA23 RUE13:RUE23 RKI13:RKI23 RAM13:RAM23 QQQ13:QQQ23 QGU13:QGU23 PWY13:PWY23 PNC13:PNC23 PDG13:PDG23 OTK13:OTK23 OJO13:OJO23 NZS13:NZS23 NPW13:NPW23 NGA13:NGA23 MWE13:MWE23 MMI13:MMI23 MCM13:MCM23 LSQ13:LSQ23 LIU13:LIU23 KYY13:KYY23 KPC13:KPC23 KFG13:KFG23 JVK13:JVK23 JLO13:JLO23 JBS13:JBS23 IRW13:IRW23 IIA13:IIA23 HYE13:HYE23 HOI13:HOI23 HEM13:HEM23 GUQ13:GUQ23 GKU13:GKU23 GAY13:GAY23 FRC13:FRC23 FHG13:FHG23 EXK13:EXK23 ENO13:ENO23 EDS13:EDS23 DTW13:DTW23 DKA13:DKA23 DAE13:DAE23 CQI13:CQI23 CGM13:CGM23 BWQ13:BWQ23 BMU13:BMU23 BCY13:BCY23 ATC13:ATC23 AJG13:AJG23 ZK13:ZK23 PO13:PO23 FS13:FS23 WRQ13:WRR23 WHU13:WHV23 VXY13:VXZ23 VOC13:VOD23 VEG13:VEH23 UUK13:UUL23 UKO13:UKP23 UAS13:UAT23 TQW13:TQX23 THA13:THB23 SXE13:SXF23 SNI13:SNJ23 SDM13:SDN23 RTQ13:RTR23 RJU13:RJV23 QZY13:QZZ23 QQC13:QQD23 QGG13:QGH23 PWK13:PWL23 PMO13:PMP23 PCS13:PCT23 OSW13:OSX23 OJA13:OJB23 NZE13:NZF23 NPI13:NPJ23 NFM13:NFN23 MVQ13:MVR23 MLU13:MLV23 MBY13:MBZ23 LSC13:LSD23 LIG13:LIH23 KYK13:KYL23 KOO13:KOP23 KES13:KET23 JUW13:JUX23 JLA13:JLB23 JBE13:JBF23 IRI13:IRJ23 IHM13:IHN23 HXQ13:HXR23 HNU13:HNV23 HDY13:HDZ23 GUC13:GUD23 GKG13:GKH23 GAK13:GAL23 FQO13:FQP23 FGS13:FGT23 EWW13:EWX23 ENA13:ENB23 EDE13:EDF23 DTI13:DTJ23 DJM13:DJN23 CZQ13:CZR23 CPU13:CPV23 CFY13:CFZ23 BWC13:BWD23 BMG13:BMH23 BCK13:BCL23 ASO13:ASP23 AIS13:AIT23 YW13:YX23 PA13:PB23 FE13:FF23" xr:uid="{00000000-0002-0000-0200-000000000000}">
      <formula1>reponse</formula1>
    </dataValidation>
    <dataValidation allowBlank="1" showInputMessage="1" showErrorMessage="1" promptTitle="Attention!" prompt="Une réponse en jours est attendue" sqref="GQ65421:GQ65427 QM65421:QM65427 AAI65421:AAI65427 AKE65421:AKE65427 AUA65421:AUA65427 BDW65421:BDW65427 BNS65421:BNS65427 BXO65421:BXO65427 CHK65421:CHK65427 CRG65421:CRG65427 DBC65421:DBC65427 DKY65421:DKY65427 DUU65421:DUU65427 EEQ65421:EEQ65427 EOM65421:EOM65427 EYI65421:EYI65427 FIE65421:FIE65427 FSA65421:FSA65427 GBW65421:GBW65427 GLS65421:GLS65427 GVO65421:GVO65427 HFK65421:HFK65427 HPG65421:HPG65427 HZC65421:HZC65427 IIY65421:IIY65427 ISU65421:ISU65427 JCQ65421:JCQ65427 JMM65421:JMM65427 JWI65421:JWI65427 KGE65421:KGE65427 KQA65421:KQA65427 KZW65421:KZW65427 LJS65421:LJS65427 LTO65421:LTO65427 MDK65421:MDK65427 MNG65421:MNG65427 MXC65421:MXC65427 NGY65421:NGY65427 NQU65421:NQU65427 OAQ65421:OAQ65427 OKM65421:OKM65427 OUI65421:OUI65427 PEE65421:PEE65427 POA65421:POA65427 PXW65421:PXW65427 QHS65421:QHS65427 QRO65421:QRO65427 RBK65421:RBK65427 RLG65421:RLG65427 RVC65421:RVC65427 SEY65421:SEY65427 SOU65421:SOU65427 SYQ65421:SYQ65427 TIM65421:TIM65427 TSI65421:TSI65427 UCE65421:UCE65427 UMA65421:UMA65427 UVW65421:UVW65427 VFS65421:VFS65427 VPO65421:VPO65427 VZK65421:VZK65427 WJG65421:WJG65427 WTC65421:WTC65427 GQ130957:GQ130963 QM130957:QM130963 AAI130957:AAI130963 AKE130957:AKE130963 AUA130957:AUA130963 BDW130957:BDW130963 BNS130957:BNS130963 BXO130957:BXO130963 CHK130957:CHK130963 CRG130957:CRG130963 DBC130957:DBC130963 DKY130957:DKY130963 DUU130957:DUU130963 EEQ130957:EEQ130963 EOM130957:EOM130963 EYI130957:EYI130963 FIE130957:FIE130963 FSA130957:FSA130963 GBW130957:GBW130963 GLS130957:GLS130963 GVO130957:GVO130963 HFK130957:HFK130963 HPG130957:HPG130963 HZC130957:HZC130963 IIY130957:IIY130963 ISU130957:ISU130963 JCQ130957:JCQ130963 JMM130957:JMM130963 JWI130957:JWI130963 KGE130957:KGE130963 KQA130957:KQA130963 KZW130957:KZW130963 LJS130957:LJS130963 LTO130957:LTO130963 MDK130957:MDK130963 MNG130957:MNG130963 MXC130957:MXC130963 NGY130957:NGY130963 NQU130957:NQU130963 OAQ130957:OAQ130963 OKM130957:OKM130963 OUI130957:OUI130963 PEE130957:PEE130963 POA130957:POA130963 PXW130957:PXW130963 QHS130957:QHS130963 QRO130957:QRO130963 RBK130957:RBK130963 RLG130957:RLG130963 RVC130957:RVC130963 SEY130957:SEY130963 SOU130957:SOU130963 SYQ130957:SYQ130963 TIM130957:TIM130963 TSI130957:TSI130963 UCE130957:UCE130963 UMA130957:UMA130963 UVW130957:UVW130963 VFS130957:VFS130963 VPO130957:VPO130963 VZK130957:VZK130963 WJG130957:WJG130963 WTC130957:WTC130963 GQ196493:GQ196499 QM196493:QM196499 AAI196493:AAI196499 AKE196493:AKE196499 AUA196493:AUA196499 BDW196493:BDW196499 BNS196493:BNS196499 BXO196493:BXO196499 CHK196493:CHK196499 CRG196493:CRG196499 DBC196493:DBC196499 DKY196493:DKY196499 DUU196493:DUU196499 EEQ196493:EEQ196499 EOM196493:EOM196499 EYI196493:EYI196499 FIE196493:FIE196499 FSA196493:FSA196499 GBW196493:GBW196499 GLS196493:GLS196499 GVO196493:GVO196499 HFK196493:HFK196499 HPG196493:HPG196499 HZC196493:HZC196499 IIY196493:IIY196499 ISU196493:ISU196499 JCQ196493:JCQ196499 JMM196493:JMM196499 JWI196493:JWI196499 KGE196493:KGE196499 KQA196493:KQA196499 KZW196493:KZW196499 LJS196493:LJS196499 LTO196493:LTO196499 MDK196493:MDK196499 MNG196493:MNG196499 MXC196493:MXC196499 NGY196493:NGY196499 NQU196493:NQU196499 OAQ196493:OAQ196499 OKM196493:OKM196499 OUI196493:OUI196499 PEE196493:PEE196499 POA196493:POA196499 PXW196493:PXW196499 QHS196493:QHS196499 QRO196493:QRO196499 RBK196493:RBK196499 RLG196493:RLG196499 RVC196493:RVC196499 SEY196493:SEY196499 SOU196493:SOU196499 SYQ196493:SYQ196499 TIM196493:TIM196499 TSI196493:TSI196499 UCE196493:UCE196499 UMA196493:UMA196499 UVW196493:UVW196499 VFS196493:VFS196499 VPO196493:VPO196499 VZK196493:VZK196499 WJG196493:WJG196499 WTC196493:WTC196499 GQ262029:GQ262035 QM262029:QM262035 AAI262029:AAI262035 AKE262029:AKE262035 AUA262029:AUA262035 BDW262029:BDW262035 BNS262029:BNS262035 BXO262029:BXO262035 CHK262029:CHK262035 CRG262029:CRG262035 DBC262029:DBC262035 DKY262029:DKY262035 DUU262029:DUU262035 EEQ262029:EEQ262035 EOM262029:EOM262035 EYI262029:EYI262035 FIE262029:FIE262035 FSA262029:FSA262035 GBW262029:GBW262035 GLS262029:GLS262035 GVO262029:GVO262035 HFK262029:HFK262035 HPG262029:HPG262035 HZC262029:HZC262035 IIY262029:IIY262035 ISU262029:ISU262035 JCQ262029:JCQ262035 JMM262029:JMM262035 JWI262029:JWI262035 KGE262029:KGE262035 KQA262029:KQA262035 KZW262029:KZW262035 LJS262029:LJS262035 LTO262029:LTO262035 MDK262029:MDK262035 MNG262029:MNG262035 MXC262029:MXC262035 NGY262029:NGY262035 NQU262029:NQU262035 OAQ262029:OAQ262035 OKM262029:OKM262035 OUI262029:OUI262035 PEE262029:PEE262035 POA262029:POA262035 PXW262029:PXW262035 QHS262029:QHS262035 QRO262029:QRO262035 RBK262029:RBK262035 RLG262029:RLG262035 RVC262029:RVC262035 SEY262029:SEY262035 SOU262029:SOU262035 SYQ262029:SYQ262035 TIM262029:TIM262035 TSI262029:TSI262035 UCE262029:UCE262035 UMA262029:UMA262035 UVW262029:UVW262035 VFS262029:VFS262035 VPO262029:VPO262035 VZK262029:VZK262035 WJG262029:WJG262035 WTC262029:WTC262035 GQ327565:GQ327571 QM327565:QM327571 AAI327565:AAI327571 AKE327565:AKE327571 AUA327565:AUA327571 BDW327565:BDW327571 BNS327565:BNS327571 BXO327565:BXO327571 CHK327565:CHK327571 CRG327565:CRG327571 DBC327565:DBC327571 DKY327565:DKY327571 DUU327565:DUU327571 EEQ327565:EEQ327571 EOM327565:EOM327571 EYI327565:EYI327571 FIE327565:FIE327571 FSA327565:FSA327571 GBW327565:GBW327571 GLS327565:GLS327571 GVO327565:GVO327571 HFK327565:HFK327571 HPG327565:HPG327571 HZC327565:HZC327571 IIY327565:IIY327571 ISU327565:ISU327571 JCQ327565:JCQ327571 JMM327565:JMM327571 JWI327565:JWI327571 KGE327565:KGE327571 KQA327565:KQA327571 KZW327565:KZW327571 LJS327565:LJS327571 LTO327565:LTO327571 MDK327565:MDK327571 MNG327565:MNG327571 MXC327565:MXC327571 NGY327565:NGY327571 NQU327565:NQU327571 OAQ327565:OAQ327571 OKM327565:OKM327571 OUI327565:OUI327571 PEE327565:PEE327571 POA327565:POA327571 PXW327565:PXW327571 QHS327565:QHS327571 QRO327565:QRO327571 RBK327565:RBK327571 RLG327565:RLG327571 RVC327565:RVC327571 SEY327565:SEY327571 SOU327565:SOU327571 SYQ327565:SYQ327571 TIM327565:TIM327571 TSI327565:TSI327571 UCE327565:UCE327571 UMA327565:UMA327571 UVW327565:UVW327571 VFS327565:VFS327571 VPO327565:VPO327571 VZK327565:VZK327571 WJG327565:WJG327571 WTC327565:WTC327571 GQ393101:GQ393107 QM393101:QM393107 AAI393101:AAI393107 AKE393101:AKE393107 AUA393101:AUA393107 BDW393101:BDW393107 BNS393101:BNS393107 BXO393101:BXO393107 CHK393101:CHK393107 CRG393101:CRG393107 DBC393101:DBC393107 DKY393101:DKY393107 DUU393101:DUU393107 EEQ393101:EEQ393107 EOM393101:EOM393107 EYI393101:EYI393107 FIE393101:FIE393107 FSA393101:FSA393107 GBW393101:GBW393107 GLS393101:GLS393107 GVO393101:GVO393107 HFK393101:HFK393107 HPG393101:HPG393107 HZC393101:HZC393107 IIY393101:IIY393107 ISU393101:ISU393107 JCQ393101:JCQ393107 JMM393101:JMM393107 JWI393101:JWI393107 KGE393101:KGE393107 KQA393101:KQA393107 KZW393101:KZW393107 LJS393101:LJS393107 LTO393101:LTO393107 MDK393101:MDK393107 MNG393101:MNG393107 MXC393101:MXC393107 NGY393101:NGY393107 NQU393101:NQU393107 OAQ393101:OAQ393107 OKM393101:OKM393107 OUI393101:OUI393107 PEE393101:PEE393107 POA393101:POA393107 PXW393101:PXW393107 QHS393101:QHS393107 QRO393101:QRO393107 RBK393101:RBK393107 RLG393101:RLG393107 RVC393101:RVC393107 SEY393101:SEY393107 SOU393101:SOU393107 SYQ393101:SYQ393107 TIM393101:TIM393107 TSI393101:TSI393107 UCE393101:UCE393107 UMA393101:UMA393107 UVW393101:UVW393107 VFS393101:VFS393107 VPO393101:VPO393107 VZK393101:VZK393107 WJG393101:WJG393107 WTC393101:WTC393107 GQ458637:GQ458643 QM458637:QM458643 AAI458637:AAI458643 AKE458637:AKE458643 AUA458637:AUA458643 BDW458637:BDW458643 BNS458637:BNS458643 BXO458637:BXO458643 CHK458637:CHK458643 CRG458637:CRG458643 DBC458637:DBC458643 DKY458637:DKY458643 DUU458637:DUU458643 EEQ458637:EEQ458643 EOM458637:EOM458643 EYI458637:EYI458643 FIE458637:FIE458643 FSA458637:FSA458643 GBW458637:GBW458643 GLS458637:GLS458643 GVO458637:GVO458643 HFK458637:HFK458643 HPG458637:HPG458643 HZC458637:HZC458643 IIY458637:IIY458643 ISU458637:ISU458643 JCQ458637:JCQ458643 JMM458637:JMM458643 JWI458637:JWI458643 KGE458637:KGE458643 KQA458637:KQA458643 KZW458637:KZW458643 LJS458637:LJS458643 LTO458637:LTO458643 MDK458637:MDK458643 MNG458637:MNG458643 MXC458637:MXC458643 NGY458637:NGY458643 NQU458637:NQU458643 OAQ458637:OAQ458643 OKM458637:OKM458643 OUI458637:OUI458643 PEE458637:PEE458643 POA458637:POA458643 PXW458637:PXW458643 QHS458637:QHS458643 QRO458637:QRO458643 RBK458637:RBK458643 RLG458637:RLG458643 RVC458637:RVC458643 SEY458637:SEY458643 SOU458637:SOU458643 SYQ458637:SYQ458643 TIM458637:TIM458643 TSI458637:TSI458643 UCE458637:UCE458643 UMA458637:UMA458643 UVW458637:UVW458643 VFS458637:VFS458643 VPO458637:VPO458643 VZK458637:VZK458643 WJG458637:WJG458643 WTC458637:WTC458643 GQ524173:GQ524179 QM524173:QM524179 AAI524173:AAI524179 AKE524173:AKE524179 AUA524173:AUA524179 BDW524173:BDW524179 BNS524173:BNS524179 BXO524173:BXO524179 CHK524173:CHK524179 CRG524173:CRG524179 DBC524173:DBC524179 DKY524173:DKY524179 DUU524173:DUU524179 EEQ524173:EEQ524179 EOM524173:EOM524179 EYI524173:EYI524179 FIE524173:FIE524179 FSA524173:FSA524179 GBW524173:GBW524179 GLS524173:GLS524179 GVO524173:GVO524179 HFK524173:HFK524179 HPG524173:HPG524179 HZC524173:HZC524179 IIY524173:IIY524179 ISU524173:ISU524179 JCQ524173:JCQ524179 JMM524173:JMM524179 JWI524173:JWI524179 KGE524173:KGE524179 KQA524173:KQA524179 KZW524173:KZW524179 LJS524173:LJS524179 LTO524173:LTO524179 MDK524173:MDK524179 MNG524173:MNG524179 MXC524173:MXC524179 NGY524173:NGY524179 NQU524173:NQU524179 OAQ524173:OAQ524179 OKM524173:OKM524179 OUI524173:OUI524179 PEE524173:PEE524179 POA524173:POA524179 PXW524173:PXW524179 QHS524173:QHS524179 QRO524173:QRO524179 RBK524173:RBK524179 RLG524173:RLG524179 RVC524173:RVC524179 SEY524173:SEY524179 SOU524173:SOU524179 SYQ524173:SYQ524179 TIM524173:TIM524179 TSI524173:TSI524179 UCE524173:UCE524179 UMA524173:UMA524179 UVW524173:UVW524179 VFS524173:VFS524179 VPO524173:VPO524179 VZK524173:VZK524179 WJG524173:WJG524179 WTC524173:WTC524179 GQ589709:GQ589715 QM589709:QM589715 AAI589709:AAI589715 AKE589709:AKE589715 AUA589709:AUA589715 BDW589709:BDW589715 BNS589709:BNS589715 BXO589709:BXO589715 CHK589709:CHK589715 CRG589709:CRG589715 DBC589709:DBC589715 DKY589709:DKY589715 DUU589709:DUU589715 EEQ589709:EEQ589715 EOM589709:EOM589715 EYI589709:EYI589715 FIE589709:FIE589715 FSA589709:FSA589715 GBW589709:GBW589715 GLS589709:GLS589715 GVO589709:GVO589715 HFK589709:HFK589715 HPG589709:HPG589715 HZC589709:HZC589715 IIY589709:IIY589715 ISU589709:ISU589715 JCQ589709:JCQ589715 JMM589709:JMM589715 JWI589709:JWI589715 KGE589709:KGE589715 KQA589709:KQA589715 KZW589709:KZW589715 LJS589709:LJS589715 LTO589709:LTO589715 MDK589709:MDK589715 MNG589709:MNG589715 MXC589709:MXC589715 NGY589709:NGY589715 NQU589709:NQU589715 OAQ589709:OAQ589715 OKM589709:OKM589715 OUI589709:OUI589715 PEE589709:PEE589715 POA589709:POA589715 PXW589709:PXW589715 QHS589709:QHS589715 QRO589709:QRO589715 RBK589709:RBK589715 RLG589709:RLG589715 RVC589709:RVC589715 SEY589709:SEY589715 SOU589709:SOU589715 SYQ589709:SYQ589715 TIM589709:TIM589715 TSI589709:TSI589715 UCE589709:UCE589715 UMA589709:UMA589715 UVW589709:UVW589715 VFS589709:VFS589715 VPO589709:VPO589715 VZK589709:VZK589715 WJG589709:WJG589715 WTC589709:WTC589715 GQ655245:GQ655251 QM655245:QM655251 AAI655245:AAI655251 AKE655245:AKE655251 AUA655245:AUA655251 BDW655245:BDW655251 BNS655245:BNS655251 BXO655245:BXO655251 CHK655245:CHK655251 CRG655245:CRG655251 DBC655245:DBC655251 DKY655245:DKY655251 DUU655245:DUU655251 EEQ655245:EEQ655251 EOM655245:EOM655251 EYI655245:EYI655251 FIE655245:FIE655251 FSA655245:FSA655251 GBW655245:GBW655251 GLS655245:GLS655251 GVO655245:GVO655251 HFK655245:HFK655251 HPG655245:HPG655251 HZC655245:HZC655251 IIY655245:IIY655251 ISU655245:ISU655251 JCQ655245:JCQ655251 JMM655245:JMM655251 JWI655245:JWI655251 KGE655245:KGE655251 KQA655245:KQA655251 KZW655245:KZW655251 LJS655245:LJS655251 LTO655245:LTO655251 MDK655245:MDK655251 MNG655245:MNG655251 MXC655245:MXC655251 NGY655245:NGY655251 NQU655245:NQU655251 OAQ655245:OAQ655251 OKM655245:OKM655251 OUI655245:OUI655251 PEE655245:PEE655251 POA655245:POA655251 PXW655245:PXW655251 QHS655245:QHS655251 QRO655245:QRO655251 RBK655245:RBK655251 RLG655245:RLG655251 RVC655245:RVC655251 SEY655245:SEY655251 SOU655245:SOU655251 SYQ655245:SYQ655251 TIM655245:TIM655251 TSI655245:TSI655251 UCE655245:UCE655251 UMA655245:UMA655251 UVW655245:UVW655251 VFS655245:VFS655251 VPO655245:VPO655251 VZK655245:VZK655251 WJG655245:WJG655251 WTC655245:WTC655251 GQ720781:GQ720787 QM720781:QM720787 AAI720781:AAI720787 AKE720781:AKE720787 AUA720781:AUA720787 BDW720781:BDW720787 BNS720781:BNS720787 BXO720781:BXO720787 CHK720781:CHK720787 CRG720781:CRG720787 DBC720781:DBC720787 DKY720781:DKY720787 DUU720781:DUU720787 EEQ720781:EEQ720787 EOM720781:EOM720787 EYI720781:EYI720787 FIE720781:FIE720787 FSA720781:FSA720787 GBW720781:GBW720787 GLS720781:GLS720787 GVO720781:GVO720787 HFK720781:HFK720787 HPG720781:HPG720787 HZC720781:HZC720787 IIY720781:IIY720787 ISU720781:ISU720787 JCQ720781:JCQ720787 JMM720781:JMM720787 JWI720781:JWI720787 KGE720781:KGE720787 KQA720781:KQA720787 KZW720781:KZW720787 LJS720781:LJS720787 LTO720781:LTO720787 MDK720781:MDK720787 MNG720781:MNG720787 MXC720781:MXC720787 NGY720781:NGY720787 NQU720781:NQU720787 OAQ720781:OAQ720787 OKM720781:OKM720787 OUI720781:OUI720787 PEE720781:PEE720787 POA720781:POA720787 PXW720781:PXW720787 QHS720781:QHS720787 QRO720781:QRO720787 RBK720781:RBK720787 RLG720781:RLG720787 RVC720781:RVC720787 SEY720781:SEY720787 SOU720781:SOU720787 SYQ720781:SYQ720787 TIM720781:TIM720787 TSI720781:TSI720787 UCE720781:UCE720787 UMA720781:UMA720787 UVW720781:UVW720787 VFS720781:VFS720787 VPO720781:VPO720787 VZK720781:VZK720787 WJG720781:WJG720787 WTC720781:WTC720787 GQ786317:GQ786323 QM786317:QM786323 AAI786317:AAI786323 AKE786317:AKE786323 AUA786317:AUA786323 BDW786317:BDW786323 BNS786317:BNS786323 BXO786317:BXO786323 CHK786317:CHK786323 CRG786317:CRG786323 DBC786317:DBC786323 DKY786317:DKY786323 DUU786317:DUU786323 EEQ786317:EEQ786323 EOM786317:EOM786323 EYI786317:EYI786323 FIE786317:FIE786323 FSA786317:FSA786323 GBW786317:GBW786323 GLS786317:GLS786323 GVO786317:GVO786323 HFK786317:HFK786323 HPG786317:HPG786323 HZC786317:HZC786323 IIY786317:IIY786323 ISU786317:ISU786323 JCQ786317:JCQ786323 JMM786317:JMM786323 JWI786317:JWI786323 KGE786317:KGE786323 KQA786317:KQA786323 KZW786317:KZW786323 LJS786317:LJS786323 LTO786317:LTO786323 MDK786317:MDK786323 MNG786317:MNG786323 MXC786317:MXC786323 NGY786317:NGY786323 NQU786317:NQU786323 OAQ786317:OAQ786323 OKM786317:OKM786323 OUI786317:OUI786323 PEE786317:PEE786323 POA786317:POA786323 PXW786317:PXW786323 QHS786317:QHS786323 QRO786317:QRO786323 RBK786317:RBK786323 RLG786317:RLG786323 RVC786317:RVC786323 SEY786317:SEY786323 SOU786317:SOU786323 SYQ786317:SYQ786323 TIM786317:TIM786323 TSI786317:TSI786323 UCE786317:UCE786323 UMA786317:UMA786323 UVW786317:UVW786323 VFS786317:VFS786323 VPO786317:VPO786323 VZK786317:VZK786323 WJG786317:WJG786323 WTC786317:WTC786323 GQ851853:GQ851859 QM851853:QM851859 AAI851853:AAI851859 AKE851853:AKE851859 AUA851853:AUA851859 BDW851853:BDW851859 BNS851853:BNS851859 BXO851853:BXO851859 CHK851853:CHK851859 CRG851853:CRG851859 DBC851853:DBC851859 DKY851853:DKY851859 DUU851853:DUU851859 EEQ851853:EEQ851859 EOM851853:EOM851859 EYI851853:EYI851859 FIE851853:FIE851859 FSA851853:FSA851859 GBW851853:GBW851859 GLS851853:GLS851859 GVO851853:GVO851859 HFK851853:HFK851859 HPG851853:HPG851859 HZC851853:HZC851859 IIY851853:IIY851859 ISU851853:ISU851859 JCQ851853:JCQ851859 JMM851853:JMM851859 JWI851853:JWI851859 KGE851853:KGE851859 KQA851853:KQA851859 KZW851853:KZW851859 LJS851853:LJS851859 LTO851853:LTO851859 MDK851853:MDK851859 MNG851853:MNG851859 MXC851853:MXC851859 NGY851853:NGY851859 NQU851853:NQU851859 OAQ851853:OAQ851859 OKM851853:OKM851859 OUI851853:OUI851859 PEE851853:PEE851859 POA851853:POA851859 PXW851853:PXW851859 QHS851853:QHS851859 QRO851853:QRO851859 RBK851853:RBK851859 RLG851853:RLG851859 RVC851853:RVC851859 SEY851853:SEY851859 SOU851853:SOU851859 SYQ851853:SYQ851859 TIM851853:TIM851859 TSI851853:TSI851859 UCE851853:UCE851859 UMA851853:UMA851859 UVW851853:UVW851859 VFS851853:VFS851859 VPO851853:VPO851859 VZK851853:VZK851859 WJG851853:WJG851859 WTC851853:WTC851859 GQ917389:GQ917395 QM917389:QM917395 AAI917389:AAI917395 AKE917389:AKE917395 AUA917389:AUA917395 BDW917389:BDW917395 BNS917389:BNS917395 BXO917389:BXO917395 CHK917389:CHK917395 CRG917389:CRG917395 DBC917389:DBC917395 DKY917389:DKY917395 DUU917389:DUU917395 EEQ917389:EEQ917395 EOM917389:EOM917395 EYI917389:EYI917395 FIE917389:FIE917395 FSA917389:FSA917395 GBW917389:GBW917395 GLS917389:GLS917395 GVO917389:GVO917395 HFK917389:HFK917395 HPG917389:HPG917395 HZC917389:HZC917395 IIY917389:IIY917395 ISU917389:ISU917395 JCQ917389:JCQ917395 JMM917389:JMM917395 JWI917389:JWI917395 KGE917389:KGE917395 KQA917389:KQA917395 KZW917389:KZW917395 LJS917389:LJS917395 LTO917389:LTO917395 MDK917389:MDK917395 MNG917389:MNG917395 MXC917389:MXC917395 NGY917389:NGY917395 NQU917389:NQU917395 OAQ917389:OAQ917395 OKM917389:OKM917395 OUI917389:OUI917395 PEE917389:PEE917395 POA917389:POA917395 PXW917389:PXW917395 QHS917389:QHS917395 QRO917389:QRO917395 RBK917389:RBK917395 RLG917389:RLG917395 RVC917389:RVC917395 SEY917389:SEY917395 SOU917389:SOU917395 SYQ917389:SYQ917395 TIM917389:TIM917395 TSI917389:TSI917395 UCE917389:UCE917395 UMA917389:UMA917395 UVW917389:UVW917395 VFS917389:VFS917395 VPO917389:VPO917395 VZK917389:VZK917395 WJG917389:WJG917395 WTC917389:WTC917395 GQ982925:GQ982931 QM982925:QM982931 AAI982925:AAI982931 AKE982925:AKE982931 AUA982925:AUA982931 BDW982925:BDW982931 BNS982925:BNS982931 BXO982925:BXO982931 CHK982925:CHK982931 CRG982925:CRG982931 DBC982925:DBC982931 DKY982925:DKY982931 DUU982925:DUU982931 EEQ982925:EEQ982931 EOM982925:EOM982931 EYI982925:EYI982931 FIE982925:FIE982931 FSA982925:FSA982931 GBW982925:GBW982931 GLS982925:GLS982931 GVO982925:GVO982931 HFK982925:HFK982931 HPG982925:HPG982931 HZC982925:HZC982931 IIY982925:IIY982931 ISU982925:ISU982931 JCQ982925:JCQ982931 JMM982925:JMM982931 JWI982925:JWI982931 KGE982925:KGE982931 KQA982925:KQA982931 KZW982925:KZW982931 LJS982925:LJS982931 LTO982925:LTO982931 MDK982925:MDK982931 MNG982925:MNG982931 MXC982925:MXC982931 NGY982925:NGY982931 NQU982925:NQU982931 OAQ982925:OAQ982931 OKM982925:OKM982931 OUI982925:OUI982931 PEE982925:PEE982931 POA982925:POA982931 PXW982925:PXW982931 QHS982925:QHS982931 QRO982925:QRO982931 RBK982925:RBK982931 RLG982925:RLG982931 RVC982925:RVC982931 SEY982925:SEY982931 SOU982925:SOU982931 SYQ982925:SYQ982931 TIM982925:TIM982931 TSI982925:TSI982931 UCE982925:UCE982931 UMA982925:UMA982931 UVW982925:UVW982931 VFS982925:VFS982931 VPO982925:VPO982931 VZK982925:VZK982931 WJG982925:WJG982931 WTC982925:WTC982931 FE12 PA12 YW12 AIS12 ASO12 BCK12 BMG12 BWC12 CFY12 CPU12 CZQ12 DJM12 DTI12 EDE12 ENA12 EWW12 FGS12 FQO12 GAK12 GKG12 GUC12 HDY12 HNU12 HXQ12 IHM12 IRI12 JBE12 JLA12 JUW12 KES12 KOO12 KYK12 LIG12 LSC12 MBY12 MLU12 MVQ12 NFM12 NPI12 NZE12 OJA12 OSW12 PCS12 PMO12 PWK12 QGG12 QQC12 QZY12 RJU12 RTQ12 SDM12 SNI12 SXE12 THA12 TQW12 UAS12 UKO12 UUK12 VEG12 VOC12 VXY12 WHU12 WRQ12 PI13:PI23 ZE13:ZE23 AJA13:AJA23 ASW13:ASW23 BCS13:BCS23 BMO13:BMO23 BWK13:BWK23 CGG13:CGG23 CQC13:CQC23 CZY13:CZY23 DJU13:DJU23 DTQ13:DTQ23 EDM13:EDM23 ENI13:ENI23 EXE13:EXE23 FHA13:FHA23 FQW13:FQW23 GAS13:GAS23 GKO13:GKO23 GUK13:GUK23 HEG13:HEG23 HOC13:HOC23 HXY13:HXY23 IHU13:IHU23 IRQ13:IRQ23 JBM13:JBM23 JLI13:JLI23 JVE13:JVE23 KFA13:KFA23 KOW13:KOW23 KYS13:KYS23 LIO13:LIO23 LSK13:LSK23 MCG13:MCG23 MMC13:MMC23 MVY13:MVY23 NFU13:NFU23 NPQ13:NPQ23 NZM13:NZM23 OJI13:OJI23 OTE13:OTE23 PDA13:PDA23 PMW13:PMW23 PWS13:PWS23 QGO13:QGO23 QQK13:QQK23 RAG13:RAG23 RKC13:RKC23 RTY13:RTY23 SDU13:SDU23 SNQ13:SNQ23 SXM13:SXM23 THI13:THI23 TRE13:TRE23 UBA13:UBA23 UKW13:UKW23 UUS13:UUS23 VEO13:VEO23 VOK13:VOK23 VYG13:VYG23 WIC13:WIC23 WRY13:WRY23 FM13:FM23" xr:uid="{00000000-0002-0000-0200-000001000000}"/>
    <dataValidation allowBlank="1" showInputMessage="1" showErrorMessage="1" promptTitle="Attention!" prompt="Une réponse allant de 0 à 12 mois est attendue._x000a_" sqref="GS65421:GS65425 QO65421:QO65425 AAK65421:AAK65425 AKG65421:AKG65425 AUC65421:AUC65425 BDY65421:BDY65425 BNU65421:BNU65425 BXQ65421:BXQ65425 CHM65421:CHM65425 CRI65421:CRI65425 DBE65421:DBE65425 DLA65421:DLA65425 DUW65421:DUW65425 EES65421:EES65425 EOO65421:EOO65425 EYK65421:EYK65425 FIG65421:FIG65425 FSC65421:FSC65425 GBY65421:GBY65425 GLU65421:GLU65425 GVQ65421:GVQ65425 HFM65421:HFM65425 HPI65421:HPI65425 HZE65421:HZE65425 IJA65421:IJA65425 ISW65421:ISW65425 JCS65421:JCS65425 JMO65421:JMO65425 JWK65421:JWK65425 KGG65421:KGG65425 KQC65421:KQC65425 KZY65421:KZY65425 LJU65421:LJU65425 LTQ65421:LTQ65425 MDM65421:MDM65425 MNI65421:MNI65425 MXE65421:MXE65425 NHA65421:NHA65425 NQW65421:NQW65425 OAS65421:OAS65425 OKO65421:OKO65425 OUK65421:OUK65425 PEG65421:PEG65425 POC65421:POC65425 PXY65421:PXY65425 QHU65421:QHU65425 QRQ65421:QRQ65425 RBM65421:RBM65425 RLI65421:RLI65425 RVE65421:RVE65425 SFA65421:SFA65425 SOW65421:SOW65425 SYS65421:SYS65425 TIO65421:TIO65425 TSK65421:TSK65425 UCG65421:UCG65425 UMC65421:UMC65425 UVY65421:UVY65425 VFU65421:VFU65425 VPQ65421:VPQ65425 VZM65421:VZM65425 WJI65421:WJI65425 WTE65421:WTE65425 GS130957:GS130961 QO130957:QO130961 AAK130957:AAK130961 AKG130957:AKG130961 AUC130957:AUC130961 BDY130957:BDY130961 BNU130957:BNU130961 BXQ130957:BXQ130961 CHM130957:CHM130961 CRI130957:CRI130961 DBE130957:DBE130961 DLA130957:DLA130961 DUW130957:DUW130961 EES130957:EES130961 EOO130957:EOO130961 EYK130957:EYK130961 FIG130957:FIG130961 FSC130957:FSC130961 GBY130957:GBY130961 GLU130957:GLU130961 GVQ130957:GVQ130961 HFM130957:HFM130961 HPI130957:HPI130961 HZE130957:HZE130961 IJA130957:IJA130961 ISW130957:ISW130961 JCS130957:JCS130961 JMO130957:JMO130961 JWK130957:JWK130961 KGG130957:KGG130961 KQC130957:KQC130961 KZY130957:KZY130961 LJU130957:LJU130961 LTQ130957:LTQ130961 MDM130957:MDM130961 MNI130957:MNI130961 MXE130957:MXE130961 NHA130957:NHA130961 NQW130957:NQW130961 OAS130957:OAS130961 OKO130957:OKO130961 OUK130957:OUK130961 PEG130957:PEG130961 POC130957:POC130961 PXY130957:PXY130961 QHU130957:QHU130961 QRQ130957:QRQ130961 RBM130957:RBM130961 RLI130957:RLI130961 RVE130957:RVE130961 SFA130957:SFA130961 SOW130957:SOW130961 SYS130957:SYS130961 TIO130957:TIO130961 TSK130957:TSK130961 UCG130957:UCG130961 UMC130957:UMC130961 UVY130957:UVY130961 VFU130957:VFU130961 VPQ130957:VPQ130961 VZM130957:VZM130961 WJI130957:WJI130961 WTE130957:WTE130961 GS196493:GS196497 QO196493:QO196497 AAK196493:AAK196497 AKG196493:AKG196497 AUC196493:AUC196497 BDY196493:BDY196497 BNU196493:BNU196497 BXQ196493:BXQ196497 CHM196493:CHM196497 CRI196493:CRI196497 DBE196493:DBE196497 DLA196493:DLA196497 DUW196493:DUW196497 EES196493:EES196497 EOO196493:EOO196497 EYK196493:EYK196497 FIG196493:FIG196497 FSC196493:FSC196497 GBY196493:GBY196497 GLU196493:GLU196497 GVQ196493:GVQ196497 HFM196493:HFM196497 HPI196493:HPI196497 HZE196493:HZE196497 IJA196493:IJA196497 ISW196493:ISW196497 JCS196493:JCS196497 JMO196493:JMO196497 JWK196493:JWK196497 KGG196493:KGG196497 KQC196493:KQC196497 KZY196493:KZY196497 LJU196493:LJU196497 LTQ196493:LTQ196497 MDM196493:MDM196497 MNI196493:MNI196497 MXE196493:MXE196497 NHA196493:NHA196497 NQW196493:NQW196497 OAS196493:OAS196497 OKO196493:OKO196497 OUK196493:OUK196497 PEG196493:PEG196497 POC196493:POC196497 PXY196493:PXY196497 QHU196493:QHU196497 QRQ196493:QRQ196497 RBM196493:RBM196497 RLI196493:RLI196497 RVE196493:RVE196497 SFA196493:SFA196497 SOW196493:SOW196497 SYS196493:SYS196497 TIO196493:TIO196497 TSK196493:TSK196497 UCG196493:UCG196497 UMC196493:UMC196497 UVY196493:UVY196497 VFU196493:VFU196497 VPQ196493:VPQ196497 VZM196493:VZM196497 WJI196493:WJI196497 WTE196493:WTE196497 GS262029:GS262033 QO262029:QO262033 AAK262029:AAK262033 AKG262029:AKG262033 AUC262029:AUC262033 BDY262029:BDY262033 BNU262029:BNU262033 BXQ262029:BXQ262033 CHM262029:CHM262033 CRI262029:CRI262033 DBE262029:DBE262033 DLA262029:DLA262033 DUW262029:DUW262033 EES262029:EES262033 EOO262029:EOO262033 EYK262029:EYK262033 FIG262029:FIG262033 FSC262029:FSC262033 GBY262029:GBY262033 GLU262029:GLU262033 GVQ262029:GVQ262033 HFM262029:HFM262033 HPI262029:HPI262033 HZE262029:HZE262033 IJA262029:IJA262033 ISW262029:ISW262033 JCS262029:JCS262033 JMO262029:JMO262033 JWK262029:JWK262033 KGG262029:KGG262033 KQC262029:KQC262033 KZY262029:KZY262033 LJU262029:LJU262033 LTQ262029:LTQ262033 MDM262029:MDM262033 MNI262029:MNI262033 MXE262029:MXE262033 NHA262029:NHA262033 NQW262029:NQW262033 OAS262029:OAS262033 OKO262029:OKO262033 OUK262029:OUK262033 PEG262029:PEG262033 POC262029:POC262033 PXY262029:PXY262033 QHU262029:QHU262033 QRQ262029:QRQ262033 RBM262029:RBM262033 RLI262029:RLI262033 RVE262029:RVE262033 SFA262029:SFA262033 SOW262029:SOW262033 SYS262029:SYS262033 TIO262029:TIO262033 TSK262029:TSK262033 UCG262029:UCG262033 UMC262029:UMC262033 UVY262029:UVY262033 VFU262029:VFU262033 VPQ262029:VPQ262033 VZM262029:VZM262033 WJI262029:WJI262033 WTE262029:WTE262033 GS327565:GS327569 QO327565:QO327569 AAK327565:AAK327569 AKG327565:AKG327569 AUC327565:AUC327569 BDY327565:BDY327569 BNU327565:BNU327569 BXQ327565:BXQ327569 CHM327565:CHM327569 CRI327565:CRI327569 DBE327565:DBE327569 DLA327565:DLA327569 DUW327565:DUW327569 EES327565:EES327569 EOO327565:EOO327569 EYK327565:EYK327569 FIG327565:FIG327569 FSC327565:FSC327569 GBY327565:GBY327569 GLU327565:GLU327569 GVQ327565:GVQ327569 HFM327565:HFM327569 HPI327565:HPI327569 HZE327565:HZE327569 IJA327565:IJA327569 ISW327565:ISW327569 JCS327565:JCS327569 JMO327565:JMO327569 JWK327565:JWK327569 KGG327565:KGG327569 KQC327565:KQC327569 KZY327565:KZY327569 LJU327565:LJU327569 LTQ327565:LTQ327569 MDM327565:MDM327569 MNI327565:MNI327569 MXE327565:MXE327569 NHA327565:NHA327569 NQW327565:NQW327569 OAS327565:OAS327569 OKO327565:OKO327569 OUK327565:OUK327569 PEG327565:PEG327569 POC327565:POC327569 PXY327565:PXY327569 QHU327565:QHU327569 QRQ327565:QRQ327569 RBM327565:RBM327569 RLI327565:RLI327569 RVE327565:RVE327569 SFA327565:SFA327569 SOW327565:SOW327569 SYS327565:SYS327569 TIO327565:TIO327569 TSK327565:TSK327569 UCG327565:UCG327569 UMC327565:UMC327569 UVY327565:UVY327569 VFU327565:VFU327569 VPQ327565:VPQ327569 VZM327565:VZM327569 WJI327565:WJI327569 WTE327565:WTE327569 GS393101:GS393105 QO393101:QO393105 AAK393101:AAK393105 AKG393101:AKG393105 AUC393101:AUC393105 BDY393101:BDY393105 BNU393101:BNU393105 BXQ393101:BXQ393105 CHM393101:CHM393105 CRI393101:CRI393105 DBE393101:DBE393105 DLA393101:DLA393105 DUW393101:DUW393105 EES393101:EES393105 EOO393101:EOO393105 EYK393101:EYK393105 FIG393101:FIG393105 FSC393101:FSC393105 GBY393101:GBY393105 GLU393101:GLU393105 GVQ393101:GVQ393105 HFM393101:HFM393105 HPI393101:HPI393105 HZE393101:HZE393105 IJA393101:IJA393105 ISW393101:ISW393105 JCS393101:JCS393105 JMO393101:JMO393105 JWK393101:JWK393105 KGG393101:KGG393105 KQC393101:KQC393105 KZY393101:KZY393105 LJU393101:LJU393105 LTQ393101:LTQ393105 MDM393101:MDM393105 MNI393101:MNI393105 MXE393101:MXE393105 NHA393101:NHA393105 NQW393101:NQW393105 OAS393101:OAS393105 OKO393101:OKO393105 OUK393101:OUK393105 PEG393101:PEG393105 POC393101:POC393105 PXY393101:PXY393105 QHU393101:QHU393105 QRQ393101:QRQ393105 RBM393101:RBM393105 RLI393101:RLI393105 RVE393101:RVE393105 SFA393101:SFA393105 SOW393101:SOW393105 SYS393101:SYS393105 TIO393101:TIO393105 TSK393101:TSK393105 UCG393101:UCG393105 UMC393101:UMC393105 UVY393101:UVY393105 VFU393101:VFU393105 VPQ393101:VPQ393105 VZM393101:VZM393105 WJI393101:WJI393105 WTE393101:WTE393105 GS458637:GS458641 QO458637:QO458641 AAK458637:AAK458641 AKG458637:AKG458641 AUC458637:AUC458641 BDY458637:BDY458641 BNU458637:BNU458641 BXQ458637:BXQ458641 CHM458637:CHM458641 CRI458637:CRI458641 DBE458637:DBE458641 DLA458637:DLA458641 DUW458637:DUW458641 EES458637:EES458641 EOO458637:EOO458641 EYK458637:EYK458641 FIG458637:FIG458641 FSC458637:FSC458641 GBY458637:GBY458641 GLU458637:GLU458641 GVQ458637:GVQ458641 HFM458637:HFM458641 HPI458637:HPI458641 HZE458637:HZE458641 IJA458637:IJA458641 ISW458637:ISW458641 JCS458637:JCS458641 JMO458637:JMO458641 JWK458637:JWK458641 KGG458637:KGG458641 KQC458637:KQC458641 KZY458637:KZY458641 LJU458637:LJU458641 LTQ458637:LTQ458641 MDM458637:MDM458641 MNI458637:MNI458641 MXE458637:MXE458641 NHA458637:NHA458641 NQW458637:NQW458641 OAS458637:OAS458641 OKO458637:OKO458641 OUK458637:OUK458641 PEG458637:PEG458641 POC458637:POC458641 PXY458637:PXY458641 QHU458637:QHU458641 QRQ458637:QRQ458641 RBM458637:RBM458641 RLI458637:RLI458641 RVE458637:RVE458641 SFA458637:SFA458641 SOW458637:SOW458641 SYS458637:SYS458641 TIO458637:TIO458641 TSK458637:TSK458641 UCG458637:UCG458641 UMC458637:UMC458641 UVY458637:UVY458641 VFU458637:VFU458641 VPQ458637:VPQ458641 VZM458637:VZM458641 WJI458637:WJI458641 WTE458637:WTE458641 GS524173:GS524177 QO524173:QO524177 AAK524173:AAK524177 AKG524173:AKG524177 AUC524173:AUC524177 BDY524173:BDY524177 BNU524173:BNU524177 BXQ524173:BXQ524177 CHM524173:CHM524177 CRI524173:CRI524177 DBE524173:DBE524177 DLA524173:DLA524177 DUW524173:DUW524177 EES524173:EES524177 EOO524173:EOO524177 EYK524173:EYK524177 FIG524173:FIG524177 FSC524173:FSC524177 GBY524173:GBY524177 GLU524173:GLU524177 GVQ524173:GVQ524177 HFM524173:HFM524177 HPI524173:HPI524177 HZE524173:HZE524177 IJA524173:IJA524177 ISW524173:ISW524177 JCS524173:JCS524177 JMO524173:JMO524177 JWK524173:JWK524177 KGG524173:KGG524177 KQC524173:KQC524177 KZY524173:KZY524177 LJU524173:LJU524177 LTQ524173:LTQ524177 MDM524173:MDM524177 MNI524173:MNI524177 MXE524173:MXE524177 NHA524173:NHA524177 NQW524173:NQW524177 OAS524173:OAS524177 OKO524173:OKO524177 OUK524173:OUK524177 PEG524173:PEG524177 POC524173:POC524177 PXY524173:PXY524177 QHU524173:QHU524177 QRQ524173:QRQ524177 RBM524173:RBM524177 RLI524173:RLI524177 RVE524173:RVE524177 SFA524173:SFA524177 SOW524173:SOW524177 SYS524173:SYS524177 TIO524173:TIO524177 TSK524173:TSK524177 UCG524173:UCG524177 UMC524173:UMC524177 UVY524173:UVY524177 VFU524173:VFU524177 VPQ524173:VPQ524177 VZM524173:VZM524177 WJI524173:WJI524177 WTE524173:WTE524177 GS589709:GS589713 QO589709:QO589713 AAK589709:AAK589713 AKG589709:AKG589713 AUC589709:AUC589713 BDY589709:BDY589713 BNU589709:BNU589713 BXQ589709:BXQ589713 CHM589709:CHM589713 CRI589709:CRI589713 DBE589709:DBE589713 DLA589709:DLA589713 DUW589709:DUW589713 EES589709:EES589713 EOO589709:EOO589713 EYK589709:EYK589713 FIG589709:FIG589713 FSC589709:FSC589713 GBY589709:GBY589713 GLU589709:GLU589713 GVQ589709:GVQ589713 HFM589709:HFM589713 HPI589709:HPI589713 HZE589709:HZE589713 IJA589709:IJA589713 ISW589709:ISW589713 JCS589709:JCS589713 JMO589709:JMO589713 JWK589709:JWK589713 KGG589709:KGG589713 KQC589709:KQC589713 KZY589709:KZY589713 LJU589709:LJU589713 LTQ589709:LTQ589713 MDM589709:MDM589713 MNI589709:MNI589713 MXE589709:MXE589713 NHA589709:NHA589713 NQW589709:NQW589713 OAS589709:OAS589713 OKO589709:OKO589713 OUK589709:OUK589713 PEG589709:PEG589713 POC589709:POC589713 PXY589709:PXY589713 QHU589709:QHU589713 QRQ589709:QRQ589713 RBM589709:RBM589713 RLI589709:RLI589713 RVE589709:RVE589713 SFA589709:SFA589713 SOW589709:SOW589713 SYS589709:SYS589713 TIO589709:TIO589713 TSK589709:TSK589713 UCG589709:UCG589713 UMC589709:UMC589713 UVY589709:UVY589713 VFU589709:VFU589713 VPQ589709:VPQ589713 VZM589709:VZM589713 WJI589709:WJI589713 WTE589709:WTE589713 GS655245:GS655249 QO655245:QO655249 AAK655245:AAK655249 AKG655245:AKG655249 AUC655245:AUC655249 BDY655245:BDY655249 BNU655245:BNU655249 BXQ655245:BXQ655249 CHM655245:CHM655249 CRI655245:CRI655249 DBE655245:DBE655249 DLA655245:DLA655249 DUW655245:DUW655249 EES655245:EES655249 EOO655245:EOO655249 EYK655245:EYK655249 FIG655245:FIG655249 FSC655245:FSC655249 GBY655245:GBY655249 GLU655245:GLU655249 GVQ655245:GVQ655249 HFM655245:HFM655249 HPI655245:HPI655249 HZE655245:HZE655249 IJA655245:IJA655249 ISW655245:ISW655249 JCS655245:JCS655249 JMO655245:JMO655249 JWK655245:JWK655249 KGG655245:KGG655249 KQC655245:KQC655249 KZY655245:KZY655249 LJU655245:LJU655249 LTQ655245:LTQ655249 MDM655245:MDM655249 MNI655245:MNI655249 MXE655245:MXE655249 NHA655245:NHA655249 NQW655245:NQW655249 OAS655245:OAS655249 OKO655245:OKO655249 OUK655245:OUK655249 PEG655245:PEG655249 POC655245:POC655249 PXY655245:PXY655249 QHU655245:QHU655249 QRQ655245:QRQ655249 RBM655245:RBM655249 RLI655245:RLI655249 RVE655245:RVE655249 SFA655245:SFA655249 SOW655245:SOW655249 SYS655245:SYS655249 TIO655245:TIO655249 TSK655245:TSK655249 UCG655245:UCG655249 UMC655245:UMC655249 UVY655245:UVY655249 VFU655245:VFU655249 VPQ655245:VPQ655249 VZM655245:VZM655249 WJI655245:WJI655249 WTE655245:WTE655249 GS720781:GS720785 QO720781:QO720785 AAK720781:AAK720785 AKG720781:AKG720785 AUC720781:AUC720785 BDY720781:BDY720785 BNU720781:BNU720785 BXQ720781:BXQ720785 CHM720781:CHM720785 CRI720781:CRI720785 DBE720781:DBE720785 DLA720781:DLA720785 DUW720781:DUW720785 EES720781:EES720785 EOO720781:EOO720785 EYK720781:EYK720785 FIG720781:FIG720785 FSC720781:FSC720785 GBY720781:GBY720785 GLU720781:GLU720785 GVQ720781:GVQ720785 HFM720781:HFM720785 HPI720781:HPI720785 HZE720781:HZE720785 IJA720781:IJA720785 ISW720781:ISW720785 JCS720781:JCS720785 JMO720781:JMO720785 JWK720781:JWK720785 KGG720781:KGG720785 KQC720781:KQC720785 KZY720781:KZY720785 LJU720781:LJU720785 LTQ720781:LTQ720785 MDM720781:MDM720785 MNI720781:MNI720785 MXE720781:MXE720785 NHA720781:NHA720785 NQW720781:NQW720785 OAS720781:OAS720785 OKO720781:OKO720785 OUK720781:OUK720785 PEG720781:PEG720785 POC720781:POC720785 PXY720781:PXY720785 QHU720781:QHU720785 QRQ720781:QRQ720785 RBM720781:RBM720785 RLI720781:RLI720785 RVE720781:RVE720785 SFA720781:SFA720785 SOW720781:SOW720785 SYS720781:SYS720785 TIO720781:TIO720785 TSK720781:TSK720785 UCG720781:UCG720785 UMC720781:UMC720785 UVY720781:UVY720785 VFU720781:VFU720785 VPQ720781:VPQ720785 VZM720781:VZM720785 WJI720781:WJI720785 WTE720781:WTE720785 GS786317:GS786321 QO786317:QO786321 AAK786317:AAK786321 AKG786317:AKG786321 AUC786317:AUC786321 BDY786317:BDY786321 BNU786317:BNU786321 BXQ786317:BXQ786321 CHM786317:CHM786321 CRI786317:CRI786321 DBE786317:DBE786321 DLA786317:DLA786321 DUW786317:DUW786321 EES786317:EES786321 EOO786317:EOO786321 EYK786317:EYK786321 FIG786317:FIG786321 FSC786317:FSC786321 GBY786317:GBY786321 GLU786317:GLU786321 GVQ786317:GVQ786321 HFM786317:HFM786321 HPI786317:HPI786321 HZE786317:HZE786321 IJA786317:IJA786321 ISW786317:ISW786321 JCS786317:JCS786321 JMO786317:JMO786321 JWK786317:JWK786321 KGG786317:KGG786321 KQC786317:KQC786321 KZY786317:KZY786321 LJU786317:LJU786321 LTQ786317:LTQ786321 MDM786317:MDM786321 MNI786317:MNI786321 MXE786317:MXE786321 NHA786317:NHA786321 NQW786317:NQW786321 OAS786317:OAS786321 OKO786317:OKO786321 OUK786317:OUK786321 PEG786317:PEG786321 POC786317:POC786321 PXY786317:PXY786321 QHU786317:QHU786321 QRQ786317:QRQ786321 RBM786317:RBM786321 RLI786317:RLI786321 RVE786317:RVE786321 SFA786317:SFA786321 SOW786317:SOW786321 SYS786317:SYS786321 TIO786317:TIO786321 TSK786317:TSK786321 UCG786317:UCG786321 UMC786317:UMC786321 UVY786317:UVY786321 VFU786317:VFU786321 VPQ786317:VPQ786321 VZM786317:VZM786321 WJI786317:WJI786321 WTE786317:WTE786321 GS851853:GS851857 QO851853:QO851857 AAK851853:AAK851857 AKG851853:AKG851857 AUC851853:AUC851857 BDY851853:BDY851857 BNU851853:BNU851857 BXQ851853:BXQ851857 CHM851853:CHM851857 CRI851853:CRI851857 DBE851853:DBE851857 DLA851853:DLA851857 DUW851853:DUW851857 EES851853:EES851857 EOO851853:EOO851857 EYK851853:EYK851857 FIG851853:FIG851857 FSC851853:FSC851857 GBY851853:GBY851857 GLU851853:GLU851857 GVQ851853:GVQ851857 HFM851853:HFM851857 HPI851853:HPI851857 HZE851853:HZE851857 IJA851853:IJA851857 ISW851853:ISW851857 JCS851853:JCS851857 JMO851853:JMO851857 JWK851853:JWK851857 KGG851853:KGG851857 KQC851853:KQC851857 KZY851853:KZY851857 LJU851853:LJU851857 LTQ851853:LTQ851857 MDM851853:MDM851857 MNI851853:MNI851857 MXE851853:MXE851857 NHA851853:NHA851857 NQW851853:NQW851857 OAS851853:OAS851857 OKO851853:OKO851857 OUK851853:OUK851857 PEG851853:PEG851857 POC851853:POC851857 PXY851853:PXY851857 QHU851853:QHU851857 QRQ851853:QRQ851857 RBM851853:RBM851857 RLI851853:RLI851857 RVE851853:RVE851857 SFA851853:SFA851857 SOW851853:SOW851857 SYS851853:SYS851857 TIO851853:TIO851857 TSK851853:TSK851857 UCG851853:UCG851857 UMC851853:UMC851857 UVY851853:UVY851857 VFU851853:VFU851857 VPQ851853:VPQ851857 VZM851853:VZM851857 WJI851853:WJI851857 WTE851853:WTE851857 GS917389:GS917393 QO917389:QO917393 AAK917389:AAK917393 AKG917389:AKG917393 AUC917389:AUC917393 BDY917389:BDY917393 BNU917389:BNU917393 BXQ917389:BXQ917393 CHM917389:CHM917393 CRI917389:CRI917393 DBE917389:DBE917393 DLA917389:DLA917393 DUW917389:DUW917393 EES917389:EES917393 EOO917389:EOO917393 EYK917389:EYK917393 FIG917389:FIG917393 FSC917389:FSC917393 GBY917389:GBY917393 GLU917389:GLU917393 GVQ917389:GVQ917393 HFM917389:HFM917393 HPI917389:HPI917393 HZE917389:HZE917393 IJA917389:IJA917393 ISW917389:ISW917393 JCS917389:JCS917393 JMO917389:JMO917393 JWK917389:JWK917393 KGG917389:KGG917393 KQC917389:KQC917393 KZY917389:KZY917393 LJU917389:LJU917393 LTQ917389:LTQ917393 MDM917389:MDM917393 MNI917389:MNI917393 MXE917389:MXE917393 NHA917389:NHA917393 NQW917389:NQW917393 OAS917389:OAS917393 OKO917389:OKO917393 OUK917389:OUK917393 PEG917389:PEG917393 POC917389:POC917393 PXY917389:PXY917393 QHU917389:QHU917393 QRQ917389:QRQ917393 RBM917389:RBM917393 RLI917389:RLI917393 RVE917389:RVE917393 SFA917389:SFA917393 SOW917389:SOW917393 SYS917389:SYS917393 TIO917389:TIO917393 TSK917389:TSK917393 UCG917389:UCG917393 UMC917389:UMC917393 UVY917389:UVY917393 VFU917389:VFU917393 VPQ917389:VPQ917393 VZM917389:VZM917393 WJI917389:WJI917393 WTE917389:WTE917393 GS982925:GS982929 QO982925:QO982929 AAK982925:AAK982929 AKG982925:AKG982929 AUC982925:AUC982929 BDY982925:BDY982929 BNU982925:BNU982929 BXQ982925:BXQ982929 CHM982925:CHM982929 CRI982925:CRI982929 DBE982925:DBE982929 DLA982925:DLA982929 DUW982925:DUW982929 EES982925:EES982929 EOO982925:EOO982929 EYK982925:EYK982929 FIG982925:FIG982929 FSC982925:FSC982929 GBY982925:GBY982929 GLU982925:GLU982929 GVQ982925:GVQ982929 HFM982925:HFM982929 HPI982925:HPI982929 HZE982925:HZE982929 IJA982925:IJA982929 ISW982925:ISW982929 JCS982925:JCS982929 JMO982925:JMO982929 JWK982925:JWK982929 KGG982925:KGG982929 KQC982925:KQC982929 KZY982925:KZY982929 LJU982925:LJU982929 LTQ982925:LTQ982929 MDM982925:MDM982929 MNI982925:MNI982929 MXE982925:MXE982929 NHA982925:NHA982929 NQW982925:NQW982929 OAS982925:OAS982929 OKO982925:OKO982929 OUK982925:OUK982929 PEG982925:PEG982929 POC982925:POC982929 PXY982925:PXY982929 QHU982925:QHU982929 QRQ982925:QRQ982929 RBM982925:RBM982929 RLI982925:RLI982929 RVE982925:RVE982929 SFA982925:SFA982929 SOW982925:SOW982929 SYS982925:SYS982929 TIO982925:TIO982929 TSK982925:TSK982929 UCG982925:UCG982929 UMC982925:UMC982929 UVY982925:UVY982929 VFU982925:VFU982929 VPQ982925:VPQ982929 VZM982925:VZM982929 WJI982925:WJI982929 WTE982925:WTE982929 WRS12 WHW12 VYA12 VOE12 VEI12 UUM12 UKQ12 UAU12 TQY12 THC12 SXG12 SNK12 SDO12 RTS12 RJW12 RAA12 QQE12 QGI12 PWM12 PMQ12 PCU12 OSY12 OJC12 NZG12 NPK12 NFO12 MVS12 MLW12 MCA12 LSE12 LII12 KYM12 KOQ12 KEU12 JUY12 JLC12 JBG12 IRK12 IHO12 HXS12 HNW12 HEA12 GUE12 GKI12 GAM12 FQQ12 FGU12 EWY12 ENC12 EDG12 DTK12 DJO12 CZS12 CPW12 CGA12 BWE12 BMI12 BCM12 ASQ12 AIU12 YY12 PC12 FG12 WIE13:WIE23 VYI13:VYI23 VOM13:VOM23 VEQ13:VEQ23 UUU13:UUU23 UKY13:UKY23 UBC13:UBC23 TRG13:TRG23 THK13:THK23 SXO13:SXO23 SNS13:SNS23 SDW13:SDW23 RUA13:RUA23 RKE13:RKE23 RAI13:RAI23 QQM13:QQM23 QGQ13:QGQ23 PWU13:PWU23 PMY13:PMY23 PDC13:PDC23 OTG13:OTG23 OJK13:OJK23 NZO13:NZO23 NPS13:NPS23 NFW13:NFW23 MWA13:MWA23 MME13:MME23 MCI13:MCI23 LSM13:LSM23 LIQ13:LIQ23 KYU13:KYU23 KOY13:KOY23 KFC13:KFC23 JVG13:JVG23 JLK13:JLK23 JBO13:JBO23 IRS13:IRS23 IHW13:IHW23 HYA13:HYA23 HOE13:HOE23 HEI13:HEI23 GUM13:GUM23 GKQ13:GKQ23 GAU13:GAU23 FQY13:FQY23 FHC13:FHC23 EXG13:EXG23 ENK13:ENK23 EDO13:EDO23 DTS13:DTS23 DJW13:DJW23 DAA13:DAA23 CQE13:CQE23 CGI13:CGI23 BWM13:BWM23 BMQ13:BMQ23 BCU13:BCU23 ASY13:ASY23 AJC13:AJC23 ZG13:ZG23 PK13:PK23 FO13:FO23 WSA13:WSA23" xr:uid="{00000000-0002-0000-0200-000002000000}"/>
    <dataValidation type="list" allowBlank="1" showInputMessage="1" showErrorMessage="1" sqref="GI65426 QE65426 AAA65426 AJW65426 ATS65426 BDO65426 BNK65426 BXG65426 CHC65426 CQY65426 DAU65426 DKQ65426 DUM65426 EEI65426 EOE65426 EYA65426 FHW65426 FRS65426 GBO65426 GLK65426 GVG65426 HFC65426 HOY65426 HYU65426 IIQ65426 ISM65426 JCI65426 JME65426 JWA65426 KFW65426 KPS65426 KZO65426 LJK65426 LTG65426 MDC65426 MMY65426 MWU65426 NGQ65426 NQM65426 OAI65426 OKE65426 OUA65426 PDW65426 PNS65426 PXO65426 QHK65426 QRG65426 RBC65426 RKY65426 RUU65426 SEQ65426 SOM65426 SYI65426 TIE65426 TSA65426 UBW65426 ULS65426 UVO65426 VFK65426 VPG65426 VZC65426 WIY65426 WSU65426 GI130962 QE130962 AAA130962 AJW130962 ATS130962 BDO130962 BNK130962 BXG130962 CHC130962 CQY130962 DAU130962 DKQ130962 DUM130962 EEI130962 EOE130962 EYA130962 FHW130962 FRS130962 GBO130962 GLK130962 GVG130962 HFC130962 HOY130962 HYU130962 IIQ130962 ISM130962 JCI130962 JME130962 JWA130962 KFW130962 KPS130962 KZO130962 LJK130962 LTG130962 MDC130962 MMY130962 MWU130962 NGQ130962 NQM130962 OAI130962 OKE130962 OUA130962 PDW130962 PNS130962 PXO130962 QHK130962 QRG130962 RBC130962 RKY130962 RUU130962 SEQ130962 SOM130962 SYI130962 TIE130962 TSA130962 UBW130962 ULS130962 UVO130962 VFK130962 VPG130962 VZC130962 WIY130962 WSU130962 GI196498 QE196498 AAA196498 AJW196498 ATS196498 BDO196498 BNK196498 BXG196498 CHC196498 CQY196498 DAU196498 DKQ196498 DUM196498 EEI196498 EOE196498 EYA196498 FHW196498 FRS196498 GBO196498 GLK196498 GVG196498 HFC196498 HOY196498 HYU196498 IIQ196498 ISM196498 JCI196498 JME196498 JWA196498 KFW196498 KPS196498 KZO196498 LJK196498 LTG196498 MDC196498 MMY196498 MWU196498 NGQ196498 NQM196498 OAI196498 OKE196498 OUA196498 PDW196498 PNS196498 PXO196498 QHK196498 QRG196498 RBC196498 RKY196498 RUU196498 SEQ196498 SOM196498 SYI196498 TIE196498 TSA196498 UBW196498 ULS196498 UVO196498 VFK196498 VPG196498 VZC196498 WIY196498 WSU196498 GI262034 QE262034 AAA262034 AJW262034 ATS262034 BDO262034 BNK262034 BXG262034 CHC262034 CQY262034 DAU262034 DKQ262034 DUM262034 EEI262034 EOE262034 EYA262034 FHW262034 FRS262034 GBO262034 GLK262034 GVG262034 HFC262034 HOY262034 HYU262034 IIQ262034 ISM262034 JCI262034 JME262034 JWA262034 KFW262034 KPS262034 KZO262034 LJK262034 LTG262034 MDC262034 MMY262034 MWU262034 NGQ262034 NQM262034 OAI262034 OKE262034 OUA262034 PDW262034 PNS262034 PXO262034 QHK262034 QRG262034 RBC262034 RKY262034 RUU262034 SEQ262034 SOM262034 SYI262034 TIE262034 TSA262034 UBW262034 ULS262034 UVO262034 VFK262034 VPG262034 VZC262034 WIY262034 WSU262034 GI327570 QE327570 AAA327570 AJW327570 ATS327570 BDO327570 BNK327570 BXG327570 CHC327570 CQY327570 DAU327570 DKQ327570 DUM327570 EEI327570 EOE327570 EYA327570 FHW327570 FRS327570 GBO327570 GLK327570 GVG327570 HFC327570 HOY327570 HYU327570 IIQ327570 ISM327570 JCI327570 JME327570 JWA327570 KFW327570 KPS327570 KZO327570 LJK327570 LTG327570 MDC327570 MMY327570 MWU327570 NGQ327570 NQM327570 OAI327570 OKE327570 OUA327570 PDW327570 PNS327570 PXO327570 QHK327570 QRG327570 RBC327570 RKY327570 RUU327570 SEQ327570 SOM327570 SYI327570 TIE327570 TSA327570 UBW327570 ULS327570 UVO327570 VFK327570 VPG327570 VZC327570 WIY327570 WSU327570 GI393106 QE393106 AAA393106 AJW393106 ATS393106 BDO393106 BNK393106 BXG393106 CHC393106 CQY393106 DAU393106 DKQ393106 DUM393106 EEI393106 EOE393106 EYA393106 FHW393106 FRS393106 GBO393106 GLK393106 GVG393106 HFC393106 HOY393106 HYU393106 IIQ393106 ISM393106 JCI393106 JME393106 JWA393106 KFW393106 KPS393106 KZO393106 LJK393106 LTG393106 MDC393106 MMY393106 MWU393106 NGQ393106 NQM393106 OAI393106 OKE393106 OUA393106 PDW393106 PNS393106 PXO393106 QHK393106 QRG393106 RBC393106 RKY393106 RUU393106 SEQ393106 SOM393106 SYI393106 TIE393106 TSA393106 UBW393106 ULS393106 UVO393106 VFK393106 VPG393106 VZC393106 WIY393106 WSU393106 GI458642 QE458642 AAA458642 AJW458642 ATS458642 BDO458642 BNK458642 BXG458642 CHC458642 CQY458642 DAU458642 DKQ458642 DUM458642 EEI458642 EOE458642 EYA458642 FHW458642 FRS458642 GBO458642 GLK458642 GVG458642 HFC458642 HOY458642 HYU458642 IIQ458642 ISM458642 JCI458642 JME458642 JWA458642 KFW458642 KPS458642 KZO458642 LJK458642 LTG458642 MDC458642 MMY458642 MWU458642 NGQ458642 NQM458642 OAI458642 OKE458642 OUA458642 PDW458642 PNS458642 PXO458642 QHK458642 QRG458642 RBC458642 RKY458642 RUU458642 SEQ458642 SOM458642 SYI458642 TIE458642 TSA458642 UBW458642 ULS458642 UVO458642 VFK458642 VPG458642 VZC458642 WIY458642 WSU458642 GI524178 QE524178 AAA524178 AJW524178 ATS524178 BDO524178 BNK524178 BXG524178 CHC524178 CQY524178 DAU524178 DKQ524178 DUM524178 EEI524178 EOE524178 EYA524178 FHW524178 FRS524178 GBO524178 GLK524178 GVG524178 HFC524178 HOY524178 HYU524178 IIQ524178 ISM524178 JCI524178 JME524178 JWA524178 KFW524178 KPS524178 KZO524178 LJK524178 LTG524178 MDC524178 MMY524178 MWU524178 NGQ524178 NQM524178 OAI524178 OKE524178 OUA524178 PDW524178 PNS524178 PXO524178 QHK524178 QRG524178 RBC524178 RKY524178 RUU524178 SEQ524178 SOM524178 SYI524178 TIE524178 TSA524178 UBW524178 ULS524178 UVO524178 VFK524178 VPG524178 VZC524178 WIY524178 WSU524178 GI589714 QE589714 AAA589714 AJW589714 ATS589714 BDO589714 BNK589714 BXG589714 CHC589714 CQY589714 DAU589714 DKQ589714 DUM589714 EEI589714 EOE589714 EYA589714 FHW589714 FRS589714 GBO589714 GLK589714 GVG589714 HFC589714 HOY589714 HYU589714 IIQ589714 ISM589714 JCI589714 JME589714 JWA589714 KFW589714 KPS589714 KZO589714 LJK589714 LTG589714 MDC589714 MMY589714 MWU589714 NGQ589714 NQM589714 OAI589714 OKE589714 OUA589714 PDW589714 PNS589714 PXO589714 QHK589714 QRG589714 RBC589714 RKY589714 RUU589714 SEQ589714 SOM589714 SYI589714 TIE589714 TSA589714 UBW589714 ULS589714 UVO589714 VFK589714 VPG589714 VZC589714 WIY589714 WSU589714 GI655250 QE655250 AAA655250 AJW655250 ATS655250 BDO655250 BNK655250 BXG655250 CHC655250 CQY655250 DAU655250 DKQ655250 DUM655250 EEI655250 EOE655250 EYA655250 FHW655250 FRS655250 GBO655250 GLK655250 GVG655250 HFC655250 HOY655250 HYU655250 IIQ655250 ISM655250 JCI655250 JME655250 JWA655250 KFW655250 KPS655250 KZO655250 LJK655250 LTG655250 MDC655250 MMY655250 MWU655250 NGQ655250 NQM655250 OAI655250 OKE655250 OUA655250 PDW655250 PNS655250 PXO655250 QHK655250 QRG655250 RBC655250 RKY655250 RUU655250 SEQ655250 SOM655250 SYI655250 TIE655250 TSA655250 UBW655250 ULS655250 UVO655250 VFK655250 VPG655250 VZC655250 WIY655250 WSU655250 GI720786 QE720786 AAA720786 AJW720786 ATS720786 BDO720786 BNK720786 BXG720786 CHC720786 CQY720786 DAU720786 DKQ720786 DUM720786 EEI720786 EOE720786 EYA720786 FHW720786 FRS720786 GBO720786 GLK720786 GVG720786 HFC720786 HOY720786 HYU720786 IIQ720786 ISM720786 JCI720786 JME720786 JWA720786 KFW720786 KPS720786 KZO720786 LJK720786 LTG720786 MDC720786 MMY720786 MWU720786 NGQ720786 NQM720786 OAI720786 OKE720786 OUA720786 PDW720786 PNS720786 PXO720786 QHK720786 QRG720786 RBC720786 RKY720786 RUU720786 SEQ720786 SOM720786 SYI720786 TIE720786 TSA720786 UBW720786 ULS720786 UVO720786 VFK720786 VPG720786 VZC720786 WIY720786 WSU720786 GI786322 QE786322 AAA786322 AJW786322 ATS786322 BDO786322 BNK786322 BXG786322 CHC786322 CQY786322 DAU786322 DKQ786322 DUM786322 EEI786322 EOE786322 EYA786322 FHW786322 FRS786322 GBO786322 GLK786322 GVG786322 HFC786322 HOY786322 HYU786322 IIQ786322 ISM786322 JCI786322 JME786322 JWA786322 KFW786322 KPS786322 KZO786322 LJK786322 LTG786322 MDC786322 MMY786322 MWU786322 NGQ786322 NQM786322 OAI786322 OKE786322 OUA786322 PDW786322 PNS786322 PXO786322 QHK786322 QRG786322 RBC786322 RKY786322 RUU786322 SEQ786322 SOM786322 SYI786322 TIE786322 TSA786322 UBW786322 ULS786322 UVO786322 VFK786322 VPG786322 VZC786322 WIY786322 WSU786322 GI851858 QE851858 AAA851858 AJW851858 ATS851858 BDO851858 BNK851858 BXG851858 CHC851858 CQY851858 DAU851858 DKQ851858 DUM851858 EEI851858 EOE851858 EYA851858 FHW851858 FRS851858 GBO851858 GLK851858 GVG851858 HFC851858 HOY851858 HYU851858 IIQ851858 ISM851858 JCI851858 JME851858 JWA851858 KFW851858 KPS851858 KZO851858 LJK851858 LTG851858 MDC851858 MMY851858 MWU851858 NGQ851858 NQM851858 OAI851858 OKE851858 OUA851858 PDW851858 PNS851858 PXO851858 QHK851858 QRG851858 RBC851858 RKY851858 RUU851858 SEQ851858 SOM851858 SYI851858 TIE851858 TSA851858 UBW851858 ULS851858 UVO851858 VFK851858 VPG851858 VZC851858 WIY851858 WSU851858 GI917394 QE917394 AAA917394 AJW917394 ATS917394 BDO917394 BNK917394 BXG917394 CHC917394 CQY917394 DAU917394 DKQ917394 DUM917394 EEI917394 EOE917394 EYA917394 FHW917394 FRS917394 GBO917394 GLK917394 GVG917394 HFC917394 HOY917394 HYU917394 IIQ917394 ISM917394 JCI917394 JME917394 JWA917394 KFW917394 KPS917394 KZO917394 LJK917394 LTG917394 MDC917394 MMY917394 MWU917394 NGQ917394 NQM917394 OAI917394 OKE917394 OUA917394 PDW917394 PNS917394 PXO917394 QHK917394 QRG917394 RBC917394 RKY917394 RUU917394 SEQ917394 SOM917394 SYI917394 TIE917394 TSA917394 UBW917394 ULS917394 UVO917394 VFK917394 VPG917394 VZC917394 WIY917394 WSU917394 GI982930 QE982930 AAA982930 AJW982930 ATS982930 BDO982930 BNK982930 BXG982930 CHC982930 CQY982930 DAU982930 DKQ982930 DUM982930 EEI982930 EOE982930 EYA982930 FHW982930 FRS982930 GBO982930 GLK982930 GVG982930 HFC982930 HOY982930 HYU982930 IIQ982930 ISM982930 JCI982930 JME982930 JWA982930 KFW982930 KPS982930 KZO982930 LJK982930 LTG982930 MDC982930 MMY982930 MWU982930 NGQ982930 NQM982930 OAI982930 OKE982930 OUA982930 PDW982930 PNS982930 PXO982930 QHK982930 QRG982930 RBC982930 RKY982930 RUU982930 SEQ982930 SOM982930 SYI982930 TIE982930 TSA982930 UBW982930 ULS982930 UVO982930 VFK982930 VPG982930 VZC982930 WIY982930 WSU982930" xr:uid="{00000000-0002-0000-0200-000003000000}">
      <formula1>prix</formula1>
    </dataValidation>
    <dataValidation type="list" allowBlank="1" showInputMessage="1" showErrorMessage="1" sqref="GK65421:GK65425 QG65421:QG65425 AAC65421:AAC65425 AJY65421:AJY65425 ATU65421:ATU65425 BDQ65421:BDQ65425 BNM65421:BNM65425 BXI65421:BXI65425 CHE65421:CHE65425 CRA65421:CRA65425 DAW65421:DAW65425 DKS65421:DKS65425 DUO65421:DUO65425 EEK65421:EEK65425 EOG65421:EOG65425 EYC65421:EYC65425 FHY65421:FHY65425 FRU65421:FRU65425 GBQ65421:GBQ65425 GLM65421:GLM65425 GVI65421:GVI65425 HFE65421:HFE65425 HPA65421:HPA65425 HYW65421:HYW65425 IIS65421:IIS65425 ISO65421:ISO65425 JCK65421:JCK65425 JMG65421:JMG65425 JWC65421:JWC65425 KFY65421:KFY65425 KPU65421:KPU65425 KZQ65421:KZQ65425 LJM65421:LJM65425 LTI65421:LTI65425 MDE65421:MDE65425 MNA65421:MNA65425 MWW65421:MWW65425 NGS65421:NGS65425 NQO65421:NQO65425 OAK65421:OAK65425 OKG65421:OKG65425 OUC65421:OUC65425 PDY65421:PDY65425 PNU65421:PNU65425 PXQ65421:PXQ65425 QHM65421:QHM65425 QRI65421:QRI65425 RBE65421:RBE65425 RLA65421:RLA65425 RUW65421:RUW65425 SES65421:SES65425 SOO65421:SOO65425 SYK65421:SYK65425 TIG65421:TIG65425 TSC65421:TSC65425 UBY65421:UBY65425 ULU65421:ULU65425 UVQ65421:UVQ65425 VFM65421:VFM65425 VPI65421:VPI65425 VZE65421:VZE65425 WJA65421:WJA65425 WSW65421:WSW65425 GK130957:GK130961 QG130957:QG130961 AAC130957:AAC130961 AJY130957:AJY130961 ATU130957:ATU130961 BDQ130957:BDQ130961 BNM130957:BNM130961 BXI130957:BXI130961 CHE130957:CHE130961 CRA130957:CRA130961 DAW130957:DAW130961 DKS130957:DKS130961 DUO130957:DUO130961 EEK130957:EEK130961 EOG130957:EOG130961 EYC130957:EYC130961 FHY130957:FHY130961 FRU130957:FRU130961 GBQ130957:GBQ130961 GLM130957:GLM130961 GVI130957:GVI130961 HFE130957:HFE130961 HPA130957:HPA130961 HYW130957:HYW130961 IIS130957:IIS130961 ISO130957:ISO130961 JCK130957:JCK130961 JMG130957:JMG130961 JWC130957:JWC130961 KFY130957:KFY130961 KPU130957:KPU130961 KZQ130957:KZQ130961 LJM130957:LJM130961 LTI130957:LTI130961 MDE130957:MDE130961 MNA130957:MNA130961 MWW130957:MWW130961 NGS130957:NGS130961 NQO130957:NQO130961 OAK130957:OAK130961 OKG130957:OKG130961 OUC130957:OUC130961 PDY130957:PDY130961 PNU130957:PNU130961 PXQ130957:PXQ130961 QHM130957:QHM130961 QRI130957:QRI130961 RBE130957:RBE130961 RLA130957:RLA130961 RUW130957:RUW130961 SES130957:SES130961 SOO130957:SOO130961 SYK130957:SYK130961 TIG130957:TIG130961 TSC130957:TSC130961 UBY130957:UBY130961 ULU130957:ULU130961 UVQ130957:UVQ130961 VFM130957:VFM130961 VPI130957:VPI130961 VZE130957:VZE130961 WJA130957:WJA130961 WSW130957:WSW130961 GK196493:GK196497 QG196493:QG196497 AAC196493:AAC196497 AJY196493:AJY196497 ATU196493:ATU196497 BDQ196493:BDQ196497 BNM196493:BNM196497 BXI196493:BXI196497 CHE196493:CHE196497 CRA196493:CRA196497 DAW196493:DAW196497 DKS196493:DKS196497 DUO196493:DUO196497 EEK196493:EEK196497 EOG196493:EOG196497 EYC196493:EYC196497 FHY196493:FHY196497 FRU196493:FRU196497 GBQ196493:GBQ196497 GLM196493:GLM196497 GVI196493:GVI196497 HFE196493:HFE196497 HPA196493:HPA196497 HYW196493:HYW196497 IIS196493:IIS196497 ISO196493:ISO196497 JCK196493:JCK196497 JMG196493:JMG196497 JWC196493:JWC196497 KFY196493:KFY196497 KPU196493:KPU196497 KZQ196493:KZQ196497 LJM196493:LJM196497 LTI196493:LTI196497 MDE196493:MDE196497 MNA196493:MNA196497 MWW196493:MWW196497 NGS196493:NGS196497 NQO196493:NQO196497 OAK196493:OAK196497 OKG196493:OKG196497 OUC196493:OUC196497 PDY196493:PDY196497 PNU196493:PNU196497 PXQ196493:PXQ196497 QHM196493:QHM196497 QRI196493:QRI196497 RBE196493:RBE196497 RLA196493:RLA196497 RUW196493:RUW196497 SES196493:SES196497 SOO196493:SOO196497 SYK196493:SYK196497 TIG196493:TIG196497 TSC196493:TSC196497 UBY196493:UBY196497 ULU196493:ULU196497 UVQ196493:UVQ196497 VFM196493:VFM196497 VPI196493:VPI196497 VZE196493:VZE196497 WJA196493:WJA196497 WSW196493:WSW196497 GK262029:GK262033 QG262029:QG262033 AAC262029:AAC262033 AJY262029:AJY262033 ATU262029:ATU262033 BDQ262029:BDQ262033 BNM262029:BNM262033 BXI262029:BXI262033 CHE262029:CHE262033 CRA262029:CRA262033 DAW262029:DAW262033 DKS262029:DKS262033 DUO262029:DUO262033 EEK262029:EEK262033 EOG262029:EOG262033 EYC262029:EYC262033 FHY262029:FHY262033 FRU262029:FRU262033 GBQ262029:GBQ262033 GLM262029:GLM262033 GVI262029:GVI262033 HFE262029:HFE262033 HPA262029:HPA262033 HYW262029:HYW262033 IIS262029:IIS262033 ISO262029:ISO262033 JCK262029:JCK262033 JMG262029:JMG262033 JWC262029:JWC262033 KFY262029:KFY262033 KPU262029:KPU262033 KZQ262029:KZQ262033 LJM262029:LJM262033 LTI262029:LTI262033 MDE262029:MDE262033 MNA262029:MNA262033 MWW262029:MWW262033 NGS262029:NGS262033 NQO262029:NQO262033 OAK262029:OAK262033 OKG262029:OKG262033 OUC262029:OUC262033 PDY262029:PDY262033 PNU262029:PNU262033 PXQ262029:PXQ262033 QHM262029:QHM262033 QRI262029:QRI262033 RBE262029:RBE262033 RLA262029:RLA262033 RUW262029:RUW262033 SES262029:SES262033 SOO262029:SOO262033 SYK262029:SYK262033 TIG262029:TIG262033 TSC262029:TSC262033 UBY262029:UBY262033 ULU262029:ULU262033 UVQ262029:UVQ262033 VFM262029:VFM262033 VPI262029:VPI262033 VZE262029:VZE262033 WJA262029:WJA262033 WSW262029:WSW262033 GK327565:GK327569 QG327565:QG327569 AAC327565:AAC327569 AJY327565:AJY327569 ATU327565:ATU327569 BDQ327565:BDQ327569 BNM327565:BNM327569 BXI327565:BXI327569 CHE327565:CHE327569 CRA327565:CRA327569 DAW327565:DAW327569 DKS327565:DKS327569 DUO327565:DUO327569 EEK327565:EEK327569 EOG327565:EOG327569 EYC327565:EYC327569 FHY327565:FHY327569 FRU327565:FRU327569 GBQ327565:GBQ327569 GLM327565:GLM327569 GVI327565:GVI327569 HFE327565:HFE327569 HPA327565:HPA327569 HYW327565:HYW327569 IIS327565:IIS327569 ISO327565:ISO327569 JCK327565:JCK327569 JMG327565:JMG327569 JWC327565:JWC327569 KFY327565:KFY327569 KPU327565:KPU327569 KZQ327565:KZQ327569 LJM327565:LJM327569 LTI327565:LTI327569 MDE327565:MDE327569 MNA327565:MNA327569 MWW327565:MWW327569 NGS327565:NGS327569 NQO327565:NQO327569 OAK327565:OAK327569 OKG327565:OKG327569 OUC327565:OUC327569 PDY327565:PDY327569 PNU327565:PNU327569 PXQ327565:PXQ327569 QHM327565:QHM327569 QRI327565:QRI327569 RBE327565:RBE327569 RLA327565:RLA327569 RUW327565:RUW327569 SES327565:SES327569 SOO327565:SOO327569 SYK327565:SYK327569 TIG327565:TIG327569 TSC327565:TSC327569 UBY327565:UBY327569 ULU327565:ULU327569 UVQ327565:UVQ327569 VFM327565:VFM327569 VPI327565:VPI327569 VZE327565:VZE327569 WJA327565:WJA327569 WSW327565:WSW327569 GK393101:GK393105 QG393101:QG393105 AAC393101:AAC393105 AJY393101:AJY393105 ATU393101:ATU393105 BDQ393101:BDQ393105 BNM393101:BNM393105 BXI393101:BXI393105 CHE393101:CHE393105 CRA393101:CRA393105 DAW393101:DAW393105 DKS393101:DKS393105 DUO393101:DUO393105 EEK393101:EEK393105 EOG393101:EOG393105 EYC393101:EYC393105 FHY393101:FHY393105 FRU393101:FRU393105 GBQ393101:GBQ393105 GLM393101:GLM393105 GVI393101:GVI393105 HFE393101:HFE393105 HPA393101:HPA393105 HYW393101:HYW393105 IIS393101:IIS393105 ISO393101:ISO393105 JCK393101:JCK393105 JMG393101:JMG393105 JWC393101:JWC393105 KFY393101:KFY393105 KPU393101:KPU393105 KZQ393101:KZQ393105 LJM393101:LJM393105 LTI393101:LTI393105 MDE393101:MDE393105 MNA393101:MNA393105 MWW393101:MWW393105 NGS393101:NGS393105 NQO393101:NQO393105 OAK393101:OAK393105 OKG393101:OKG393105 OUC393101:OUC393105 PDY393101:PDY393105 PNU393101:PNU393105 PXQ393101:PXQ393105 QHM393101:QHM393105 QRI393101:QRI393105 RBE393101:RBE393105 RLA393101:RLA393105 RUW393101:RUW393105 SES393101:SES393105 SOO393101:SOO393105 SYK393101:SYK393105 TIG393101:TIG393105 TSC393101:TSC393105 UBY393101:UBY393105 ULU393101:ULU393105 UVQ393101:UVQ393105 VFM393101:VFM393105 VPI393101:VPI393105 VZE393101:VZE393105 WJA393101:WJA393105 WSW393101:WSW393105 GK458637:GK458641 QG458637:QG458641 AAC458637:AAC458641 AJY458637:AJY458641 ATU458637:ATU458641 BDQ458637:BDQ458641 BNM458637:BNM458641 BXI458637:BXI458641 CHE458637:CHE458641 CRA458637:CRA458641 DAW458637:DAW458641 DKS458637:DKS458641 DUO458637:DUO458641 EEK458637:EEK458641 EOG458637:EOG458641 EYC458637:EYC458641 FHY458637:FHY458641 FRU458637:FRU458641 GBQ458637:GBQ458641 GLM458637:GLM458641 GVI458637:GVI458641 HFE458637:HFE458641 HPA458637:HPA458641 HYW458637:HYW458641 IIS458637:IIS458641 ISO458637:ISO458641 JCK458637:JCK458641 JMG458637:JMG458641 JWC458637:JWC458641 KFY458637:KFY458641 KPU458637:KPU458641 KZQ458637:KZQ458641 LJM458637:LJM458641 LTI458637:LTI458641 MDE458637:MDE458641 MNA458637:MNA458641 MWW458637:MWW458641 NGS458637:NGS458641 NQO458637:NQO458641 OAK458637:OAK458641 OKG458637:OKG458641 OUC458637:OUC458641 PDY458637:PDY458641 PNU458637:PNU458641 PXQ458637:PXQ458641 QHM458637:QHM458641 QRI458637:QRI458641 RBE458637:RBE458641 RLA458637:RLA458641 RUW458637:RUW458641 SES458637:SES458641 SOO458637:SOO458641 SYK458637:SYK458641 TIG458637:TIG458641 TSC458637:TSC458641 UBY458637:UBY458641 ULU458637:ULU458641 UVQ458637:UVQ458641 VFM458637:VFM458641 VPI458637:VPI458641 VZE458637:VZE458641 WJA458637:WJA458641 WSW458637:WSW458641 GK524173:GK524177 QG524173:QG524177 AAC524173:AAC524177 AJY524173:AJY524177 ATU524173:ATU524177 BDQ524173:BDQ524177 BNM524173:BNM524177 BXI524173:BXI524177 CHE524173:CHE524177 CRA524173:CRA524177 DAW524173:DAW524177 DKS524173:DKS524177 DUO524173:DUO524177 EEK524173:EEK524177 EOG524173:EOG524177 EYC524173:EYC524177 FHY524173:FHY524177 FRU524173:FRU524177 GBQ524173:GBQ524177 GLM524173:GLM524177 GVI524173:GVI524177 HFE524173:HFE524177 HPA524173:HPA524177 HYW524173:HYW524177 IIS524173:IIS524177 ISO524173:ISO524177 JCK524173:JCK524177 JMG524173:JMG524177 JWC524173:JWC524177 KFY524173:KFY524177 KPU524173:KPU524177 KZQ524173:KZQ524177 LJM524173:LJM524177 LTI524173:LTI524177 MDE524173:MDE524177 MNA524173:MNA524177 MWW524173:MWW524177 NGS524173:NGS524177 NQO524173:NQO524177 OAK524173:OAK524177 OKG524173:OKG524177 OUC524173:OUC524177 PDY524173:PDY524177 PNU524173:PNU524177 PXQ524173:PXQ524177 QHM524173:QHM524177 QRI524173:QRI524177 RBE524173:RBE524177 RLA524173:RLA524177 RUW524173:RUW524177 SES524173:SES524177 SOO524173:SOO524177 SYK524173:SYK524177 TIG524173:TIG524177 TSC524173:TSC524177 UBY524173:UBY524177 ULU524173:ULU524177 UVQ524173:UVQ524177 VFM524173:VFM524177 VPI524173:VPI524177 VZE524173:VZE524177 WJA524173:WJA524177 WSW524173:WSW524177 GK589709:GK589713 QG589709:QG589713 AAC589709:AAC589713 AJY589709:AJY589713 ATU589709:ATU589713 BDQ589709:BDQ589713 BNM589709:BNM589713 BXI589709:BXI589713 CHE589709:CHE589713 CRA589709:CRA589713 DAW589709:DAW589713 DKS589709:DKS589713 DUO589709:DUO589713 EEK589709:EEK589713 EOG589709:EOG589713 EYC589709:EYC589713 FHY589709:FHY589713 FRU589709:FRU589713 GBQ589709:GBQ589713 GLM589709:GLM589713 GVI589709:GVI589713 HFE589709:HFE589713 HPA589709:HPA589713 HYW589709:HYW589713 IIS589709:IIS589713 ISO589709:ISO589713 JCK589709:JCK589713 JMG589709:JMG589713 JWC589709:JWC589713 KFY589709:KFY589713 KPU589709:KPU589713 KZQ589709:KZQ589713 LJM589709:LJM589713 LTI589709:LTI589713 MDE589709:MDE589713 MNA589709:MNA589713 MWW589709:MWW589713 NGS589709:NGS589713 NQO589709:NQO589713 OAK589709:OAK589713 OKG589709:OKG589713 OUC589709:OUC589713 PDY589709:PDY589713 PNU589709:PNU589713 PXQ589709:PXQ589713 QHM589709:QHM589713 QRI589709:QRI589713 RBE589709:RBE589713 RLA589709:RLA589713 RUW589709:RUW589713 SES589709:SES589713 SOO589709:SOO589713 SYK589709:SYK589713 TIG589709:TIG589713 TSC589709:TSC589713 UBY589709:UBY589713 ULU589709:ULU589713 UVQ589709:UVQ589713 VFM589709:VFM589713 VPI589709:VPI589713 VZE589709:VZE589713 WJA589709:WJA589713 WSW589709:WSW589713 GK655245:GK655249 QG655245:QG655249 AAC655245:AAC655249 AJY655245:AJY655249 ATU655245:ATU655249 BDQ655245:BDQ655249 BNM655245:BNM655249 BXI655245:BXI655249 CHE655245:CHE655249 CRA655245:CRA655249 DAW655245:DAW655249 DKS655245:DKS655249 DUO655245:DUO655249 EEK655245:EEK655249 EOG655245:EOG655249 EYC655245:EYC655249 FHY655245:FHY655249 FRU655245:FRU655249 GBQ655245:GBQ655249 GLM655245:GLM655249 GVI655245:GVI655249 HFE655245:HFE655249 HPA655245:HPA655249 HYW655245:HYW655249 IIS655245:IIS655249 ISO655245:ISO655249 JCK655245:JCK655249 JMG655245:JMG655249 JWC655245:JWC655249 KFY655245:KFY655249 KPU655245:KPU655249 KZQ655245:KZQ655249 LJM655245:LJM655249 LTI655245:LTI655249 MDE655245:MDE655249 MNA655245:MNA655249 MWW655245:MWW655249 NGS655245:NGS655249 NQO655245:NQO655249 OAK655245:OAK655249 OKG655245:OKG655249 OUC655245:OUC655249 PDY655245:PDY655249 PNU655245:PNU655249 PXQ655245:PXQ655249 QHM655245:QHM655249 QRI655245:QRI655249 RBE655245:RBE655249 RLA655245:RLA655249 RUW655245:RUW655249 SES655245:SES655249 SOO655245:SOO655249 SYK655245:SYK655249 TIG655245:TIG655249 TSC655245:TSC655249 UBY655245:UBY655249 ULU655245:ULU655249 UVQ655245:UVQ655249 VFM655245:VFM655249 VPI655245:VPI655249 VZE655245:VZE655249 WJA655245:WJA655249 WSW655245:WSW655249 GK720781:GK720785 QG720781:QG720785 AAC720781:AAC720785 AJY720781:AJY720785 ATU720781:ATU720785 BDQ720781:BDQ720785 BNM720781:BNM720785 BXI720781:BXI720785 CHE720781:CHE720785 CRA720781:CRA720785 DAW720781:DAW720785 DKS720781:DKS720785 DUO720781:DUO720785 EEK720781:EEK720785 EOG720781:EOG720785 EYC720781:EYC720785 FHY720781:FHY720785 FRU720781:FRU720785 GBQ720781:GBQ720785 GLM720781:GLM720785 GVI720781:GVI720785 HFE720781:HFE720785 HPA720781:HPA720785 HYW720781:HYW720785 IIS720781:IIS720785 ISO720781:ISO720785 JCK720781:JCK720785 JMG720781:JMG720785 JWC720781:JWC720785 KFY720781:KFY720785 KPU720781:KPU720785 KZQ720781:KZQ720785 LJM720781:LJM720785 LTI720781:LTI720785 MDE720781:MDE720785 MNA720781:MNA720785 MWW720781:MWW720785 NGS720781:NGS720785 NQO720781:NQO720785 OAK720781:OAK720785 OKG720781:OKG720785 OUC720781:OUC720785 PDY720781:PDY720785 PNU720781:PNU720785 PXQ720781:PXQ720785 QHM720781:QHM720785 QRI720781:QRI720785 RBE720781:RBE720785 RLA720781:RLA720785 RUW720781:RUW720785 SES720781:SES720785 SOO720781:SOO720785 SYK720781:SYK720785 TIG720781:TIG720785 TSC720781:TSC720785 UBY720781:UBY720785 ULU720781:ULU720785 UVQ720781:UVQ720785 VFM720781:VFM720785 VPI720781:VPI720785 VZE720781:VZE720785 WJA720781:WJA720785 WSW720781:WSW720785 GK786317:GK786321 QG786317:QG786321 AAC786317:AAC786321 AJY786317:AJY786321 ATU786317:ATU786321 BDQ786317:BDQ786321 BNM786317:BNM786321 BXI786317:BXI786321 CHE786317:CHE786321 CRA786317:CRA786321 DAW786317:DAW786321 DKS786317:DKS786321 DUO786317:DUO786321 EEK786317:EEK786321 EOG786317:EOG786321 EYC786317:EYC786321 FHY786317:FHY786321 FRU786317:FRU786321 GBQ786317:GBQ786321 GLM786317:GLM786321 GVI786317:GVI786321 HFE786317:HFE786321 HPA786317:HPA786321 HYW786317:HYW786321 IIS786317:IIS786321 ISO786317:ISO786321 JCK786317:JCK786321 JMG786317:JMG786321 JWC786317:JWC786321 KFY786317:KFY786321 KPU786317:KPU786321 KZQ786317:KZQ786321 LJM786317:LJM786321 LTI786317:LTI786321 MDE786317:MDE786321 MNA786317:MNA786321 MWW786317:MWW786321 NGS786317:NGS786321 NQO786317:NQO786321 OAK786317:OAK786321 OKG786317:OKG786321 OUC786317:OUC786321 PDY786317:PDY786321 PNU786317:PNU786321 PXQ786317:PXQ786321 QHM786317:QHM786321 QRI786317:QRI786321 RBE786317:RBE786321 RLA786317:RLA786321 RUW786317:RUW786321 SES786317:SES786321 SOO786317:SOO786321 SYK786317:SYK786321 TIG786317:TIG786321 TSC786317:TSC786321 UBY786317:UBY786321 ULU786317:ULU786321 UVQ786317:UVQ786321 VFM786317:VFM786321 VPI786317:VPI786321 VZE786317:VZE786321 WJA786317:WJA786321 WSW786317:WSW786321 GK851853:GK851857 QG851853:QG851857 AAC851853:AAC851857 AJY851853:AJY851857 ATU851853:ATU851857 BDQ851853:BDQ851857 BNM851853:BNM851857 BXI851853:BXI851857 CHE851853:CHE851857 CRA851853:CRA851857 DAW851853:DAW851857 DKS851853:DKS851857 DUO851853:DUO851857 EEK851853:EEK851857 EOG851853:EOG851857 EYC851853:EYC851857 FHY851853:FHY851857 FRU851853:FRU851857 GBQ851853:GBQ851857 GLM851853:GLM851857 GVI851853:GVI851857 HFE851853:HFE851857 HPA851853:HPA851857 HYW851853:HYW851857 IIS851853:IIS851857 ISO851853:ISO851857 JCK851853:JCK851857 JMG851853:JMG851857 JWC851853:JWC851857 KFY851853:KFY851857 KPU851853:KPU851857 KZQ851853:KZQ851857 LJM851853:LJM851857 LTI851853:LTI851857 MDE851853:MDE851857 MNA851853:MNA851857 MWW851853:MWW851857 NGS851853:NGS851857 NQO851853:NQO851857 OAK851853:OAK851857 OKG851853:OKG851857 OUC851853:OUC851857 PDY851853:PDY851857 PNU851853:PNU851857 PXQ851853:PXQ851857 QHM851853:QHM851857 QRI851853:QRI851857 RBE851853:RBE851857 RLA851853:RLA851857 RUW851853:RUW851857 SES851853:SES851857 SOO851853:SOO851857 SYK851853:SYK851857 TIG851853:TIG851857 TSC851853:TSC851857 UBY851853:UBY851857 ULU851853:ULU851857 UVQ851853:UVQ851857 VFM851853:VFM851857 VPI851853:VPI851857 VZE851853:VZE851857 WJA851853:WJA851857 WSW851853:WSW851857 GK917389:GK917393 QG917389:QG917393 AAC917389:AAC917393 AJY917389:AJY917393 ATU917389:ATU917393 BDQ917389:BDQ917393 BNM917389:BNM917393 BXI917389:BXI917393 CHE917389:CHE917393 CRA917389:CRA917393 DAW917389:DAW917393 DKS917389:DKS917393 DUO917389:DUO917393 EEK917389:EEK917393 EOG917389:EOG917393 EYC917389:EYC917393 FHY917389:FHY917393 FRU917389:FRU917393 GBQ917389:GBQ917393 GLM917389:GLM917393 GVI917389:GVI917393 HFE917389:HFE917393 HPA917389:HPA917393 HYW917389:HYW917393 IIS917389:IIS917393 ISO917389:ISO917393 JCK917389:JCK917393 JMG917389:JMG917393 JWC917389:JWC917393 KFY917389:KFY917393 KPU917389:KPU917393 KZQ917389:KZQ917393 LJM917389:LJM917393 LTI917389:LTI917393 MDE917389:MDE917393 MNA917389:MNA917393 MWW917389:MWW917393 NGS917389:NGS917393 NQO917389:NQO917393 OAK917389:OAK917393 OKG917389:OKG917393 OUC917389:OUC917393 PDY917389:PDY917393 PNU917389:PNU917393 PXQ917389:PXQ917393 QHM917389:QHM917393 QRI917389:QRI917393 RBE917389:RBE917393 RLA917389:RLA917393 RUW917389:RUW917393 SES917389:SES917393 SOO917389:SOO917393 SYK917389:SYK917393 TIG917389:TIG917393 TSC917389:TSC917393 UBY917389:UBY917393 ULU917389:ULU917393 UVQ917389:UVQ917393 VFM917389:VFM917393 VPI917389:VPI917393 VZE917389:VZE917393 WJA917389:WJA917393 WSW917389:WSW917393 GK982925:GK982929 QG982925:QG982929 AAC982925:AAC982929 AJY982925:AJY982929 ATU982925:ATU982929 BDQ982925:BDQ982929 BNM982925:BNM982929 BXI982925:BXI982929 CHE982925:CHE982929 CRA982925:CRA982929 DAW982925:DAW982929 DKS982925:DKS982929 DUO982925:DUO982929 EEK982925:EEK982929 EOG982925:EOG982929 EYC982925:EYC982929 FHY982925:FHY982929 FRU982925:FRU982929 GBQ982925:GBQ982929 GLM982925:GLM982929 GVI982925:GVI982929 HFE982925:HFE982929 HPA982925:HPA982929 HYW982925:HYW982929 IIS982925:IIS982929 ISO982925:ISO982929 JCK982925:JCK982929 JMG982925:JMG982929 JWC982925:JWC982929 KFY982925:KFY982929 KPU982925:KPU982929 KZQ982925:KZQ982929 LJM982925:LJM982929 LTI982925:LTI982929 MDE982925:MDE982929 MNA982925:MNA982929 MWW982925:MWW982929 NGS982925:NGS982929 NQO982925:NQO982929 OAK982925:OAK982929 OKG982925:OKG982929 OUC982925:OUC982929 PDY982925:PDY982929 PNU982925:PNU982929 PXQ982925:PXQ982929 QHM982925:QHM982929 QRI982925:QRI982929 RBE982925:RBE982929 RLA982925:RLA982929 RUW982925:RUW982929 SES982925:SES982929 SOO982925:SOO982929 SYK982925:SYK982929 TIG982925:TIG982929 TSC982925:TSC982929 UBY982925:UBY982929 ULU982925:ULU982929 UVQ982925:UVQ982929 VFM982925:VFM982929 VPI982925:VPI982929 VZE982925:VZE982929 WJA982925:WJA982929 WSW982925:WSW982929 WRK12 WHO12 VXS12 VNW12 VEA12 UUE12 UKI12 UAM12 TQQ12 TGU12 SWY12 SNC12 SDG12 RTK12 RJO12 QZS12 QPW12 QGA12 PWE12 PMI12 PCM12 OSQ12 OIU12 NYY12 NPC12 NFG12 MVK12 MLO12 MBS12 LRW12 LIA12 KYE12 KOI12 KEM12 JUQ12 JKU12 JAY12 IRC12 IHG12 HXK12 HNO12 HDS12 GTW12 GKA12 GAE12 FQI12 FGM12 EWQ12 EMU12 ECY12 DTC12 DJG12 CZK12 CPO12 CFS12 BVW12 BMA12 BCE12 ASI12 AIM12 YQ12 OU12 EY12 WHW13:WHW23 VYA13:VYA23 VOE13:VOE23 VEI13:VEI23 UUM13:UUM23 UKQ13:UKQ23 UAU13:UAU23 TQY13:TQY23 THC13:THC23 SXG13:SXG23 SNK13:SNK23 SDO13:SDO23 RTS13:RTS23 RJW13:RJW23 RAA13:RAA23 QQE13:QQE23 QGI13:QGI23 PWM13:PWM23 PMQ13:PMQ23 PCU13:PCU23 OSY13:OSY23 OJC13:OJC23 NZG13:NZG23 NPK13:NPK23 NFO13:NFO23 MVS13:MVS23 MLW13:MLW23 MCA13:MCA23 LSE13:LSE23 LII13:LII23 KYM13:KYM23 KOQ13:KOQ23 KEU13:KEU23 JUY13:JUY23 JLC13:JLC23 JBG13:JBG23 IRK13:IRK23 IHO13:IHO23 HXS13:HXS23 HNW13:HNW23 HEA13:HEA23 GUE13:GUE23 GKI13:GKI23 GAM13:GAM23 FQQ13:FQQ23 FGU13:FGU23 EWY13:EWY23 ENC13:ENC23 EDG13:EDG23 DTK13:DTK23 DJO13:DJO23 CZS13:CZS23 CPW13:CPW23 CGA13:CGA23 BWE13:BWE23 BMI13:BMI23 BCM13:BCM23 ASQ13:ASQ23 AIU13:AIU23 YY13:YY23 PC13:PC23 FG13:FG23 WRS13:WRS23" xr:uid="{00000000-0002-0000-0200-000004000000}">
      <formula1>duree</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EC87125-D79B-4FB3-AB48-07A036D9CBB8}">
          <x14:formula1>
            <xm:f>'Nature biomasse'!$S$3:$S$4</xm:f>
          </x14:formula1>
          <xm:sqref>B12:C26 E12:E26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8EC04-9C72-4583-8E9C-45E1A98CA991}">
  <sheetPr>
    <tabColor theme="3"/>
  </sheetPr>
  <dimension ref="B1:J6"/>
  <sheetViews>
    <sheetView workbookViewId="0">
      <selection activeCell="A5" sqref="A5"/>
    </sheetView>
  </sheetViews>
  <sheetFormatPr baseColWidth="10" defaultRowHeight="15" x14ac:dyDescent="0.25"/>
  <cols>
    <col min="1" max="1" width="7.140625" customWidth="1"/>
    <col min="2" max="2" width="19.5703125" bestFit="1" customWidth="1"/>
    <col min="3" max="3" width="23.28515625" bestFit="1" customWidth="1"/>
    <col min="4" max="4" width="14.7109375" bestFit="1" customWidth="1"/>
    <col min="5" max="5" width="45.140625" bestFit="1" customWidth="1"/>
    <col min="6" max="6" width="45.5703125" bestFit="1" customWidth="1"/>
    <col min="7" max="7" width="24.85546875" customWidth="1"/>
    <col min="8" max="8" width="6" bestFit="1" customWidth="1"/>
    <col min="9" max="9" width="28.42578125" bestFit="1" customWidth="1"/>
    <col min="10" max="10" width="20.5703125" bestFit="1" customWidth="1"/>
    <col min="11" max="11" width="12" bestFit="1" customWidth="1"/>
  </cols>
  <sheetData>
    <row r="1" spans="2:10" ht="30" customHeight="1" x14ac:dyDescent="0.25">
      <c r="B1" s="169" t="s">
        <v>53</v>
      </c>
      <c r="C1" s="169"/>
      <c r="D1" s="169"/>
      <c r="E1" s="69"/>
      <c r="F1" s="69"/>
      <c r="G1" s="69"/>
      <c r="H1" s="69"/>
      <c r="I1" s="69"/>
      <c r="J1" s="69"/>
    </row>
    <row r="3" spans="2:10" x14ac:dyDescent="0.25">
      <c r="B3" s="58" t="s">
        <v>44</v>
      </c>
      <c r="C3" t="s">
        <v>48</v>
      </c>
      <c r="D3" t="s">
        <v>47</v>
      </c>
    </row>
    <row r="4" spans="2:10" x14ac:dyDescent="0.25">
      <c r="B4" s="59" t="s">
        <v>45</v>
      </c>
      <c r="C4" s="64"/>
      <c r="D4">
        <v>0</v>
      </c>
    </row>
    <row r="5" spans="2:10" x14ac:dyDescent="0.25">
      <c r="B5" s="60" t="s">
        <v>45</v>
      </c>
      <c r="C5" s="64"/>
      <c r="D5">
        <v>0</v>
      </c>
    </row>
    <row r="6" spans="2:10" x14ac:dyDescent="0.25">
      <c r="B6" s="59" t="s">
        <v>46</v>
      </c>
      <c r="C6" s="64"/>
      <c r="D6">
        <v>0</v>
      </c>
    </row>
  </sheetData>
  <mergeCells count="1">
    <mergeCell ref="B1:D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BFFC9-14E7-451F-8804-F160CBDC1FCA}">
  <sheetPr>
    <tabColor theme="3"/>
  </sheetPr>
  <dimension ref="A11:H30"/>
  <sheetViews>
    <sheetView topLeftCell="A7" workbookViewId="0">
      <selection activeCell="E14" sqref="E14"/>
    </sheetView>
  </sheetViews>
  <sheetFormatPr baseColWidth="10" defaultColWidth="11.42578125" defaultRowHeight="14.25" x14ac:dyDescent="0.2"/>
  <cols>
    <col min="1" max="1" width="11.42578125" style="102"/>
    <col min="2" max="2" width="24.42578125" style="102" customWidth="1"/>
    <col min="3" max="3" width="30.5703125" style="102" customWidth="1"/>
    <col min="4" max="4" width="46.28515625" style="102" customWidth="1"/>
    <col min="5" max="5" width="30.5703125" style="102" customWidth="1"/>
    <col min="6" max="6" width="33.28515625" style="102" customWidth="1"/>
    <col min="7" max="16384" width="11.42578125" style="102"/>
  </cols>
  <sheetData>
    <row r="11" spans="1:8" ht="26.25" x14ac:dyDescent="0.2">
      <c r="A11" s="170" t="s">
        <v>110</v>
      </c>
      <c r="B11" s="170"/>
      <c r="C11" s="170"/>
      <c r="D11" s="170"/>
      <c r="E11" s="170"/>
      <c r="F11" s="170"/>
      <c r="G11" s="170"/>
      <c r="H11" s="170"/>
    </row>
    <row r="13" spans="1:8" ht="15" x14ac:dyDescent="0.2">
      <c r="B13" s="103" t="s">
        <v>106</v>
      </c>
      <c r="C13" s="104"/>
      <c r="D13" s="105" t="s">
        <v>230</v>
      </c>
      <c r="E13" s="176"/>
      <c r="F13" s="177"/>
      <c r="G13" s="173"/>
      <c r="H13" s="174"/>
    </row>
    <row r="14" spans="1:8" ht="15.6" customHeight="1" x14ac:dyDescent="0.2">
      <c r="B14" s="172" t="s">
        <v>109</v>
      </c>
      <c r="C14" s="172"/>
      <c r="D14" s="172"/>
      <c r="E14" s="116"/>
      <c r="F14" s="171" t="s">
        <v>113</v>
      </c>
      <c r="G14" s="172"/>
      <c r="H14" s="172"/>
    </row>
    <row r="15" spans="1:8" ht="19.5" customHeight="1" x14ac:dyDescent="0.2">
      <c r="B15" s="172" t="s">
        <v>114</v>
      </c>
      <c r="C15" s="172"/>
      <c r="D15" s="172"/>
      <c r="E15" s="172"/>
      <c r="F15" s="172"/>
    </row>
    <row r="16" spans="1:8" x14ac:dyDescent="0.2">
      <c r="B16" s="106"/>
      <c r="D16" s="107"/>
      <c r="E16" s="107"/>
      <c r="F16" s="107"/>
    </row>
    <row r="17" spans="2:7" ht="14.1" customHeight="1" x14ac:dyDescent="0.2">
      <c r="B17" s="175" t="s">
        <v>115</v>
      </c>
      <c r="C17" s="175"/>
      <c r="D17" s="175"/>
      <c r="E17" s="175"/>
      <c r="F17" s="175"/>
    </row>
    <row r="18" spans="2:7" x14ac:dyDescent="0.2">
      <c r="B18" s="175"/>
      <c r="C18" s="175"/>
      <c r="D18" s="175"/>
      <c r="E18" s="175"/>
      <c r="F18" s="175"/>
    </row>
    <row r="19" spans="2:7" x14ac:dyDescent="0.2">
      <c r="B19" s="175"/>
      <c r="C19" s="175"/>
      <c r="D19" s="175"/>
      <c r="E19" s="175"/>
      <c r="F19" s="175"/>
    </row>
    <row r="20" spans="2:7" ht="15" x14ac:dyDescent="0.2">
      <c r="B20" s="117"/>
      <c r="G20" s="108"/>
    </row>
    <row r="21" spans="2:7" ht="15" x14ac:dyDescent="0.2">
      <c r="B21" s="109" t="s">
        <v>107</v>
      </c>
      <c r="C21" s="110"/>
      <c r="D21" s="109" t="s">
        <v>108</v>
      </c>
      <c r="E21" s="110"/>
      <c r="G21" s="111"/>
    </row>
    <row r="22" spans="2:7" ht="15" x14ac:dyDescent="0.2">
      <c r="B22" s="109"/>
      <c r="C22" s="112"/>
      <c r="D22" s="109"/>
      <c r="E22" s="112"/>
      <c r="G22" s="111"/>
    </row>
    <row r="23" spans="2:7" ht="14.1" customHeight="1" x14ac:dyDescent="0.2">
      <c r="B23" s="175" t="s">
        <v>116</v>
      </c>
      <c r="C23" s="175"/>
      <c r="D23" s="175"/>
      <c r="E23" s="175"/>
      <c r="F23" s="175"/>
    </row>
    <row r="24" spans="2:7" x14ac:dyDescent="0.2">
      <c r="B24" s="175"/>
      <c r="C24" s="175"/>
      <c r="D24" s="175"/>
      <c r="E24" s="175"/>
      <c r="F24" s="175"/>
    </row>
    <row r="25" spans="2:7" x14ac:dyDescent="0.2">
      <c r="B25" s="175"/>
      <c r="C25" s="175"/>
      <c r="D25" s="175"/>
      <c r="E25" s="175"/>
      <c r="F25" s="175"/>
    </row>
    <row r="26" spans="2:7" ht="15.6" customHeight="1" x14ac:dyDescent="0.2">
      <c r="B26" s="175"/>
      <c r="C26" s="175"/>
      <c r="D26" s="175"/>
      <c r="E26" s="175"/>
      <c r="F26" s="175"/>
    </row>
    <row r="27" spans="2:7" x14ac:dyDescent="0.2">
      <c r="B27" s="175"/>
      <c r="C27" s="175"/>
      <c r="D27" s="175"/>
      <c r="E27" s="175"/>
      <c r="F27" s="175"/>
    </row>
    <row r="28" spans="2:7" x14ac:dyDescent="0.2">
      <c r="C28" s="113"/>
      <c r="D28" s="114"/>
    </row>
    <row r="29" spans="2:7" x14ac:dyDescent="0.2">
      <c r="C29" s="113"/>
      <c r="D29" s="114"/>
    </row>
    <row r="30" spans="2:7" x14ac:dyDescent="0.2">
      <c r="C30" s="113"/>
      <c r="D30" s="114"/>
    </row>
  </sheetData>
  <sheetProtection algorithmName="SHA-512" hashValue="/KsiD6lMHC7MAJLC6XkQklXOSCLmmuU1Sl9mNc6ydmbVRprBR2/yd6ezT1UzXJy81gVFfbN5oqlGCce0Bi1DDg==" saltValue="agpmGRcxQAwZVAqPJGQL3Q==" spinCount="100000" sheet="1" objects="1" scenarios="1"/>
  <mergeCells count="8">
    <mergeCell ref="A11:H11"/>
    <mergeCell ref="F14:H14"/>
    <mergeCell ref="G13:H13"/>
    <mergeCell ref="B23:F27"/>
    <mergeCell ref="E13:F13"/>
    <mergeCell ref="B14:D14"/>
    <mergeCell ref="B15:F15"/>
    <mergeCell ref="B17:F19"/>
  </mergeCells>
  <dataValidations count="1">
    <dataValidation type="whole" allowBlank="1" showInputMessage="1" showErrorMessage="1" sqref="E14" xr:uid="{C9274729-D3C6-4982-B74F-FAADAE274397}">
      <formula1>30</formula1>
      <formula2>100</formula2>
    </dataValidation>
  </dataValidation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5">
    <tabColor theme="0" tint="-0.499984740745262"/>
  </sheetPr>
  <dimension ref="A1:Q103"/>
  <sheetViews>
    <sheetView zoomScaleNormal="100" workbookViewId="0">
      <selection activeCell="G17" sqref="G17"/>
    </sheetView>
  </sheetViews>
  <sheetFormatPr baseColWidth="10" defaultRowHeight="15" x14ac:dyDescent="0.25"/>
  <cols>
    <col min="1" max="1" width="34.5703125" customWidth="1"/>
    <col min="2" max="2" width="32.85546875" customWidth="1"/>
    <col min="3" max="3" width="14" customWidth="1"/>
    <col min="4" max="4" width="17.85546875" customWidth="1"/>
  </cols>
  <sheetData>
    <row r="1" spans="1:17" ht="27" customHeight="1" thickBot="1" x14ac:dyDescent="0.3">
      <c r="A1" s="47" t="s">
        <v>0</v>
      </c>
      <c r="B1" s="49" t="s">
        <v>43</v>
      </c>
      <c r="C1" s="70" t="s">
        <v>253</v>
      </c>
      <c r="E1" s="1"/>
    </row>
    <row r="2" spans="1:17" ht="20.100000000000001" customHeight="1" x14ac:dyDescent="0.25">
      <c r="A2" s="39" t="s">
        <v>27</v>
      </c>
      <c r="B2" s="37">
        <v>0.28000000000000003</v>
      </c>
      <c r="E2" s="101"/>
      <c r="F2" s="101"/>
      <c r="Q2" s="123" t="s">
        <v>213</v>
      </c>
    </row>
    <row r="3" spans="1:17" ht="20.100000000000001" customHeight="1" x14ac:dyDescent="0.25">
      <c r="A3" s="40" t="s">
        <v>28</v>
      </c>
      <c r="B3" s="38">
        <v>0.41</v>
      </c>
      <c r="Q3" s="123" t="s">
        <v>117</v>
      </c>
    </row>
    <row r="4" spans="1:17" ht="20.100000000000001" customHeight="1" x14ac:dyDescent="0.25">
      <c r="A4" s="40" t="s">
        <v>1</v>
      </c>
      <c r="B4" s="38">
        <v>0.19</v>
      </c>
      <c r="Q4" s="123" t="s">
        <v>118</v>
      </c>
    </row>
    <row r="5" spans="1:17" ht="20.100000000000001" customHeight="1" x14ac:dyDescent="0.25">
      <c r="A5" s="40" t="s">
        <v>29</v>
      </c>
      <c r="B5" s="38">
        <v>0.37</v>
      </c>
      <c r="Q5" s="123" t="s">
        <v>119</v>
      </c>
    </row>
    <row r="6" spans="1:17" ht="20.100000000000001" customHeight="1" x14ac:dyDescent="0.25">
      <c r="A6" s="40" t="s">
        <v>2</v>
      </c>
      <c r="B6" s="38">
        <v>0.13</v>
      </c>
      <c r="Q6" s="123" t="s">
        <v>120</v>
      </c>
    </row>
    <row r="7" spans="1:17" ht="20.100000000000001" customHeight="1" x14ac:dyDescent="0.25">
      <c r="A7" s="40" t="s">
        <v>30</v>
      </c>
      <c r="B7" s="38">
        <v>0.56999999999999995</v>
      </c>
      <c r="C7" s="43"/>
      <c r="D7" s="43"/>
      <c r="Q7" s="123" t="s">
        <v>121</v>
      </c>
    </row>
    <row r="8" spans="1:17" ht="20.100000000000001" customHeight="1" x14ac:dyDescent="0.25">
      <c r="A8" s="40" t="s">
        <v>31</v>
      </c>
      <c r="B8" s="38">
        <v>0.43</v>
      </c>
      <c r="C8" s="43"/>
      <c r="D8" s="43"/>
      <c r="Q8" s="123" t="s">
        <v>122</v>
      </c>
    </row>
    <row r="9" spans="1:17" ht="20.100000000000001" customHeight="1" x14ac:dyDescent="0.25">
      <c r="A9" s="40" t="s">
        <v>5</v>
      </c>
      <c r="B9" s="38">
        <v>0.44</v>
      </c>
      <c r="C9" s="43"/>
      <c r="D9" s="43"/>
      <c r="Q9" s="123" t="s">
        <v>123</v>
      </c>
    </row>
    <row r="10" spans="1:17" ht="20.100000000000001" customHeight="1" x14ac:dyDescent="0.25">
      <c r="A10" s="40" t="s">
        <v>32</v>
      </c>
      <c r="B10" s="38">
        <v>0.43</v>
      </c>
      <c r="C10" s="43"/>
      <c r="D10" s="43"/>
      <c r="Q10" s="123" t="s">
        <v>124</v>
      </c>
    </row>
    <row r="11" spans="1:17" ht="20.100000000000001" customHeight="1" x14ac:dyDescent="0.25">
      <c r="A11" s="40" t="s">
        <v>33</v>
      </c>
      <c r="B11" s="38">
        <v>0.38</v>
      </c>
      <c r="C11" s="43"/>
      <c r="D11" s="43"/>
      <c r="Q11" s="123" t="s">
        <v>125</v>
      </c>
    </row>
    <row r="12" spans="1:17" ht="20.100000000000001" customHeight="1" x14ac:dyDescent="0.25">
      <c r="A12" s="40" t="s">
        <v>34</v>
      </c>
      <c r="B12" s="38">
        <v>0.22</v>
      </c>
      <c r="C12" s="43"/>
      <c r="D12" s="43"/>
      <c r="Q12" s="123" t="s">
        <v>126</v>
      </c>
    </row>
    <row r="13" spans="1:17" ht="20.100000000000001" customHeight="1" x14ac:dyDescent="0.25">
      <c r="A13" s="40" t="s">
        <v>35</v>
      </c>
      <c r="B13" s="38">
        <v>0.35</v>
      </c>
      <c r="C13" s="43"/>
      <c r="D13" s="43"/>
      <c r="Q13" s="123" t="s">
        <v>127</v>
      </c>
    </row>
    <row r="14" spans="1:17" ht="20.100000000000001" customHeight="1" x14ac:dyDescent="0.25">
      <c r="A14" s="40" t="s">
        <v>6</v>
      </c>
      <c r="B14" s="38">
        <v>0.34</v>
      </c>
      <c r="C14" s="43"/>
      <c r="D14" s="43"/>
      <c r="Q14" s="123" t="s">
        <v>128</v>
      </c>
    </row>
    <row r="15" spans="1:17" ht="20.100000000000001" customHeight="1" x14ac:dyDescent="0.25">
      <c r="A15" s="40" t="s">
        <v>7</v>
      </c>
      <c r="B15" s="38">
        <v>0</v>
      </c>
      <c r="C15" s="43"/>
      <c r="D15" s="43"/>
      <c r="Q15" s="123" t="s">
        <v>129</v>
      </c>
    </row>
    <row r="16" spans="1:17" ht="20.100000000000001" customHeight="1" x14ac:dyDescent="0.25">
      <c r="A16" s="40" t="s">
        <v>3</v>
      </c>
      <c r="B16" s="38">
        <v>1</v>
      </c>
      <c r="C16" s="43"/>
      <c r="D16" s="43"/>
      <c r="Q16" s="123" t="s">
        <v>130</v>
      </c>
    </row>
    <row r="17" spans="1:17" ht="51.95" customHeight="1" thickBot="1" x14ac:dyDescent="0.3">
      <c r="A17" s="178" t="s">
        <v>92</v>
      </c>
      <c r="B17" s="179"/>
      <c r="C17" s="43"/>
      <c r="D17" s="43"/>
      <c r="Q17" s="123" t="s">
        <v>131</v>
      </c>
    </row>
    <row r="18" spans="1:17" x14ac:dyDescent="0.25">
      <c r="C18" s="9"/>
      <c r="D18" s="9"/>
      <c r="Q18" s="123" t="s">
        <v>132</v>
      </c>
    </row>
    <row r="19" spans="1:17" x14ac:dyDescent="0.25">
      <c r="A19" s="13"/>
      <c r="D19" s="9"/>
      <c r="Q19" s="123" t="s">
        <v>133</v>
      </c>
    </row>
    <row r="20" spans="1:17" x14ac:dyDescent="0.25">
      <c r="D20" s="9"/>
      <c r="Q20" s="123" t="s">
        <v>134</v>
      </c>
    </row>
    <row r="21" spans="1:17" x14ac:dyDescent="0.25">
      <c r="D21" s="9"/>
      <c r="Q21" s="123" t="s">
        <v>135</v>
      </c>
    </row>
    <row r="22" spans="1:17" x14ac:dyDescent="0.25">
      <c r="A22" s="11"/>
      <c r="B22" s="11"/>
      <c r="C22" s="11"/>
      <c r="D22" s="9"/>
      <c r="Q22" s="123" t="s">
        <v>136</v>
      </c>
    </row>
    <row r="23" spans="1:17" x14ac:dyDescent="0.25">
      <c r="D23" s="9"/>
      <c r="Q23" s="123" t="s">
        <v>137</v>
      </c>
    </row>
    <row r="24" spans="1:17" x14ac:dyDescent="0.25">
      <c r="D24" s="9"/>
      <c r="Q24" s="123" t="s">
        <v>138</v>
      </c>
    </row>
    <row r="25" spans="1:17" x14ac:dyDescent="0.25">
      <c r="D25" s="9"/>
      <c r="Q25" s="123" t="s">
        <v>139</v>
      </c>
    </row>
    <row r="26" spans="1:17" x14ac:dyDescent="0.25">
      <c r="Q26" s="123" t="s">
        <v>140</v>
      </c>
    </row>
    <row r="27" spans="1:17" x14ac:dyDescent="0.25">
      <c r="Q27" s="123" t="s">
        <v>141</v>
      </c>
    </row>
    <row r="28" spans="1:17" x14ac:dyDescent="0.25">
      <c r="Q28" s="123" t="s">
        <v>142</v>
      </c>
    </row>
    <row r="29" spans="1:17" s="11" customFormat="1" x14ac:dyDescent="0.25">
      <c r="A29"/>
      <c r="B29"/>
      <c r="C29"/>
      <c r="Q29" s="124" t="s">
        <v>143</v>
      </c>
    </row>
    <row r="30" spans="1:17" x14ac:dyDescent="0.25">
      <c r="Q30" s="123" t="s">
        <v>144</v>
      </c>
    </row>
    <row r="31" spans="1:17" x14ac:dyDescent="0.25">
      <c r="Q31" s="123" t="s">
        <v>145</v>
      </c>
    </row>
    <row r="32" spans="1:17" x14ac:dyDescent="0.25">
      <c r="Q32" s="123" t="s">
        <v>146</v>
      </c>
    </row>
    <row r="33" spans="17:17" x14ac:dyDescent="0.25">
      <c r="Q33" s="123" t="s">
        <v>147</v>
      </c>
    </row>
    <row r="34" spans="17:17" x14ac:dyDescent="0.25">
      <c r="Q34" s="123" t="s">
        <v>148</v>
      </c>
    </row>
    <row r="35" spans="17:17" x14ac:dyDescent="0.25">
      <c r="Q35" s="123" t="s">
        <v>149</v>
      </c>
    </row>
    <row r="36" spans="17:17" x14ac:dyDescent="0.25">
      <c r="Q36" s="123" t="s">
        <v>150</v>
      </c>
    </row>
    <row r="37" spans="17:17" x14ac:dyDescent="0.25">
      <c r="Q37" s="123" t="s">
        <v>151</v>
      </c>
    </row>
    <row r="38" spans="17:17" x14ac:dyDescent="0.25">
      <c r="Q38" s="123" t="s">
        <v>152</v>
      </c>
    </row>
    <row r="39" spans="17:17" x14ac:dyDescent="0.25">
      <c r="Q39" s="123" t="s">
        <v>153</v>
      </c>
    </row>
    <row r="40" spans="17:17" x14ac:dyDescent="0.25">
      <c r="Q40" s="123" t="s">
        <v>154</v>
      </c>
    </row>
    <row r="41" spans="17:17" x14ac:dyDescent="0.25">
      <c r="Q41" s="123" t="s">
        <v>155</v>
      </c>
    </row>
    <row r="42" spans="17:17" x14ac:dyDescent="0.25">
      <c r="Q42" s="123" t="s">
        <v>156</v>
      </c>
    </row>
    <row r="43" spans="17:17" x14ac:dyDescent="0.25">
      <c r="Q43" s="123" t="s">
        <v>157</v>
      </c>
    </row>
    <row r="44" spans="17:17" x14ac:dyDescent="0.25">
      <c r="Q44" s="123" t="s">
        <v>158</v>
      </c>
    </row>
    <row r="45" spans="17:17" x14ac:dyDescent="0.25">
      <c r="Q45" s="123" t="s">
        <v>159</v>
      </c>
    </row>
    <row r="46" spans="17:17" x14ac:dyDescent="0.25">
      <c r="Q46" s="123" t="s">
        <v>160</v>
      </c>
    </row>
    <row r="47" spans="17:17" x14ac:dyDescent="0.25">
      <c r="Q47" s="123" t="s">
        <v>161</v>
      </c>
    </row>
    <row r="48" spans="17:17" x14ac:dyDescent="0.25">
      <c r="Q48" s="123" t="s">
        <v>162</v>
      </c>
    </row>
    <row r="49" spans="17:17" x14ac:dyDescent="0.25">
      <c r="Q49" s="123" t="s">
        <v>163</v>
      </c>
    </row>
    <row r="50" spans="17:17" x14ac:dyDescent="0.25">
      <c r="Q50" s="123" t="s">
        <v>164</v>
      </c>
    </row>
    <row r="51" spans="17:17" x14ac:dyDescent="0.25">
      <c r="Q51" s="123" t="s">
        <v>165</v>
      </c>
    </row>
    <row r="52" spans="17:17" x14ac:dyDescent="0.25">
      <c r="Q52" s="123" t="s">
        <v>166</v>
      </c>
    </row>
    <row r="53" spans="17:17" x14ac:dyDescent="0.25">
      <c r="Q53" s="123" t="s">
        <v>167</v>
      </c>
    </row>
    <row r="54" spans="17:17" x14ac:dyDescent="0.25">
      <c r="Q54" s="123" t="s">
        <v>168</v>
      </c>
    </row>
    <row r="55" spans="17:17" x14ac:dyDescent="0.25">
      <c r="Q55" s="123" t="s">
        <v>169</v>
      </c>
    </row>
    <row r="56" spans="17:17" x14ac:dyDescent="0.25">
      <c r="Q56" s="123" t="s">
        <v>170</v>
      </c>
    </row>
    <row r="57" spans="17:17" x14ac:dyDescent="0.25">
      <c r="Q57" s="123" t="s">
        <v>171</v>
      </c>
    </row>
    <row r="58" spans="17:17" x14ac:dyDescent="0.25">
      <c r="Q58" s="123" t="s">
        <v>172</v>
      </c>
    </row>
    <row r="59" spans="17:17" x14ac:dyDescent="0.25">
      <c r="Q59" s="123" t="s">
        <v>173</v>
      </c>
    </row>
    <row r="60" spans="17:17" x14ac:dyDescent="0.25">
      <c r="Q60" s="123" t="s">
        <v>174</v>
      </c>
    </row>
    <row r="61" spans="17:17" x14ac:dyDescent="0.25">
      <c r="Q61" s="123" t="s">
        <v>175</v>
      </c>
    </row>
    <row r="62" spans="17:17" x14ac:dyDescent="0.25">
      <c r="Q62" s="123" t="s">
        <v>176</v>
      </c>
    </row>
    <row r="63" spans="17:17" x14ac:dyDescent="0.25">
      <c r="Q63" s="123" t="s">
        <v>177</v>
      </c>
    </row>
    <row r="64" spans="17:17" x14ac:dyDescent="0.25">
      <c r="Q64" s="123" t="s">
        <v>178</v>
      </c>
    </row>
    <row r="65" spans="17:17" x14ac:dyDescent="0.25">
      <c r="Q65" s="123" t="s">
        <v>179</v>
      </c>
    </row>
    <row r="66" spans="17:17" x14ac:dyDescent="0.25">
      <c r="Q66" s="123" t="s">
        <v>180</v>
      </c>
    </row>
    <row r="67" spans="17:17" x14ac:dyDescent="0.25">
      <c r="Q67" s="123" t="s">
        <v>181</v>
      </c>
    </row>
    <row r="68" spans="17:17" x14ac:dyDescent="0.25">
      <c r="Q68" s="123" t="s">
        <v>182</v>
      </c>
    </row>
    <row r="69" spans="17:17" x14ac:dyDescent="0.25">
      <c r="Q69" s="123" t="s">
        <v>183</v>
      </c>
    </row>
    <row r="70" spans="17:17" x14ac:dyDescent="0.25">
      <c r="Q70" s="123" t="s">
        <v>184</v>
      </c>
    </row>
    <row r="71" spans="17:17" x14ac:dyDescent="0.25">
      <c r="Q71" s="123" t="s">
        <v>185</v>
      </c>
    </row>
    <row r="72" spans="17:17" x14ac:dyDescent="0.25">
      <c r="Q72" s="123" t="s">
        <v>186</v>
      </c>
    </row>
    <row r="73" spans="17:17" x14ac:dyDescent="0.25">
      <c r="Q73" s="123" t="s">
        <v>187</v>
      </c>
    </row>
    <row r="74" spans="17:17" x14ac:dyDescent="0.25">
      <c r="Q74" s="123" t="s">
        <v>188</v>
      </c>
    </row>
    <row r="75" spans="17:17" x14ac:dyDescent="0.25">
      <c r="Q75" s="123" t="s">
        <v>189</v>
      </c>
    </row>
    <row r="76" spans="17:17" x14ac:dyDescent="0.25">
      <c r="Q76" s="123" t="s">
        <v>190</v>
      </c>
    </row>
    <row r="77" spans="17:17" x14ac:dyDescent="0.25">
      <c r="Q77" s="123" t="s">
        <v>191</v>
      </c>
    </row>
    <row r="78" spans="17:17" x14ac:dyDescent="0.25">
      <c r="Q78" s="123" t="s">
        <v>192</v>
      </c>
    </row>
    <row r="79" spans="17:17" x14ac:dyDescent="0.25">
      <c r="Q79" s="123" t="s">
        <v>193</v>
      </c>
    </row>
    <row r="80" spans="17:17" x14ac:dyDescent="0.25">
      <c r="Q80" s="123" t="s">
        <v>194</v>
      </c>
    </row>
    <row r="81" spans="17:17" x14ac:dyDescent="0.25">
      <c r="Q81" s="123" t="s">
        <v>195</v>
      </c>
    </row>
    <row r="82" spans="17:17" x14ac:dyDescent="0.25">
      <c r="Q82" s="123" t="s">
        <v>196</v>
      </c>
    </row>
    <row r="83" spans="17:17" x14ac:dyDescent="0.25">
      <c r="Q83" s="123" t="s">
        <v>197</v>
      </c>
    </row>
    <row r="84" spans="17:17" x14ac:dyDescent="0.25">
      <c r="Q84" s="123" t="s">
        <v>198</v>
      </c>
    </row>
    <row r="85" spans="17:17" x14ac:dyDescent="0.25">
      <c r="Q85" s="123" t="s">
        <v>199</v>
      </c>
    </row>
    <row r="86" spans="17:17" x14ac:dyDescent="0.25">
      <c r="Q86" s="123" t="s">
        <v>200</v>
      </c>
    </row>
    <row r="87" spans="17:17" x14ac:dyDescent="0.25">
      <c r="Q87" s="123" t="s">
        <v>201</v>
      </c>
    </row>
    <row r="88" spans="17:17" x14ac:dyDescent="0.25">
      <c r="Q88" s="123" t="s">
        <v>202</v>
      </c>
    </row>
    <row r="89" spans="17:17" x14ac:dyDescent="0.25">
      <c r="Q89" s="123" t="s">
        <v>203</v>
      </c>
    </row>
    <row r="90" spans="17:17" x14ac:dyDescent="0.25">
      <c r="Q90" s="123" t="s">
        <v>204</v>
      </c>
    </row>
    <row r="91" spans="17:17" x14ac:dyDescent="0.25">
      <c r="Q91" s="123" t="s">
        <v>205</v>
      </c>
    </row>
    <row r="92" spans="17:17" x14ac:dyDescent="0.25">
      <c r="Q92" s="123" t="s">
        <v>206</v>
      </c>
    </row>
    <row r="93" spans="17:17" x14ac:dyDescent="0.25">
      <c r="Q93" s="123" t="s">
        <v>207</v>
      </c>
    </row>
    <row r="94" spans="17:17" x14ac:dyDescent="0.25">
      <c r="Q94" s="123" t="s">
        <v>208</v>
      </c>
    </row>
    <row r="95" spans="17:17" x14ac:dyDescent="0.25">
      <c r="Q95" s="123" t="s">
        <v>209</v>
      </c>
    </row>
    <row r="96" spans="17:17" x14ac:dyDescent="0.25">
      <c r="Q96" s="123" t="s">
        <v>210</v>
      </c>
    </row>
    <row r="97" spans="17:17" x14ac:dyDescent="0.25">
      <c r="Q97" s="123" t="s">
        <v>211</v>
      </c>
    </row>
    <row r="98" spans="17:17" x14ac:dyDescent="0.25">
      <c r="Q98" s="123" t="s">
        <v>212</v>
      </c>
    </row>
    <row r="99" spans="17:17" x14ac:dyDescent="0.25">
      <c r="Q99" s="123" t="s">
        <v>214</v>
      </c>
    </row>
    <row r="100" spans="17:17" x14ac:dyDescent="0.25">
      <c r="Q100" s="123" t="s">
        <v>215</v>
      </c>
    </row>
    <row r="101" spans="17:17" x14ac:dyDescent="0.25">
      <c r="Q101" s="123" t="s">
        <v>216</v>
      </c>
    </row>
    <row r="102" spans="17:17" x14ac:dyDescent="0.25">
      <c r="Q102" s="123" t="s">
        <v>217</v>
      </c>
    </row>
    <row r="103" spans="17:17" x14ac:dyDescent="0.25">
      <c r="Q103" s="123" t="s">
        <v>218</v>
      </c>
    </row>
  </sheetData>
  <sheetProtection algorithmName="SHA-512" hashValue="5Kg+rk//gpQWwwMQ8GfPAS7Ut3XWsKSNfGVVUIIItG6mlTtwLgN3jpNyJxpnen/fb4dtKRzeK3mvCXfMXDerGw==" saltValue="OxQ3D34f7CUMHcpt1+RDog==" spinCount="100000" sheet="1" objects="1" scenarios="1"/>
  <mergeCells count="1">
    <mergeCell ref="A17:B1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A1:S20"/>
  <sheetViews>
    <sheetView workbookViewId="0">
      <selection activeCell="H11" sqref="H11"/>
    </sheetView>
  </sheetViews>
  <sheetFormatPr baseColWidth="10" defaultColWidth="11.42578125" defaultRowHeight="15" x14ac:dyDescent="0.25"/>
  <cols>
    <col min="1" max="1" width="39" style="2" customWidth="1"/>
    <col min="2" max="2" width="43.85546875" style="2" customWidth="1"/>
    <col min="3" max="3" width="74.85546875" style="2" customWidth="1"/>
    <col min="4" max="4" width="39.5703125" style="2" customWidth="1"/>
    <col min="5" max="16384" width="11.42578125" style="2"/>
  </cols>
  <sheetData>
    <row r="1" spans="1:19" ht="25.5" customHeight="1" x14ac:dyDescent="0.25">
      <c r="A1" s="45" t="s">
        <v>55</v>
      </c>
      <c r="B1" s="45" t="s">
        <v>54</v>
      </c>
      <c r="C1" s="46" t="s">
        <v>8</v>
      </c>
      <c r="D1" s="186"/>
      <c r="E1" s="187"/>
      <c r="S1" s="65" t="s">
        <v>78</v>
      </c>
    </row>
    <row r="2" spans="1:19" x14ac:dyDescent="0.25">
      <c r="A2" s="73" t="s">
        <v>81</v>
      </c>
      <c r="B2" s="34" t="s">
        <v>57</v>
      </c>
      <c r="C2" s="180" t="s">
        <v>62</v>
      </c>
      <c r="S2" s="65" t="s">
        <v>73</v>
      </c>
    </row>
    <row r="3" spans="1:19" x14ac:dyDescent="0.25">
      <c r="A3" s="73" t="s">
        <v>81</v>
      </c>
      <c r="B3" s="35" t="s">
        <v>58</v>
      </c>
      <c r="C3" s="181"/>
      <c r="S3" s="65" t="s">
        <v>15</v>
      </c>
    </row>
    <row r="4" spans="1:19" x14ac:dyDescent="0.25">
      <c r="A4" s="73" t="s">
        <v>81</v>
      </c>
      <c r="B4" s="34" t="s">
        <v>59</v>
      </c>
      <c r="C4" s="182"/>
      <c r="S4" s="65" t="s">
        <v>16</v>
      </c>
    </row>
    <row r="5" spans="1:19" ht="28.5" x14ac:dyDescent="0.25">
      <c r="A5" s="74" t="s">
        <v>87</v>
      </c>
      <c r="B5" s="71" t="s">
        <v>57</v>
      </c>
      <c r="C5" s="183" t="s">
        <v>63</v>
      </c>
      <c r="S5" s="65" t="s">
        <v>76</v>
      </c>
    </row>
    <row r="6" spans="1:19" ht="28.5" x14ac:dyDescent="0.25">
      <c r="A6" s="74" t="s">
        <v>87</v>
      </c>
      <c r="B6" s="72" t="s">
        <v>58</v>
      </c>
      <c r="C6" s="184"/>
      <c r="S6" s="65" t="s">
        <v>77</v>
      </c>
    </row>
    <row r="7" spans="1:19" ht="28.5" x14ac:dyDescent="0.25">
      <c r="A7" s="74" t="s">
        <v>87</v>
      </c>
      <c r="B7" s="71" t="s">
        <v>59</v>
      </c>
      <c r="C7" s="185"/>
    </row>
    <row r="8" spans="1:19" ht="28.5" customHeight="1" x14ac:dyDescent="0.25">
      <c r="A8" s="77" t="s">
        <v>86</v>
      </c>
      <c r="B8" s="29" t="s">
        <v>60</v>
      </c>
      <c r="C8" s="30" t="s">
        <v>20</v>
      </c>
    </row>
    <row r="9" spans="1:19" ht="42.75" x14ac:dyDescent="0.25">
      <c r="A9" s="77" t="s">
        <v>86</v>
      </c>
      <c r="B9" s="29" t="s">
        <v>61</v>
      </c>
      <c r="C9" s="30" t="s">
        <v>21</v>
      </c>
    </row>
    <row r="10" spans="1:19" ht="42.75" x14ac:dyDescent="0.25">
      <c r="A10" s="77" t="s">
        <v>86</v>
      </c>
      <c r="B10" s="29" t="s">
        <v>56</v>
      </c>
      <c r="C10" s="30" t="s">
        <v>67</v>
      </c>
    </row>
    <row r="11" spans="1:19" ht="114" x14ac:dyDescent="0.25">
      <c r="A11" s="76" t="s">
        <v>84</v>
      </c>
      <c r="B11" s="31" t="s">
        <v>247</v>
      </c>
      <c r="C11" s="32" t="s">
        <v>242</v>
      </c>
      <c r="D11" s="133" t="s">
        <v>251</v>
      </c>
    </row>
    <row r="12" spans="1:19" ht="171" x14ac:dyDescent="0.25">
      <c r="A12" s="76" t="s">
        <v>84</v>
      </c>
      <c r="B12" s="33" t="s">
        <v>248</v>
      </c>
      <c r="C12" s="32" t="s">
        <v>241</v>
      </c>
    </row>
    <row r="13" spans="1:19" ht="28.5" x14ac:dyDescent="0.25">
      <c r="A13" s="76" t="s">
        <v>84</v>
      </c>
      <c r="B13" s="33" t="s">
        <v>250</v>
      </c>
      <c r="C13" s="32" t="s">
        <v>243</v>
      </c>
    </row>
    <row r="14" spans="1:19" ht="29.25" thickBot="1" x14ac:dyDescent="0.3">
      <c r="A14" s="76" t="s">
        <v>84</v>
      </c>
      <c r="B14" s="33" t="s">
        <v>249</v>
      </c>
      <c r="C14" s="32" t="s">
        <v>244</v>
      </c>
    </row>
    <row r="15" spans="1:19" ht="29.25" thickBot="1" x14ac:dyDescent="0.3">
      <c r="A15" s="75" t="s">
        <v>85</v>
      </c>
      <c r="B15" s="24" t="s">
        <v>64</v>
      </c>
      <c r="C15" s="25" t="s">
        <v>18</v>
      </c>
    </row>
    <row r="16" spans="1:19" ht="29.25" thickBot="1" x14ac:dyDescent="0.3">
      <c r="A16" s="75" t="s">
        <v>85</v>
      </c>
      <c r="B16" s="26" t="s">
        <v>65</v>
      </c>
      <c r="C16" s="27" t="s">
        <v>19</v>
      </c>
    </row>
    <row r="17" spans="1:3" ht="57.95" customHeight="1" x14ac:dyDescent="0.25">
      <c r="A17" s="75" t="s">
        <v>85</v>
      </c>
      <c r="B17" s="28" t="s">
        <v>66</v>
      </c>
      <c r="C17" s="27" t="s">
        <v>22</v>
      </c>
    </row>
    <row r="18" spans="1:3" ht="28.5" x14ac:dyDescent="0.25">
      <c r="A18" s="97" t="s">
        <v>82</v>
      </c>
      <c r="B18" s="95" t="s">
        <v>23</v>
      </c>
      <c r="C18" s="36" t="s">
        <v>25</v>
      </c>
    </row>
    <row r="19" spans="1:3" ht="28.5" x14ac:dyDescent="0.25">
      <c r="A19" s="98" t="s">
        <v>83</v>
      </c>
      <c r="B19" s="96" t="s">
        <v>4</v>
      </c>
      <c r="C19" s="36" t="s">
        <v>26</v>
      </c>
    </row>
    <row r="20" spans="1:3" x14ac:dyDescent="0.25">
      <c r="A20" s="98" t="s">
        <v>24</v>
      </c>
      <c r="B20" s="96" t="s">
        <v>74</v>
      </c>
      <c r="C20" s="36"/>
    </row>
  </sheetData>
  <sheetProtection algorithmName="SHA-512" hashValue="jAY4bn281G6yMY2MewjJ1QxMSnn8zKasyiRixHcO8ZyDTAqmpBEpmJ3sksNr/pAiEqc6MsrSH9v3yY8ZWBAO/g==" saltValue="3UnQVB6eOTcHiIhIdgd6/Q==" spinCount="100000" sheet="1" objects="1" scenarios="1"/>
  <mergeCells count="3">
    <mergeCell ref="C2:C4"/>
    <mergeCell ref="C5:C7"/>
    <mergeCell ref="D1:E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9</vt:i4>
      </vt:variant>
    </vt:vector>
  </HeadingPairs>
  <TitlesOfParts>
    <vt:vector size="16" baseType="lpstr">
      <vt:lpstr>Plan d'approvisionnement</vt:lpstr>
      <vt:lpstr>Fournisseurs</vt:lpstr>
      <vt:lpstr>Engagement Fournisseur</vt:lpstr>
      <vt:lpstr>Résultats-synthèse</vt:lpstr>
      <vt:lpstr>Engagement taux de contract.</vt:lpstr>
      <vt:lpstr>Taux certification régional</vt:lpstr>
      <vt:lpstr>Nature biomasse</vt:lpstr>
      <vt:lpstr>Autres</vt:lpstr>
      <vt:lpstr>Bois_fin_de_vie_et_bois_dechets</vt:lpstr>
      <vt:lpstr>Bois_rond_forestier</vt:lpstr>
      <vt:lpstr>Connexes_et_sous_produits_de_l_industrie_de_premiere_transformation_du_bois</vt:lpstr>
      <vt:lpstr>Plaquettes_forestieres_et_assimilees</vt:lpstr>
      <vt:lpstr>Plaquettes_forestieres_et_assimiles</vt:lpstr>
      <vt:lpstr>Sciages_deroulages_et_bois_issus_de_premiere_transformation</vt:lpstr>
      <vt:lpstr>Sous_produits_agricoles</vt:lpstr>
      <vt:lpstr>Sous_produits_industriels</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GAUTHIER Alice</dc:creator>
  <cp:lastModifiedBy>BORDEBEURE Sylvain</cp:lastModifiedBy>
  <cp:lastPrinted>2014-08-25T13:53:18Z</cp:lastPrinted>
  <dcterms:created xsi:type="dcterms:W3CDTF">2014-02-05T10:03:27Z</dcterms:created>
  <dcterms:modified xsi:type="dcterms:W3CDTF">2024-12-16T21:57:02Z</dcterms:modified>
</cp:coreProperties>
</file>