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Z:\PROJETS\DSREP_DECD\REP Emballages\Feuilles de route sectorielles-PFR\2024\01_Documents R2DA\"/>
    </mc:Choice>
  </mc:AlternateContent>
  <xr:revisionPtr revIDLastSave="0" documentId="8_{24495DBC-D994-4188-A760-B31ABA6CDEB1}" xr6:coauthVersionLast="47" xr6:coauthVersionMax="47" xr10:uidLastSave="{00000000-0000-0000-0000-000000000000}"/>
  <bookViews>
    <workbookView xWindow="-120" yWindow="-120" windowWidth="20730" windowHeight="11160" tabRatio="711" firstSheet="1" activeTab="2" xr2:uid="{00000000-000D-0000-FFFF-FFFF00000000}"/>
  </bookViews>
  <sheets>
    <sheet name="modèle" sheetId="1" state="hidden" r:id="rId1"/>
    <sheet name="Info" sheetId="12" r:id="rId2"/>
    <sheet name="Budget prévisionnel" sheetId="18" r:id="rId3"/>
    <sheet name="Plan de financement" sheetId="19" r:id="rId4"/>
  </sheets>
  <externalReferences>
    <externalReference r:id="rId5"/>
    <externalReference r:id="rId6"/>
  </externalReferences>
  <definedNames>
    <definedName name="Bois_Biomasse_énergie" localSheetId="2">#REF!</definedName>
    <definedName name="Bois_Biomasse_énergie">#REF!</definedName>
    <definedName name="Création_d_une_nouvelle_unité_de_combustion" localSheetId="2">#REF!</definedName>
    <definedName name="Création_d_une_nouvelle_unité_de_combustion">#REF!</definedName>
    <definedName name="financement" localSheetId="2">#REF!</definedName>
    <definedName name="financement">#REF!</definedName>
    <definedName name="Géothermie___Opération_sur_aquifère_profond__200m" localSheetId="2">#REF!</definedName>
    <definedName name="Géothermie___Opération_sur_aquifère_profond__200m">#REF!</definedName>
    <definedName name="Géothermie_de_surface_et_PAC_associées" localSheetId="2">#REF!</definedName>
    <definedName name="Géothermie_de_surface_et_PAC_associées">#REF!</definedName>
    <definedName name="haut_page" localSheetId="2">'Budget prévisionnel'!$A$1</definedName>
    <definedName name="haut_page">#REF!</definedName>
    <definedName name="Incorporation_CSR_dans_process_industriel__ex___cimentier_..." localSheetId="2">#REF!</definedName>
    <definedName name="Incorporation_CSR_dans_process_industriel__ex___cimentier_...">#REF!</definedName>
    <definedName name="localisation">'[1]Déf. des données'!$A$17:$A$20</definedName>
    <definedName name="nature_activite">'[1]Déf. des données'!$A$24:$A$25</definedName>
    <definedName name="Récupération_de_chaleur" localSheetId="2">#REF!</definedName>
    <definedName name="Récupération_de_chaleur">#REF!</definedName>
    <definedName name="Récupération_sur_eaux_usées_et_eaux_de_mer" localSheetId="2">#REF!</definedName>
    <definedName name="Récupération_sur_eaux_usées_et_eaux_de_mer">#REF!</definedName>
    <definedName name="Réseau_de_chaleur_et_ou_de_froid" localSheetId="2">#REF!</definedName>
    <definedName name="Réseau_de_chaleur_et_ou_de_froid">#REF!</definedName>
    <definedName name="Solaire" localSheetId="2">#REF!</definedName>
    <definedName name="Solaire">#REF!</definedName>
    <definedName name="supportjuridique">'[2]partenaire1-Coord'!$AO$1:$AO$2</definedName>
    <definedName name="taille_ent">'[1]Déf. des données'!$A$29:$A$31</definedName>
    <definedName name="top" localSheetId="2">#REF!</definedName>
    <definedName name="top">#REF!</definedName>
    <definedName name="typerèglement">'[2]partenaire1-Coord'!$AT$1:$AT$4</definedName>
    <definedName name="_xlnm.Print_Area" localSheetId="2">'Budget prévisionnel'!$A$1:$E$30</definedName>
    <definedName name="ZoneListe" localSheetId="2">#REF!</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7" i="19" l="1"/>
  <c r="F7" i="19" s="1"/>
  <c r="G7" i="19" s="1"/>
  <c r="D7" i="19"/>
  <c r="E28" i="18"/>
  <c r="E24" i="18"/>
  <c r="E20" i="18"/>
  <c r="E16" i="18" l="1"/>
  <c r="E15" i="18" s="1"/>
  <c r="E17" i="18"/>
  <c r="E18" i="18"/>
  <c r="E13" i="18"/>
  <c r="E12" i="18"/>
  <c r="E14" i="18"/>
  <c r="E25" i="18"/>
  <c r="E26" i="18"/>
  <c r="E19" i="18"/>
  <c r="E27" i="18"/>
  <c r="E11" i="18" l="1"/>
  <c r="C21" i="19"/>
  <c r="I37" i="1"/>
  <c r="B18" i="1"/>
  <c r="O17" i="1"/>
  <c r="E18" i="1"/>
  <c r="K18" i="1" s="1"/>
  <c r="K22" i="1" s="1"/>
  <c r="E10" i="1"/>
  <c r="B10" i="1"/>
  <c r="K10" i="1" s="1"/>
  <c r="K14" i="1" s="1"/>
  <c r="B25" i="1" s="1"/>
  <c r="E7" i="18" l="1"/>
  <c r="C34" i="1"/>
  <c r="C38" i="1" s="1"/>
  <c r="K38" i="1"/>
  <c r="C12" i="19" l="1"/>
  <c r="C26" i="19"/>
  <c r="C17" i="19" l="1"/>
  <c r="C22" i="19" l="1"/>
  <c r="C25" i="19" s="1"/>
</calcChain>
</file>

<file path=xl/sharedStrings.xml><?xml version="1.0" encoding="utf-8"?>
<sst xmlns="http://schemas.openxmlformats.org/spreadsheetml/2006/main" count="145" uniqueCount="118">
  <si>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</si>
  <si>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</si>
  <si>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</si>
  <si>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</si>
  <si>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</si>
  <si>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</si>
  <si>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</si>
  <si>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</si>
  <si>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</si>
  <si>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</si>
  <si>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</si>
  <si>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</si>
  <si>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</si>
  <si>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</si>
  <si>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</si>
  <si>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</si>
  <si>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</si>
  <si>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</si>
  <si>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</si>
  <si>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</si>
  <si>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</si>
  <si>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</si>
  <si>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</si>
  <si>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</si>
  <si>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</si>
  <si>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</si>
  <si>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</si>
  <si>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</si>
  <si>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</si>
  <si>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</si>
  <si>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</si>
  <si>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</si>
  <si>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</si>
  <si>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</si>
  <si>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</si>
  <si>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</si>
  <si>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</si>
  <si>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</si>
  <si>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</si>
  <si>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</si>
  <si>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</si>
  <si>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</si>
  <si>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</si>
  <si>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</si>
  <si>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</si>
  <si>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</si>
  <si>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</si>
  <si>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</si>
  <si>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</si>
  <si>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</si>
  <si>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</si>
  <si>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</si>
  <si>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</si>
  <si>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</si>
  <si>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</si>
  <si>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</si>
  <si>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</si>
  <si>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</si>
  <si>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</si>
  <si>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</si>
  <si>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</si>
  <si>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</si>
  <si>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</si>
  <si>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</si>
  <si>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</si>
  <si>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</si>
  <si>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</si>
  <si>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</si>
  <si>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 xml:space="preserve"> Coût  en € HTR</t>
  </si>
  <si>
    <t>Autres dépenses à préciser</t>
  </si>
  <si>
    <t xml:space="preserve">Dépenses </t>
  </si>
  <si>
    <t>Coût unitaire</t>
  </si>
  <si>
    <t xml:space="preserve"> Coût  en €</t>
  </si>
  <si>
    <t>Personnel titulaire de la fonction publique</t>
  </si>
  <si>
    <t>Personnel hors fonction publique</t>
  </si>
  <si>
    <t>Dépenses directes de personnel (salaires chargés non environnés)</t>
  </si>
  <si>
    <t xml:space="preserve">L'ensemble des dépenses prévisionnelles nécessaires à l'opération doivent être présentées dans ce tableau afin de permettre à l'ADEME d'identifier les dépenses éligibles au calcul de l'aide potentielle. </t>
  </si>
  <si>
    <t>Sommaire des thèmes</t>
  </si>
  <si>
    <t>Catégories de dépenses  à reporter &gt;&gt;</t>
  </si>
  <si>
    <t>Dépenses directes de personnel</t>
  </si>
  <si>
    <t>COPIE D'ECRAN DU FORMULAIRE DE DEPOT D'UN DOSSIER</t>
  </si>
  <si>
    <t>Poste de dépenses : fonctionnement</t>
  </si>
  <si>
    <t>Fonctionnement : Prestations extérieures - autres dépenses de sous-traitance (études / honoraires…)</t>
  </si>
  <si>
    <t>Quantité</t>
  </si>
  <si>
    <t>Coût total</t>
  </si>
  <si>
    <t>Diag</t>
  </si>
  <si>
    <t>Mise en œuvre</t>
  </si>
  <si>
    <t>Plan de financement</t>
  </si>
  <si>
    <t>Financeurs</t>
  </si>
  <si>
    <t>Montant</t>
  </si>
  <si>
    <t>Aides publiques</t>
  </si>
  <si>
    <t>ADEME</t>
  </si>
  <si>
    <t>FEDER</t>
  </si>
  <si>
    <t>Autre</t>
  </si>
  <si>
    <t>Sous-total Aides publiques</t>
  </si>
  <si>
    <t>Aides privées</t>
  </si>
  <si>
    <t>Sous-total Aides privées</t>
  </si>
  <si>
    <t>Auto-financement</t>
  </si>
  <si>
    <t>Autofinancement</t>
  </si>
  <si>
    <t>Prêt</t>
  </si>
  <si>
    <t>Sous-total Autofinancement</t>
  </si>
  <si>
    <t>Synthèse des coûts et aides prévisionnelles demandées à l'ADEME</t>
  </si>
  <si>
    <t>Taux d'aide maximum avant analyse</t>
  </si>
  <si>
    <t>Dépenses éligibles prévisionnelles avant analyse</t>
  </si>
  <si>
    <t>Assiette de l'aide prévisionnelle</t>
  </si>
  <si>
    <t>Montant de l'aide prévisionnelle avant analyse</t>
  </si>
  <si>
    <t xml:space="preserve">% ETPT affecté à l'opération </t>
  </si>
  <si>
    <t>PLAN DE FINANCEMENT PREVISIONNEL</t>
  </si>
  <si>
    <t>THEME 1 : ETUDES GENERALES</t>
  </si>
  <si>
    <t xml:space="preserve">Prestations extérieures pour réaliser la feuille de route </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</si>
  <si>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</si>
  <si>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t xml:space="preserve">Pour rappel, les dépenses doivent être présentées HTR (Hors taxes récupérables), c’est-à-dire : 
Coûts de l’opération déduits de la taxe récupérable directement (TVA) ou indirectement (FCTVA). 
En conséquence, la part de TVA non récupérable sur ces dépenses pour les partenaires assujettis ou partiellement assujettis à la TVA constituent une dépense éligible. </t>
  </si>
  <si>
    <r>
      <t xml:space="preserve">1/ Vous devez indiquer dans ce fichier - </t>
    </r>
    <r>
      <rPr>
        <b/>
        <sz val="10"/>
        <color theme="1"/>
        <rFont val="Arial"/>
        <family val="2"/>
      </rPr>
      <t>ligne par ligne - chaque poste de dépense</t>
    </r>
    <r>
      <rPr>
        <sz val="10"/>
        <color theme="1"/>
        <rFont val="Arial"/>
        <family val="2"/>
      </rPr>
      <t>. 
2/Si vous avez perçu des aides de minimis au cours des 3 derniers exercices fiscaux, merci de renseigner également l'onglet Minimis
3/ En fin de dépôt sur la plateforme ADEME : vous devrez recopier chacun des</t>
    </r>
    <r>
      <rPr>
        <b/>
        <sz val="10"/>
        <color theme="1"/>
        <rFont val="Arial"/>
        <family val="2"/>
      </rPr>
      <t xml:space="preserve"> totaux de catégories de dépenses</t>
    </r>
    <r>
      <rPr>
        <sz val="10"/>
        <color theme="1"/>
        <rFont val="Arial"/>
        <family val="2"/>
      </rPr>
      <t xml:space="preserve"> (ex : Equipements/investissements : Terrains) dans l'onglet "Dépenses prévisionnelles" (voir feuille "Info")
4/ Lors du dépôt : vous devrez également </t>
    </r>
    <r>
      <rPr>
        <b/>
        <sz val="10"/>
        <color theme="1"/>
        <rFont val="Arial"/>
        <family val="2"/>
      </rPr>
      <t>déposer ce fichier complété</t>
    </r>
    <r>
      <rPr>
        <sz val="10"/>
        <color theme="1"/>
        <rFont val="Arial"/>
        <family val="2"/>
      </rPr>
      <t xml:space="preserve">, dans l'onglet "Ajout de documents" </t>
    </r>
  </si>
  <si>
    <t xml:space="preserve">Personnel pour l'animation/temps de coordination du projet </t>
  </si>
  <si>
    <t>Autres (à préciser)</t>
  </si>
  <si>
    <t>Personnel pour la réalisation de tâches spécifiques à la feuille de route (consolidation de données, mises à jour d'informations, relecture, enquêtes, etc.)</t>
  </si>
  <si>
    <t xml:space="preserve">VOLET FINANCIER ETUDE
THEME : AIDE AU REEMPLOI, A LA REDUCTION ET A LA 
SUBSTITUTION DES EMBALLAGES A USAGE UNIQUE     </t>
  </si>
  <si>
    <t xml:space="preserve">Etudes générales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</si>
</sst>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0\ &quot;€&quot;;[Red]\-#,##0\ &quot;€&quot;"/>
    <numFmt numFmtId="7" formatCode="#,##0.00\ &quot;€&quot;;\-#,##0.00\ &quot;€&quot;"/>
    <numFmt numFmtId="8" formatCode="#,##0.00\ &quot;€&quot;;[Red]\-#,##0.00\ &quot;€&quot;"/>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s>
  <fonts count="36"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sz val="10"/>
      <color theme="4"/>
      <name val="Arial"/>
      <family val="2"/>
    </font>
    <font>
      <b/>
      <sz val="16"/>
      <color rgb="FFC00000"/>
      <name val="Arial"/>
      <family val="2"/>
    </font>
    <font>
      <sz val="8"/>
      <color theme="0" tint="-0.499984740745262"/>
      <name val="Arial"/>
      <family val="2"/>
    </font>
    <font>
      <b/>
      <sz val="18"/>
      <color theme="0"/>
      <name val="Arial"/>
      <family val="2"/>
    </font>
    <font>
      <b/>
      <sz val="10"/>
      <color theme="0"/>
      <name val="Arial"/>
      <family val="2"/>
    </font>
    <font>
      <b/>
      <sz val="16"/>
      <color theme="0"/>
      <name val="Arial"/>
      <family val="2"/>
    </font>
    <font>
      <sz val="10"/>
      <color theme="0"/>
      <name val="Arial"/>
      <family val="2"/>
    </font>
    <font>
      <b/>
      <sz val="10"/>
      <color rgb="FFC00000"/>
      <name val="Arial"/>
      <family val="2"/>
    </font>
    <font>
      <b/>
      <sz val="11"/>
      <color theme="0"/>
      <name val="Arial"/>
      <family val="2"/>
    </font>
    <font>
      <sz val="11"/>
      <color theme="1"/>
      <name val="Calibri"/>
      <family val="2"/>
      <scheme val="minor"/>
    </font>
    <font>
      <sz val="11"/>
      <color rgb="FFFFFFFF"/>
      <name val="Calibri"/>
      <family val="2"/>
      <scheme val="minor"/>
    </font>
    <font>
      <sz val="11"/>
      <color rgb="FFFFFFFF"/>
      <name val="Arial"/>
      <family val="2"/>
    </font>
    <font>
      <sz val="10"/>
      <color rgb="FFFFFFFF"/>
      <name val="Arial"/>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rgb="FFC00000"/>
        <bgColor indexed="64"/>
      </patternFill>
    </fill>
    <fill>
      <patternFill patternType="solid">
        <fgColor theme="3" tint="0.39997558519241921"/>
        <bgColor theme="4" tint="0.79998168889431442"/>
      </patternFill>
    </fill>
    <fill>
      <patternFill patternType="solid">
        <fgColor theme="3" tint="-0.249977111117893"/>
        <bgColor theme="4" tint="0.79998168889431442"/>
      </patternFill>
    </fill>
    <fill>
      <patternFill patternType="solid">
        <fgColor theme="0" tint="-4.9989318521683403E-2"/>
        <bgColor indexed="64"/>
      </patternFill>
    </fill>
    <fill>
      <patternFill patternType="lightDown">
        <bgColor theme="4" tint="0.79995117038483843"/>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right/>
      <top/>
      <bottom style="hair">
        <color indexed="64"/>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7">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9" fontId="32" fillId="0" borderId="0" applyFont="0" applyFill="0" applyBorder="0" applyAlignment="0" applyProtection="0"/>
  </cellStyleXfs>
  <cellXfs count="212">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23" fillId="2" borderId="0" xfId="0" applyFont="1" applyFill="1"/>
    <xf numFmtId="0" fontId="3" fillId="2" borderId="0" xfId="0" applyFont="1" applyFill="1" applyAlignment="1">
      <alignment vertical="center"/>
    </xf>
    <xf numFmtId="0" fontId="27" fillId="4" borderId="0" xfId="0" applyFont="1" applyFill="1" applyAlignment="1">
      <alignment vertical="center" wrapText="1"/>
    </xf>
    <xf numFmtId="0" fontId="3" fillId="0" borderId="0" xfId="0" applyFont="1" applyAlignment="1">
      <alignment vertical="center"/>
    </xf>
    <xf numFmtId="0" fontId="3" fillId="3" borderId="15" xfId="0" applyFont="1" applyFill="1" applyBorder="1" applyAlignment="1" applyProtection="1">
      <alignment horizontal="left" vertical="center"/>
      <protection locked="0"/>
    </xf>
    <xf numFmtId="169" fontId="3" fillId="3" borderId="16" xfId="0" applyNumberFormat="1" applyFont="1" applyFill="1" applyBorder="1" applyAlignment="1">
      <alignment vertical="center"/>
    </xf>
    <xf numFmtId="0" fontId="14" fillId="3" borderId="14" xfId="0" applyFont="1" applyFill="1" applyBorder="1" applyAlignment="1" applyProtection="1">
      <alignment horizontal="left" vertical="center" wrapText="1"/>
      <protection locked="0"/>
    </xf>
    <xf numFmtId="0" fontId="29" fillId="5" borderId="0" xfId="0" applyFont="1" applyFill="1" applyAlignment="1">
      <alignment vertical="center"/>
    </xf>
    <xf numFmtId="0" fontId="27" fillId="5" borderId="0" xfId="0" applyFont="1" applyFill="1" applyAlignment="1">
      <alignment horizontal="right" vertical="center"/>
    </xf>
    <xf numFmtId="169" fontId="30" fillId="2" borderId="19" xfId="0" applyNumberFormat="1" applyFont="1" applyFill="1" applyBorder="1" applyAlignment="1">
      <alignment vertical="center"/>
    </xf>
    <xf numFmtId="0" fontId="3" fillId="0" borderId="0" xfId="0" applyFont="1" applyAlignment="1">
      <alignment horizontal="left" vertical="center"/>
    </xf>
    <xf numFmtId="14" fontId="25" fillId="2" borderId="0" xfId="0" applyNumberFormat="1" applyFont="1" applyFill="1" applyAlignment="1">
      <alignment horizontal="center"/>
    </xf>
    <xf numFmtId="0" fontId="3" fillId="2" borderId="0" xfId="0" applyFont="1" applyFill="1"/>
    <xf numFmtId="0" fontId="3" fillId="0" borderId="0" xfId="0" applyFont="1"/>
    <xf numFmtId="0" fontId="3" fillId="3" borderId="15" xfId="0" applyFont="1" applyFill="1" applyBorder="1" applyAlignment="1" applyProtection="1">
      <alignment horizontal="left"/>
      <protection locked="0"/>
    </xf>
    <xf numFmtId="169" fontId="3" fillId="3" borderId="16" xfId="0" applyNumberFormat="1" applyFont="1" applyFill="1" applyBorder="1"/>
    <xf numFmtId="0" fontId="29" fillId="5" borderId="0" xfId="0" applyFont="1" applyFill="1"/>
    <xf numFmtId="0" fontId="27" fillId="5" borderId="0" xfId="0" applyFont="1" applyFill="1" applyAlignment="1">
      <alignment horizontal="right"/>
    </xf>
    <xf numFmtId="169" fontId="30" fillId="2" borderId="19" xfId="0" applyNumberFormat="1" applyFont="1" applyFill="1" applyBorder="1"/>
    <xf numFmtId="0" fontId="14" fillId="3" borderId="14" xfId="0" applyFont="1" applyFill="1" applyBorder="1" applyAlignment="1" applyProtection="1">
      <alignment horizontal="left"/>
      <protection locked="0"/>
    </xf>
    <xf numFmtId="0" fontId="5" fillId="0" borderId="0" xfId="0" applyFont="1" applyAlignment="1">
      <alignment vertical="center"/>
    </xf>
    <xf numFmtId="0" fontId="5" fillId="2" borderId="20" xfId="0" applyFont="1" applyFill="1" applyBorder="1" applyAlignment="1">
      <alignment vertical="center"/>
    </xf>
    <xf numFmtId="0" fontId="3" fillId="2" borderId="0" xfId="0" applyFont="1" applyFill="1" applyAlignment="1">
      <alignment horizontal="left" vertical="center" wrapText="1" indent="2"/>
    </xf>
    <xf numFmtId="0" fontId="26" fillId="7" borderId="0" xfId="0" applyFont="1" applyFill="1" applyAlignment="1">
      <alignment horizontal="left" vertical="center"/>
    </xf>
    <xf numFmtId="0" fontId="29" fillId="0" borderId="0" xfId="0" applyFont="1" applyAlignment="1">
      <alignment vertical="center"/>
    </xf>
    <xf numFmtId="0" fontId="29" fillId="0" borderId="0" xfId="0" applyFont="1"/>
    <xf numFmtId="0" fontId="27" fillId="0" borderId="0" xfId="0" applyFont="1" applyAlignment="1">
      <alignment horizontal="right" vertical="center"/>
    </xf>
    <xf numFmtId="169" fontId="30" fillId="0" borderId="0" xfId="0" applyNumberFormat="1" applyFont="1" applyAlignment="1">
      <alignment vertical="center"/>
    </xf>
    <xf numFmtId="0" fontId="31" fillId="4" borderId="0" xfId="0" applyFont="1" applyFill="1" applyAlignment="1">
      <alignment horizontal="left" vertical="center" wrapText="1"/>
    </xf>
    <xf numFmtId="0" fontId="3" fillId="3" borderId="15" xfId="0" applyFont="1" applyFill="1" applyBorder="1" applyAlignment="1" applyProtection="1">
      <alignment horizontal="left" vertical="center" wrapText="1"/>
      <protection locked="0"/>
    </xf>
    <xf numFmtId="0" fontId="6" fillId="2" borderId="0" xfId="0" applyFont="1" applyFill="1" applyAlignment="1">
      <alignment vertical="center"/>
    </xf>
    <xf numFmtId="0" fontId="6" fillId="2" borderId="0" xfId="0" applyFont="1" applyFill="1"/>
    <xf numFmtId="0" fontId="7" fillId="2" borderId="0" xfId="0" applyFont="1" applyFill="1" applyAlignment="1">
      <alignment horizontal="right"/>
    </xf>
    <xf numFmtId="169" fontId="7" fillId="2" borderId="0" xfId="0" applyNumberFormat="1" applyFont="1" applyFill="1"/>
    <xf numFmtId="0" fontId="27" fillId="0" borderId="0" xfId="0" applyFont="1" applyAlignment="1">
      <alignment horizontal="left" vertical="center"/>
    </xf>
    <xf numFmtId="0" fontId="2" fillId="2" borderId="21" xfId="0" applyFont="1" applyFill="1" applyBorder="1" applyAlignment="1">
      <alignment horizontal="center" vertical="center" wrapText="1"/>
    </xf>
    <xf numFmtId="44" fontId="3" fillId="0" borderId="21" xfId="0" applyNumberFormat="1" applyFont="1" applyBorder="1" applyAlignment="1">
      <alignment horizontal="left" vertical="center" wrapText="1" indent="2"/>
    </xf>
    <xf numFmtId="0" fontId="2" fillId="8" borderId="8" xfId="0" applyFont="1" applyFill="1" applyBorder="1"/>
    <xf numFmtId="0" fontId="2" fillId="8" borderId="10" xfId="0" applyFont="1" applyFill="1" applyBorder="1" applyAlignment="1">
      <alignment horizontal="left" vertical="center" wrapText="1"/>
    </xf>
    <xf numFmtId="0" fontId="2" fillId="8" borderId="7" xfId="0" applyFont="1" applyFill="1" applyBorder="1" applyAlignment="1">
      <alignment horizontal="center" wrapText="1"/>
    </xf>
    <xf numFmtId="0" fontId="3" fillId="2" borderId="22" xfId="0" applyFont="1" applyFill="1" applyBorder="1" applyAlignment="1">
      <alignment horizontal="left" vertical="center" wrapText="1"/>
    </xf>
    <xf numFmtId="44" fontId="3" fillId="2" borderId="22" xfId="0" applyNumberFormat="1" applyFont="1" applyFill="1" applyBorder="1" applyAlignment="1">
      <alignment horizontal="left" vertical="center" wrapText="1" indent="2"/>
    </xf>
    <xf numFmtId="0" fontId="2" fillId="2" borderId="24" xfId="0" applyFont="1" applyFill="1" applyBorder="1" applyAlignment="1">
      <alignment horizontal="left" vertical="center" wrapText="1"/>
    </xf>
    <xf numFmtId="44" fontId="2" fillId="2" borderId="24" xfId="0" applyNumberFormat="1" applyFont="1" applyFill="1" applyBorder="1" applyAlignment="1">
      <alignment horizontal="left" vertical="center" wrapText="1" indent="2"/>
    </xf>
    <xf numFmtId="0" fontId="3" fillId="2" borderId="23" xfId="0" applyFont="1" applyFill="1" applyBorder="1" applyAlignment="1">
      <alignment horizontal="left" vertical="center" wrapText="1"/>
    </xf>
    <xf numFmtId="44" fontId="2" fillId="8" borderId="7" xfId="0" applyNumberFormat="1" applyFont="1" applyFill="1" applyBorder="1" applyAlignment="1">
      <alignment horizontal="left" vertical="center" wrapText="1" indent="2"/>
    </xf>
    <xf numFmtId="0" fontId="23" fillId="0" borderId="0" xfId="0" applyFont="1"/>
    <xf numFmtId="0" fontId="27" fillId="0" borderId="0" xfId="0" applyFont="1" applyAlignment="1">
      <alignment vertical="center"/>
    </xf>
    <xf numFmtId="0" fontId="3" fillId="2" borderId="21" xfId="0" applyFont="1" applyFill="1" applyBorder="1" applyAlignment="1">
      <alignment horizontal="left" vertical="center" wrapText="1"/>
    </xf>
    <xf numFmtId="10" fontId="3" fillId="0" borderId="21" xfId="6" applyNumberFormat="1" applyFont="1" applyFill="1" applyBorder="1" applyAlignment="1">
      <alignment horizontal="center" vertical="center" wrapText="1"/>
    </xf>
    <xf numFmtId="0" fontId="3" fillId="3" borderId="23" xfId="0" applyFont="1" applyFill="1" applyBorder="1" applyAlignment="1">
      <alignment horizontal="left" vertical="center" wrapText="1"/>
    </xf>
    <xf numFmtId="44" fontId="3" fillId="3" borderId="23" xfId="0" applyNumberFormat="1" applyFont="1" applyFill="1" applyBorder="1" applyAlignment="1">
      <alignment horizontal="left" vertical="center" wrapText="1" indent="2"/>
    </xf>
    <xf numFmtId="0" fontId="3" fillId="3" borderId="22" xfId="0" applyFont="1" applyFill="1" applyBorder="1" applyAlignment="1">
      <alignment horizontal="left" vertical="center" wrapText="1"/>
    </xf>
    <xf numFmtId="44" fontId="3" fillId="3" borderId="22" xfId="0" applyNumberFormat="1" applyFont="1" applyFill="1" applyBorder="1" applyAlignment="1">
      <alignment horizontal="left" vertical="center" wrapText="1" indent="2"/>
    </xf>
    <xf numFmtId="169" fontId="33" fillId="0" borderId="0" xfId="0" applyNumberFormat="1" applyFont="1"/>
    <xf numFmtId="0" fontId="35" fillId="2" borderId="0" xfId="0" applyFont="1" applyFill="1"/>
    <xf numFmtId="0" fontId="34" fillId="0" borderId="0" xfId="0" applyFont="1" applyAlignment="1">
      <alignment vertical="center"/>
    </xf>
    <xf numFmtId="0" fontId="33" fillId="0" borderId="0" xfId="0" applyFont="1"/>
    <xf numFmtId="0" fontId="35" fillId="2" borderId="0" xfId="0" applyFont="1" applyFill="1" applyAlignment="1">
      <alignment vertical="center"/>
    </xf>
    <xf numFmtId="0" fontId="35" fillId="2" borderId="17" xfId="0" applyFont="1" applyFill="1" applyBorder="1" applyAlignment="1">
      <alignment vertical="center"/>
    </xf>
    <xf numFmtId="0" fontId="35" fillId="0" borderId="0" xfId="0" applyFont="1" applyAlignment="1">
      <alignment vertical="center"/>
    </xf>
    <xf numFmtId="0" fontId="35" fillId="2" borderId="18" xfId="0" applyFont="1" applyFill="1" applyBorder="1" applyAlignment="1">
      <alignment horizontal="left" vertical="center"/>
    </xf>
    <xf numFmtId="0" fontId="35" fillId="2" borderId="0" xfId="0" applyFont="1" applyFill="1" applyAlignment="1">
      <alignment horizontal="left" vertical="center"/>
    </xf>
    <xf numFmtId="0" fontId="3" fillId="3" borderId="15" xfId="0" applyFont="1" applyFill="1" applyBorder="1" applyAlignment="1" applyProtection="1">
      <alignment horizontal="left" vertical="center" wrapText="1" indent="6"/>
      <protection locked="0"/>
    </xf>
    <xf numFmtId="0" fontId="3" fillId="9" borderId="15" xfId="0" applyFont="1" applyFill="1" applyBorder="1" applyAlignment="1" applyProtection="1">
      <alignment horizontal="left" vertical="center"/>
      <protection locked="0"/>
    </xf>
    <xf numFmtId="169" fontId="3" fillId="9" borderId="16" xfId="0" applyNumberFormat="1" applyFont="1" applyFill="1" applyBorder="1" applyAlignment="1">
      <alignment vertical="center"/>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6" fontId="3" fillId="2" borderId="0" xfId="0" applyNumberFormat="1" applyFont="1" applyFill="1" applyAlignment="1">
      <alignment horizontal="left"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lef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0" fillId="2" borderId="7"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5" fillId="2" borderId="9" xfId="0" applyFont="1" applyFill="1" applyBorder="1" applyAlignment="1">
      <alignment horizontal="center"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20" fillId="2" borderId="7"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26" fillId="7" borderId="0" xfId="0" applyFont="1" applyFill="1" applyAlignment="1">
      <alignment horizontal="center" vertical="center"/>
    </xf>
    <xf numFmtId="0" fontId="24" fillId="2" borderId="0" xfId="0" applyFont="1" applyFill="1" applyAlignment="1">
      <alignment horizontal="center" vertical="center" wrapText="1"/>
    </xf>
    <xf numFmtId="0" fontId="28" fillId="6" borderId="0" xfId="0" applyFont="1" applyFill="1" applyAlignment="1">
      <alignment horizontal="left" vertical="center" wrapText="1"/>
    </xf>
    <xf numFmtId="0" fontId="26" fillId="7" borderId="0" xfId="0" applyFont="1" applyFill="1" applyAlignment="1">
      <alignment horizontal="left" vertical="center"/>
    </xf>
    <xf numFmtId="0" fontId="2" fillId="8" borderId="8" xfId="0" applyFont="1" applyFill="1" applyBorder="1" applyAlignment="1">
      <alignment horizontal="left" vertical="center" wrapText="1"/>
    </xf>
    <xf numFmtId="0" fontId="2" fillId="8" borderId="9" xfId="0" applyFont="1" applyFill="1" applyBorder="1" applyAlignment="1">
      <alignment horizontal="left" vertical="center" wrapText="1"/>
    </xf>
    <xf numFmtId="0" fontId="2" fillId="8" borderId="10" xfId="0" applyFont="1" applyFill="1" applyBorder="1" applyAlignment="1">
      <alignment horizontal="left"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cellXfs>
  <cellStyles count="7">
    <cellStyle name="Euro" xfId="1" xr:uid="{00000000-0005-0000-0000-000000000000}"/>
    <cellStyle name="Euro 2" xfId="4" xr:uid="{00000000-0005-0000-0000-000001000000}"/>
    <cellStyle name="Milliers 2" xfId="5" xr:uid="{00000000-0005-0000-0000-000003000000}"/>
    <cellStyle name="Normal" xfId="0" builtinId="0"/>
    <cellStyle name="Normal 2" xfId="2" xr:uid="{00000000-0005-0000-0000-000005000000}"/>
    <cellStyle name="Pourcentage" xfId="6" builtinId="5"/>
    <cellStyle name="Pourcentage 2" xfId="3" xr:uid="{00000000-0005-0000-0000-000007000000}"/>
  </cellStyles>
  <dxfs count="0"/>
  <tableStyles count="0" defaultTableStyle="TableStyleMedium2" defaultPivotStyle="PivotStyleLight16"/>
  <colors>
    <mruColors>
      <color rgb="FFFFFFFF"/>
      <color rgb="FFF1F5F9"/>
      <color rgb="FFFFFF99"/>
      <color rgb="FFE41D13"/>
      <color rgb="FFFBCBC9"/>
      <color rgb="FF000000"/>
      <color rgb="FFF697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2</xdr:row>
      <xdr:rowOff>0</xdr:rowOff>
    </xdr:from>
    <xdr:to>
      <xdr:col>12</xdr:col>
      <xdr:colOff>697274</xdr:colOff>
      <xdr:row>49</xdr:row>
      <xdr:rowOff>113167</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5400" y="476250"/>
          <a:ext cx="9815874" cy="86189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819149</xdr:colOff>
      <xdr:row>0</xdr:row>
      <xdr:rowOff>1323224</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81149" cy="1323224"/>
        </a:xfrm>
        <a:prstGeom prst="rect">
          <a:avLst/>
        </a:prstGeom>
      </xdr:spPr>
    </xdr:pic>
    <xdr:clientData/>
  </xdr:twoCellAnchor>
  <xdr:twoCellAnchor editAs="oneCell">
    <xdr:from>
      <xdr:col>4</xdr:col>
      <xdr:colOff>428624</xdr:colOff>
      <xdr:row>0</xdr:row>
      <xdr:rowOff>0</xdr:rowOff>
    </xdr:from>
    <xdr:to>
      <xdr:col>5</xdr:col>
      <xdr:colOff>47370</xdr:colOff>
      <xdr:row>0</xdr:row>
      <xdr:rowOff>1306323</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01149" y="0"/>
          <a:ext cx="1139571" cy="12999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demecloud-my.sharepoint.com/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110" t="s">
        <v>0</v>
      </c>
      <c r="B1" s="110"/>
      <c r="C1" s="110"/>
      <c r="D1" s="110"/>
      <c r="E1" s="110"/>
      <c r="F1" s="110"/>
      <c r="G1" s="110"/>
      <c r="H1" s="110"/>
      <c r="I1" s="110"/>
      <c r="J1" s="110"/>
      <c r="K1" s="110"/>
      <c r="L1" s="110"/>
      <c r="M1" s="110"/>
      <c r="N1" s="110"/>
      <c r="O1" s="110"/>
      <c r="P1" s="110"/>
      <c r="Q1" s="110"/>
    </row>
    <row r="2" spans="1:17" ht="15.75" x14ac:dyDescent="0.25">
      <c r="A2" s="111" t="s">
        <v>1</v>
      </c>
      <c r="B2" s="111"/>
      <c r="C2" s="111"/>
      <c r="D2" s="111"/>
      <c r="E2" s="111"/>
      <c r="F2" s="111"/>
      <c r="G2" s="111"/>
      <c r="H2" s="111"/>
      <c r="I2" s="111"/>
      <c r="J2" s="111"/>
      <c r="K2" s="111"/>
      <c r="L2" s="111"/>
      <c r="M2" s="111"/>
      <c r="N2" s="111"/>
      <c r="O2" s="111"/>
      <c r="P2" s="111"/>
      <c r="Q2" s="111"/>
    </row>
    <row r="3" spans="1:17" x14ac:dyDescent="0.25">
      <c r="A3" s="112" t="s">
        <v>2</v>
      </c>
      <c r="B3" s="112"/>
      <c r="C3" s="112"/>
      <c r="D3" s="112"/>
      <c r="E3" s="112"/>
      <c r="F3" s="112"/>
      <c r="G3" s="112"/>
      <c r="H3" s="112"/>
      <c r="I3" s="112"/>
      <c r="J3" s="112"/>
      <c r="K3" s="112"/>
      <c r="L3" s="112"/>
      <c r="M3" s="112"/>
      <c r="N3" s="112"/>
      <c r="O3" s="112"/>
      <c r="P3" s="112"/>
      <c r="Q3" s="112"/>
    </row>
    <row r="4" spans="1:17" x14ac:dyDescent="0.25">
      <c r="A4" s="1" t="s">
        <v>3</v>
      </c>
      <c r="B4" s="1"/>
      <c r="C4" s="1"/>
      <c r="D4" s="1"/>
      <c r="E4" s="2"/>
      <c r="F4" s="2"/>
      <c r="G4" s="2"/>
      <c r="H4" s="2"/>
      <c r="I4" s="2"/>
      <c r="J4" s="2"/>
      <c r="K4" s="2"/>
      <c r="L4" s="2"/>
      <c r="M4" s="2"/>
      <c r="N4" s="2"/>
      <c r="O4" s="2"/>
      <c r="P4" s="2"/>
      <c r="Q4" s="2"/>
    </row>
    <row r="5" spans="1:17" x14ac:dyDescent="0.25">
      <c r="A5" s="113" t="s">
        <v>4</v>
      </c>
      <c r="B5" s="113"/>
      <c r="C5" s="113"/>
      <c r="D5" s="113"/>
      <c r="E5" s="113"/>
      <c r="F5" s="113"/>
      <c r="G5" s="113"/>
      <c r="H5" s="113"/>
      <c r="I5" s="113"/>
      <c r="J5" s="113"/>
      <c r="K5" s="113"/>
      <c r="L5" s="113"/>
      <c r="M5" s="113"/>
      <c r="N5" s="113"/>
      <c r="O5" s="113"/>
      <c r="P5" s="113"/>
      <c r="Q5" s="113"/>
    </row>
    <row r="6" spans="1:17" x14ac:dyDescent="0.25">
      <c r="A6" s="114" t="s">
        <v>5</v>
      </c>
      <c r="B6" s="114"/>
      <c r="C6" s="114"/>
      <c r="D6" s="114"/>
      <c r="E6" s="114"/>
      <c r="F6" s="114"/>
      <c r="G6" s="114"/>
      <c r="H6" s="114"/>
      <c r="I6" s="114"/>
      <c r="J6" s="114"/>
      <c r="K6" s="114"/>
      <c r="L6" s="114"/>
      <c r="M6" s="114"/>
      <c r="N6" s="114"/>
      <c r="O6" s="114"/>
      <c r="P6" s="114"/>
      <c r="Q6" s="114"/>
    </row>
    <row r="7" spans="1:17" x14ac:dyDescent="0.25">
      <c r="A7" s="3"/>
      <c r="B7" s="3"/>
      <c r="C7" s="3"/>
      <c r="D7" s="3"/>
      <c r="E7" s="3"/>
      <c r="F7" s="3"/>
      <c r="G7" s="3"/>
      <c r="H7" s="3"/>
      <c r="I7" s="3"/>
      <c r="J7" s="3"/>
      <c r="K7" s="3"/>
      <c r="L7" s="3"/>
      <c r="M7" s="3"/>
      <c r="N7" s="3"/>
      <c r="O7" s="3"/>
      <c r="P7" s="3"/>
      <c r="Q7" s="3"/>
    </row>
    <row r="8" spans="1:17" x14ac:dyDescent="0.25">
      <c r="A8" s="114" t="s">
        <v>6</v>
      </c>
      <c r="B8" s="114"/>
      <c r="C8" s="114"/>
      <c r="D8" s="114"/>
      <c r="E8" s="114"/>
      <c r="F8" s="114"/>
      <c r="G8" s="114"/>
      <c r="H8" s="114"/>
      <c r="I8" s="114"/>
      <c r="J8" s="114"/>
      <c r="K8" s="114"/>
      <c r="L8" s="114"/>
      <c r="M8" s="114"/>
      <c r="N8" s="114"/>
      <c r="O8" s="4">
        <v>87.5</v>
      </c>
      <c r="P8" s="114" t="s">
        <v>7</v>
      </c>
      <c r="Q8" s="114"/>
    </row>
    <row r="9" spans="1:17" x14ac:dyDescent="0.25">
      <c r="A9" s="5"/>
      <c r="B9" s="122" t="s">
        <v>8</v>
      </c>
      <c r="C9" s="122"/>
      <c r="D9" s="122"/>
      <c r="E9" s="122"/>
      <c r="F9" s="122"/>
      <c r="G9" s="122"/>
      <c r="H9" s="122"/>
      <c r="I9" s="122"/>
      <c r="J9" s="122"/>
      <c r="K9" s="122"/>
      <c r="L9" s="6">
        <v>109.7</v>
      </c>
      <c r="M9" s="114" t="s">
        <v>9</v>
      </c>
      <c r="N9" s="114"/>
      <c r="O9" s="7"/>
      <c r="P9" s="5"/>
      <c r="Q9" s="5"/>
    </row>
    <row r="10" spans="1:17" x14ac:dyDescent="0.25">
      <c r="A10" s="7"/>
      <c r="B10" s="121">
        <f>O8</f>
        <v>87.5</v>
      </c>
      <c r="C10" s="121"/>
      <c r="D10" s="8" t="s">
        <v>10</v>
      </c>
      <c r="E10" s="6">
        <f>L9</f>
        <v>109.7</v>
      </c>
      <c r="F10" s="8" t="s">
        <v>11</v>
      </c>
      <c r="G10" s="8" t="s">
        <v>10</v>
      </c>
      <c r="H10" s="9">
        <v>20</v>
      </c>
      <c r="I10" s="5" t="s">
        <v>12</v>
      </c>
      <c r="J10" s="5" t="s">
        <v>13</v>
      </c>
      <c r="K10" s="123">
        <f>(B10*E10)*H10</f>
        <v>191975</v>
      </c>
      <c r="L10" s="123"/>
      <c r="M10" s="123"/>
      <c r="N10" s="5"/>
      <c r="O10" s="5"/>
      <c r="P10" s="5"/>
      <c r="Q10" s="5"/>
    </row>
    <row r="11" spans="1:17" x14ac:dyDescent="0.25">
      <c r="A11" s="124" t="s">
        <v>14</v>
      </c>
      <c r="B11" s="124"/>
      <c r="C11" s="124"/>
      <c r="D11" s="124"/>
      <c r="E11" s="124"/>
      <c r="F11" s="124"/>
      <c r="G11" s="124"/>
      <c r="H11" s="124"/>
      <c r="I11" s="124"/>
      <c r="J11" s="124"/>
      <c r="K11" s="124"/>
      <c r="L11" s="124"/>
      <c r="M11" s="124"/>
      <c r="N11" s="124"/>
      <c r="O11" s="124"/>
      <c r="P11" s="124"/>
      <c r="Q11" s="2"/>
    </row>
    <row r="12" spans="1:17" x14ac:dyDescent="0.25">
      <c r="A12" s="2"/>
      <c r="B12" s="2"/>
      <c r="C12" s="2"/>
      <c r="D12" s="10" t="s">
        <v>15</v>
      </c>
      <c r="E12" s="125">
        <v>0</v>
      </c>
      <c r="F12" s="125"/>
      <c r="G12" s="125"/>
      <c r="H12" s="10"/>
      <c r="I12" s="10"/>
      <c r="J12" s="10"/>
      <c r="K12" s="10"/>
      <c r="L12" s="10"/>
      <c r="M12" s="10"/>
      <c r="N12" s="10"/>
      <c r="O12" s="10"/>
      <c r="P12" s="10"/>
      <c r="Q12" s="11"/>
    </row>
    <row r="13" spans="1:17" x14ac:dyDescent="0.25">
      <c r="A13" s="12"/>
      <c r="B13" s="115" t="s">
        <v>16</v>
      </c>
      <c r="C13" s="116"/>
      <c r="D13" s="116"/>
      <c r="E13" s="116"/>
      <c r="F13" s="116"/>
      <c r="G13" s="116"/>
      <c r="H13" s="116"/>
      <c r="I13" s="116"/>
      <c r="J13" s="116"/>
      <c r="K13" s="116"/>
      <c r="L13" s="116"/>
      <c r="M13" s="116"/>
      <c r="N13" s="116"/>
      <c r="O13" s="116"/>
      <c r="P13" s="116"/>
      <c r="Q13" s="117"/>
    </row>
    <row r="14" spans="1:17" x14ac:dyDescent="0.25">
      <c r="A14" s="13"/>
      <c r="B14" s="118" t="s">
        <v>17</v>
      </c>
      <c r="C14" s="119"/>
      <c r="D14" s="119"/>
      <c r="E14" s="119"/>
      <c r="F14" s="119"/>
      <c r="G14" s="119"/>
      <c r="H14" s="119"/>
      <c r="I14" s="119"/>
      <c r="J14" s="119"/>
      <c r="K14" s="119">
        <f>K10-E12</f>
        <v>191975</v>
      </c>
      <c r="L14" s="119"/>
      <c r="M14" s="119"/>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120" t="s">
        <v>18</v>
      </c>
      <c r="B16" s="120"/>
      <c r="C16" s="120"/>
      <c r="D16" s="120"/>
      <c r="E16" s="120"/>
      <c r="F16" s="120"/>
      <c r="G16" s="120"/>
      <c r="H16" s="120"/>
      <c r="I16" s="120"/>
      <c r="J16" s="120"/>
      <c r="K16" s="120"/>
      <c r="L16" s="120"/>
      <c r="M16" s="120"/>
      <c r="N16" s="120"/>
      <c r="O16" s="19">
        <v>75</v>
      </c>
      <c r="P16" s="114" t="s">
        <v>19</v>
      </c>
      <c r="Q16" s="114"/>
    </row>
    <row r="17" spans="1:17" x14ac:dyDescent="0.25">
      <c r="A17" s="7"/>
      <c r="B17" s="121" t="s">
        <v>20</v>
      </c>
      <c r="C17" s="121"/>
      <c r="D17" s="121"/>
      <c r="E17" s="121"/>
      <c r="F17" s="121"/>
      <c r="G17" s="121"/>
      <c r="H17" s="121"/>
      <c r="I17" s="121"/>
      <c r="J17" s="121"/>
      <c r="K17" s="121"/>
      <c r="L17" s="121"/>
      <c r="M17" s="121"/>
      <c r="N17" s="121"/>
      <c r="O17" s="20">
        <f>L9</f>
        <v>109.7</v>
      </c>
      <c r="P17" s="21" t="s">
        <v>21</v>
      </c>
      <c r="Q17" s="3"/>
    </row>
    <row r="18" spans="1:17" x14ac:dyDescent="0.25">
      <c r="A18" s="7"/>
      <c r="B18" s="135">
        <f>O16</f>
        <v>75</v>
      </c>
      <c r="C18" s="135"/>
      <c r="D18" s="5" t="s">
        <v>10</v>
      </c>
      <c r="E18" s="22">
        <f>O17</f>
        <v>109.7</v>
      </c>
      <c r="F18" s="5" t="s">
        <v>22</v>
      </c>
      <c r="G18" s="5" t="s">
        <v>10</v>
      </c>
      <c r="H18" s="23">
        <v>20</v>
      </c>
      <c r="I18" s="5" t="s">
        <v>12</v>
      </c>
      <c r="J18" s="5" t="s">
        <v>13</v>
      </c>
      <c r="K18" s="123">
        <f>(B18*E18)*H18</f>
        <v>164550</v>
      </c>
      <c r="L18" s="123"/>
      <c r="M18" s="123"/>
      <c r="N18" s="5"/>
      <c r="O18" s="5"/>
      <c r="P18" s="5"/>
      <c r="Q18" s="3"/>
    </row>
    <row r="19" spans="1:17" x14ac:dyDescent="0.25">
      <c r="A19" s="124" t="s">
        <v>14</v>
      </c>
      <c r="B19" s="124"/>
      <c r="C19" s="124"/>
      <c r="D19" s="124"/>
      <c r="E19" s="124"/>
      <c r="F19" s="124"/>
      <c r="G19" s="124"/>
      <c r="H19" s="124"/>
      <c r="I19" s="124"/>
      <c r="J19" s="124"/>
      <c r="K19" s="124"/>
      <c r="L19" s="124"/>
      <c r="M19" s="124"/>
      <c r="N19" s="124"/>
      <c r="O19" s="124"/>
      <c r="P19" s="124"/>
      <c r="Q19" s="2"/>
    </row>
    <row r="20" spans="1:17" x14ac:dyDescent="0.25">
      <c r="A20" s="2"/>
      <c r="B20" s="2"/>
      <c r="C20" s="2"/>
      <c r="D20" s="10" t="s">
        <v>15</v>
      </c>
      <c r="E20" s="136">
        <v>0</v>
      </c>
      <c r="F20" s="136"/>
      <c r="G20" s="136"/>
      <c r="H20" s="10"/>
      <c r="I20" s="10"/>
      <c r="J20" s="10"/>
      <c r="K20" s="10"/>
      <c r="L20" s="10"/>
      <c r="M20" s="10"/>
      <c r="N20" s="10"/>
      <c r="O20" s="10"/>
      <c r="P20" s="10"/>
      <c r="Q20" s="11"/>
    </row>
    <row r="21" spans="1:17" x14ac:dyDescent="0.25">
      <c r="A21" s="12"/>
      <c r="B21" s="115" t="s">
        <v>23</v>
      </c>
      <c r="C21" s="116"/>
      <c r="D21" s="116"/>
      <c r="E21" s="116"/>
      <c r="F21" s="116"/>
      <c r="G21" s="116"/>
      <c r="H21" s="116"/>
      <c r="I21" s="116"/>
      <c r="J21" s="116"/>
      <c r="K21" s="116"/>
      <c r="L21" s="116"/>
      <c r="M21" s="116"/>
      <c r="N21" s="116"/>
      <c r="O21" s="116"/>
      <c r="P21" s="116"/>
      <c r="Q21" s="117"/>
    </row>
    <row r="22" spans="1:17" x14ac:dyDescent="0.25">
      <c r="A22" s="13"/>
      <c r="B22" s="137" t="s">
        <v>24</v>
      </c>
      <c r="C22" s="138"/>
      <c r="D22" s="138"/>
      <c r="E22" s="138"/>
      <c r="F22" s="138"/>
      <c r="G22" s="138"/>
      <c r="H22" s="138"/>
      <c r="I22" s="138"/>
      <c r="J22" s="138"/>
      <c r="K22" s="119">
        <f>K18-E20</f>
        <v>164550</v>
      </c>
      <c r="L22" s="119"/>
      <c r="M22" s="119"/>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126" t="s">
        <v>25</v>
      </c>
      <c r="B24" s="126"/>
      <c r="C24" s="126"/>
      <c r="D24" s="126"/>
      <c r="E24" s="126"/>
      <c r="F24" s="126"/>
      <c r="G24" s="126"/>
      <c r="H24" s="126"/>
      <c r="I24" s="126"/>
      <c r="J24" s="126"/>
      <c r="K24" s="126"/>
      <c r="L24" s="126"/>
      <c r="M24" s="126"/>
      <c r="N24" s="126"/>
      <c r="O24" s="126"/>
      <c r="P24" s="126"/>
      <c r="Q24" s="126"/>
    </row>
    <row r="25" spans="1:17" x14ac:dyDescent="0.25">
      <c r="A25" s="25" t="s">
        <v>26</v>
      </c>
      <c r="B25" s="127">
        <f>K14+K22</f>
        <v>356525</v>
      </c>
      <c r="C25" s="127"/>
      <c r="D25" s="127"/>
      <c r="E25" s="128"/>
      <c r="F25" s="128"/>
      <c r="G25" s="128"/>
      <c r="H25" s="129"/>
      <c r="I25" s="129"/>
      <c r="J25" s="129"/>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130" t="s">
        <v>27</v>
      </c>
      <c r="B27" s="130"/>
      <c r="C27" s="130"/>
      <c r="D27" s="130"/>
      <c r="E27" s="130"/>
      <c r="F27" s="130"/>
      <c r="G27" s="130"/>
      <c r="H27" s="130"/>
      <c r="I27" s="130"/>
      <c r="J27" s="130"/>
      <c r="K27" s="130"/>
      <c r="L27" s="130"/>
      <c r="M27" s="130"/>
      <c r="N27" s="130"/>
      <c r="O27" s="130"/>
      <c r="P27" s="130"/>
      <c r="Q27" s="130"/>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131" t="s">
        <v>30</v>
      </c>
      <c r="B32" s="131"/>
      <c r="C32" s="132" t="s">
        <v>31</v>
      </c>
      <c r="D32" s="133"/>
      <c r="E32" s="133"/>
      <c r="F32" s="133"/>
      <c r="G32" s="133"/>
      <c r="H32" s="133"/>
      <c r="I32" s="133"/>
      <c r="J32" s="133"/>
      <c r="K32" s="133"/>
      <c r="L32" s="133"/>
      <c r="M32" s="133"/>
      <c r="N32" s="133"/>
      <c r="O32" s="133"/>
      <c r="P32" s="133"/>
      <c r="Q32" s="134"/>
    </row>
    <row r="33" spans="1:17" x14ac:dyDescent="0.25">
      <c r="A33" s="143">
        <v>0.15</v>
      </c>
      <c r="B33" s="149"/>
      <c r="C33" s="150" t="s">
        <v>32</v>
      </c>
      <c r="D33" s="151"/>
      <c r="E33" s="151"/>
      <c r="F33" s="151"/>
      <c r="G33" s="151"/>
      <c r="H33" s="151"/>
      <c r="I33" s="151"/>
      <c r="J33" s="151"/>
      <c r="K33" s="151"/>
      <c r="L33" s="151"/>
      <c r="M33" s="151"/>
      <c r="N33" s="151"/>
      <c r="O33" s="151"/>
      <c r="P33" s="151"/>
      <c r="Q33" s="152"/>
    </row>
    <row r="34" spans="1:17" x14ac:dyDescent="0.25">
      <c r="A34" s="143"/>
      <c r="B34" s="149"/>
      <c r="C34" s="153">
        <f>A33*B25</f>
        <v>53478.75</v>
      </c>
      <c r="D34" s="153"/>
      <c r="E34" s="154"/>
      <c r="F34" s="155" t="s">
        <v>33</v>
      </c>
      <c r="G34" s="155"/>
      <c r="H34" s="155"/>
      <c r="I34" s="155"/>
      <c r="J34" s="155"/>
      <c r="K34" s="155"/>
      <c r="L34" s="155"/>
      <c r="M34" s="155"/>
      <c r="N34" s="155"/>
      <c r="O34" s="155"/>
      <c r="P34" s="155"/>
      <c r="Q34" s="156"/>
    </row>
    <row r="35" spans="1:17" x14ac:dyDescent="0.25">
      <c r="A35" s="157">
        <v>0.8</v>
      </c>
      <c r="B35" s="158"/>
      <c r="C35" s="150" t="s">
        <v>34</v>
      </c>
      <c r="D35" s="151"/>
      <c r="E35" s="151"/>
      <c r="F35" s="151"/>
      <c r="G35" s="151"/>
      <c r="H35" s="151"/>
      <c r="I35" s="151"/>
      <c r="J35" s="151"/>
      <c r="K35" s="151"/>
      <c r="L35" s="151"/>
      <c r="M35" s="151"/>
      <c r="N35" s="151"/>
      <c r="O35" s="151"/>
      <c r="P35" s="151"/>
      <c r="Q35" s="152"/>
    </row>
    <row r="36" spans="1:17" x14ac:dyDescent="0.25">
      <c r="A36" s="159"/>
      <c r="B36" s="160"/>
      <c r="C36" s="163" t="s">
        <v>35</v>
      </c>
      <c r="D36" s="164"/>
      <c r="E36" s="164"/>
      <c r="F36" s="164"/>
      <c r="G36" s="164"/>
      <c r="H36" s="164"/>
      <c r="I36" s="164"/>
      <c r="J36" s="164"/>
      <c r="K36" s="164"/>
      <c r="L36" s="164"/>
      <c r="M36" s="164"/>
      <c r="N36" s="164"/>
      <c r="O36" s="164"/>
      <c r="P36" s="164"/>
      <c r="Q36" s="165"/>
    </row>
    <row r="37" spans="1:17" x14ac:dyDescent="0.25">
      <c r="A37" s="159"/>
      <c r="B37" s="160"/>
      <c r="C37" s="166" t="s">
        <v>36</v>
      </c>
      <c r="D37" s="167"/>
      <c r="E37" s="167"/>
      <c r="F37" s="167"/>
      <c r="G37" s="167"/>
      <c r="H37" s="167"/>
      <c r="I37" s="168">
        <f>A35</f>
        <v>0.8</v>
      </c>
      <c r="J37" s="168"/>
      <c r="K37" s="169" t="s">
        <v>37</v>
      </c>
      <c r="L37" s="169"/>
      <c r="M37" s="169"/>
      <c r="N37" s="169"/>
      <c r="O37" s="169"/>
      <c r="P37" s="169"/>
      <c r="Q37" s="170"/>
    </row>
    <row r="38" spans="1:17" x14ac:dyDescent="0.25">
      <c r="A38" s="161"/>
      <c r="B38" s="162"/>
      <c r="C38" s="139">
        <f>C34</f>
        <v>53478.75</v>
      </c>
      <c r="D38" s="140"/>
      <c r="E38" s="140"/>
      <c r="F38" s="141" t="s">
        <v>38</v>
      </c>
      <c r="G38" s="141"/>
      <c r="H38" s="141"/>
      <c r="I38" s="141"/>
      <c r="J38" s="141"/>
      <c r="K38" s="142">
        <f>(B25*A35)-C34</f>
        <v>231741.25</v>
      </c>
      <c r="L38" s="142"/>
      <c r="M38" s="142"/>
      <c r="N38" s="14"/>
      <c r="O38" s="14"/>
      <c r="P38" s="14"/>
      <c r="Q38" s="31"/>
    </row>
    <row r="39" spans="1:17" x14ac:dyDescent="0.25">
      <c r="A39" s="143">
        <v>0.2</v>
      </c>
      <c r="B39" s="143"/>
      <c r="C39" s="144" t="s">
        <v>39</v>
      </c>
      <c r="D39" s="145"/>
      <c r="E39" s="145"/>
      <c r="F39" s="146"/>
      <c r="G39" s="146"/>
      <c r="H39" s="146"/>
      <c r="I39" s="32"/>
      <c r="J39" s="32"/>
      <c r="K39" s="33"/>
      <c r="L39" s="33"/>
      <c r="M39" s="33"/>
      <c r="N39" s="33"/>
      <c r="O39" s="33"/>
      <c r="P39" s="33"/>
      <c r="Q39" s="34"/>
    </row>
    <row r="40" spans="1:17" x14ac:dyDescent="0.25">
      <c r="A40" s="143"/>
      <c r="B40" s="143"/>
      <c r="C40" s="147" t="s">
        <v>40</v>
      </c>
      <c r="D40" s="141"/>
      <c r="E40" s="141"/>
      <c r="F40" s="141"/>
      <c r="G40" s="141"/>
      <c r="H40" s="141"/>
      <c r="I40" s="141"/>
      <c r="J40" s="141"/>
      <c r="K40" s="141"/>
      <c r="L40" s="141"/>
      <c r="M40" s="141"/>
      <c r="N40" s="141"/>
      <c r="O40" s="141"/>
      <c r="P40" s="141"/>
      <c r="Q40" s="148"/>
    </row>
    <row r="41" spans="1:17" x14ac:dyDescent="0.25">
      <c r="A41" s="26" t="s">
        <v>41</v>
      </c>
      <c r="B41" s="2"/>
      <c r="C41" s="2"/>
      <c r="D41" s="2"/>
      <c r="E41" s="2"/>
      <c r="F41" s="2"/>
      <c r="G41" s="2"/>
      <c r="H41" s="2"/>
      <c r="I41" s="2"/>
      <c r="J41" s="2"/>
      <c r="K41" s="2"/>
      <c r="L41" s="2"/>
      <c r="M41" s="2"/>
      <c r="N41" s="2"/>
      <c r="O41" s="2"/>
      <c r="P41" s="2"/>
      <c r="Q41" s="2"/>
    </row>
    <row r="42" spans="1:17" x14ac:dyDescent="0.25">
      <c r="A42" s="130" t="s">
        <v>42</v>
      </c>
      <c r="B42" s="180"/>
      <c r="C42" s="180"/>
      <c r="D42" s="180"/>
      <c r="E42" s="180"/>
      <c r="F42" s="180"/>
      <c r="G42" s="180"/>
      <c r="H42" s="180"/>
      <c r="I42" s="180"/>
      <c r="J42" s="180"/>
      <c r="K42" s="180"/>
      <c r="L42" s="180"/>
      <c r="M42" s="180"/>
      <c r="N42" s="180"/>
      <c r="O42" s="180"/>
      <c r="P42" s="180"/>
      <c r="Q42" s="180"/>
    </row>
    <row r="43" spans="1:17" ht="35.25" customHeight="1" x14ac:dyDescent="0.25">
      <c r="A43" s="130" t="s">
        <v>43</v>
      </c>
      <c r="B43" s="130"/>
      <c r="C43" s="130"/>
      <c r="D43" s="130"/>
      <c r="E43" s="130"/>
      <c r="F43" s="130"/>
      <c r="G43" s="130"/>
      <c r="H43" s="130"/>
      <c r="I43" s="130"/>
      <c r="J43" s="130"/>
      <c r="K43" s="130"/>
      <c r="L43" s="130"/>
      <c r="M43" s="130"/>
      <c r="N43" s="130"/>
      <c r="O43" s="130"/>
      <c r="P43" s="130"/>
      <c r="Q43" s="130"/>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130" t="s">
        <v>45</v>
      </c>
      <c r="B45" s="130"/>
      <c r="C45" s="130"/>
      <c r="D45" s="130"/>
      <c r="E45" s="130"/>
      <c r="F45" s="130"/>
      <c r="G45" s="130"/>
      <c r="H45" s="130"/>
      <c r="I45" s="130"/>
      <c r="J45" s="130"/>
      <c r="K45" s="130"/>
      <c r="L45" s="130"/>
      <c r="M45" s="130"/>
      <c r="N45" s="130"/>
      <c r="O45" s="130"/>
      <c r="P45" s="130"/>
      <c r="Q45" s="130"/>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181" t="s">
        <v>47</v>
      </c>
      <c r="B47" s="181"/>
      <c r="C47" s="181"/>
      <c r="D47" s="181"/>
      <c r="E47" s="181"/>
      <c r="F47" s="181"/>
      <c r="G47" s="181"/>
      <c r="H47" s="181"/>
      <c r="I47" s="181"/>
      <c r="J47" s="181"/>
      <c r="K47" s="181"/>
      <c r="L47" s="181"/>
      <c r="M47" s="181"/>
      <c r="N47" s="181"/>
      <c r="O47" s="181"/>
      <c r="P47" s="181"/>
      <c r="Q47" s="181"/>
    </row>
    <row r="48" spans="1:17" ht="15.75" x14ac:dyDescent="0.25">
      <c r="A48" s="182" t="s">
        <v>48</v>
      </c>
      <c r="B48" s="182"/>
      <c r="C48" s="182"/>
      <c r="D48" s="182"/>
      <c r="E48" s="182"/>
      <c r="F48" s="182"/>
      <c r="G48" s="182"/>
      <c r="H48" s="182"/>
      <c r="I48" s="182"/>
      <c r="J48" s="182"/>
      <c r="K48" s="182"/>
      <c r="L48" s="182"/>
      <c r="M48" s="182"/>
      <c r="N48" s="182"/>
      <c r="O48" s="182"/>
      <c r="P48" s="182"/>
      <c r="Q48" s="182"/>
    </row>
    <row r="49" spans="1:17" ht="15.75" x14ac:dyDescent="0.25">
      <c r="A49" s="183" t="s">
        <v>49</v>
      </c>
      <c r="B49" s="184"/>
      <c r="C49" s="184"/>
      <c r="D49" s="184"/>
      <c r="E49" s="184"/>
      <c r="F49" s="184"/>
      <c r="G49" s="184"/>
      <c r="H49" s="184"/>
      <c r="I49" s="184"/>
      <c r="J49" s="184"/>
      <c r="K49" s="184"/>
      <c r="L49" s="184"/>
      <c r="M49" s="184"/>
      <c r="N49" s="184"/>
      <c r="O49" s="184"/>
      <c r="P49" s="184"/>
      <c r="Q49" s="184"/>
    </row>
    <row r="50" spans="1:17" x14ac:dyDescent="0.25">
      <c r="A50" s="171" t="s">
        <v>50</v>
      </c>
      <c r="B50" s="172"/>
      <c r="C50" s="172"/>
      <c r="D50" s="172"/>
      <c r="E50" s="172"/>
      <c r="F50" s="172"/>
      <c r="G50" s="172"/>
      <c r="H50" s="172"/>
      <c r="I50" s="172"/>
      <c r="J50" s="172"/>
      <c r="K50" s="172"/>
      <c r="L50" s="172"/>
      <c r="M50" s="172"/>
      <c r="N50" s="172"/>
      <c r="O50" s="172"/>
      <c r="P50" s="172"/>
      <c r="Q50" s="172"/>
    </row>
    <row r="51" spans="1:17" x14ac:dyDescent="0.25">
      <c r="A51" s="173" t="s">
        <v>51</v>
      </c>
      <c r="B51" s="173"/>
      <c r="C51" s="173"/>
      <c r="D51" s="173"/>
      <c r="E51" s="173"/>
      <c r="F51" s="173"/>
      <c r="G51" s="173"/>
      <c r="H51" s="173"/>
      <c r="I51" s="36" t="s">
        <v>52</v>
      </c>
      <c r="J51" s="37"/>
      <c r="K51" s="37"/>
      <c r="L51" s="173" t="s">
        <v>53</v>
      </c>
      <c r="M51" s="173"/>
      <c r="N51" s="173"/>
      <c r="O51" s="173"/>
      <c r="P51" s="174" t="s">
        <v>54</v>
      </c>
      <c r="Q51" s="175"/>
    </row>
    <row r="52" spans="1:17" x14ac:dyDescent="0.25">
      <c r="A52" s="176" t="s">
        <v>55</v>
      </c>
      <c r="B52" s="176"/>
      <c r="C52" s="176"/>
      <c r="D52" s="176"/>
      <c r="E52" s="176"/>
      <c r="F52" s="176"/>
      <c r="G52" s="176"/>
      <c r="H52" s="176"/>
      <c r="I52" s="177"/>
      <c r="J52" s="177"/>
      <c r="K52" s="177"/>
      <c r="L52" s="177"/>
      <c r="M52" s="177"/>
      <c r="N52" s="177"/>
      <c r="O52" s="177"/>
      <c r="P52" s="178"/>
      <c r="Q52" s="179"/>
    </row>
    <row r="53" spans="1:17" x14ac:dyDescent="0.25">
      <c r="A53" s="185" t="s">
        <v>56</v>
      </c>
      <c r="B53" s="186"/>
      <c r="C53" s="186"/>
      <c r="D53" s="186"/>
      <c r="E53" s="186"/>
      <c r="F53" s="186"/>
      <c r="G53" s="186"/>
      <c r="H53" s="187"/>
      <c r="I53" s="177"/>
      <c r="J53" s="177"/>
      <c r="K53" s="177"/>
      <c r="L53" s="177"/>
      <c r="M53" s="177"/>
      <c r="N53" s="177"/>
      <c r="O53" s="177"/>
      <c r="P53" s="178"/>
      <c r="Q53" s="179"/>
    </row>
    <row r="54" spans="1:17" x14ac:dyDescent="0.25">
      <c r="A54" s="177"/>
      <c r="B54" s="177"/>
      <c r="C54" s="177"/>
      <c r="D54" s="177"/>
      <c r="E54" s="177"/>
      <c r="F54" s="177"/>
      <c r="G54" s="177"/>
      <c r="H54" s="177"/>
      <c r="I54" s="177"/>
      <c r="J54" s="177"/>
      <c r="K54" s="177"/>
      <c r="L54" s="177"/>
      <c r="M54" s="177"/>
      <c r="N54" s="177"/>
      <c r="O54" s="177"/>
      <c r="P54" s="178"/>
      <c r="Q54" s="179"/>
    </row>
    <row r="55" spans="1:17" x14ac:dyDescent="0.25">
      <c r="A55" s="176" t="s">
        <v>57</v>
      </c>
      <c r="B55" s="176"/>
      <c r="C55" s="176"/>
      <c r="D55" s="176"/>
      <c r="E55" s="176"/>
      <c r="F55" s="176"/>
      <c r="G55" s="176"/>
      <c r="H55" s="176"/>
      <c r="I55" s="177"/>
      <c r="J55" s="177"/>
      <c r="K55" s="177"/>
      <c r="L55" s="177"/>
      <c r="M55" s="177"/>
      <c r="N55" s="177"/>
      <c r="O55" s="177"/>
      <c r="P55" s="178"/>
      <c r="Q55" s="179"/>
    </row>
    <row r="56" spans="1:17" x14ac:dyDescent="0.25">
      <c r="A56" s="185" t="s">
        <v>56</v>
      </c>
      <c r="B56" s="186"/>
      <c r="C56" s="186"/>
      <c r="D56" s="186"/>
      <c r="E56" s="186"/>
      <c r="F56" s="186"/>
      <c r="G56" s="186"/>
      <c r="H56" s="187"/>
      <c r="I56" s="177"/>
      <c r="J56" s="177"/>
      <c r="K56" s="177"/>
      <c r="L56" s="177"/>
      <c r="M56" s="177"/>
      <c r="N56" s="177"/>
      <c r="O56" s="177"/>
      <c r="P56" s="178"/>
      <c r="Q56" s="179"/>
    </row>
    <row r="57" spans="1:17" x14ac:dyDescent="0.25">
      <c r="A57" s="38"/>
      <c r="B57" s="39"/>
      <c r="C57" s="39"/>
      <c r="D57" s="39"/>
      <c r="E57" s="39"/>
      <c r="F57" s="39"/>
      <c r="G57" s="39"/>
      <c r="H57" s="40"/>
      <c r="I57" s="177"/>
      <c r="J57" s="177"/>
      <c r="K57" s="177"/>
      <c r="L57" s="177"/>
      <c r="M57" s="177"/>
      <c r="N57" s="177"/>
      <c r="O57" s="177"/>
      <c r="P57" s="41"/>
      <c r="Q57" s="42"/>
    </row>
    <row r="58" spans="1:17" x14ac:dyDescent="0.25">
      <c r="A58" s="197" t="s">
        <v>58</v>
      </c>
      <c r="B58" s="198"/>
      <c r="C58" s="198"/>
      <c r="D58" s="198"/>
      <c r="E58" s="198"/>
      <c r="F58" s="198"/>
      <c r="G58" s="198"/>
      <c r="H58" s="199"/>
      <c r="I58" s="177"/>
      <c r="J58" s="177"/>
      <c r="K58" s="177"/>
      <c r="L58" s="177"/>
      <c r="M58" s="177"/>
      <c r="N58" s="177"/>
      <c r="O58" s="177"/>
      <c r="P58" s="178"/>
      <c r="Q58" s="179"/>
    </row>
    <row r="59" spans="1:17" x14ac:dyDescent="0.25">
      <c r="A59" s="188" t="s">
        <v>59</v>
      </c>
      <c r="B59" s="188"/>
      <c r="C59" s="188"/>
      <c r="D59" s="188"/>
      <c r="E59" s="188"/>
      <c r="F59" s="188"/>
      <c r="G59" s="188"/>
      <c r="H59" s="188"/>
      <c r="I59" s="188"/>
      <c r="J59" s="188"/>
      <c r="K59" s="188"/>
      <c r="L59" s="188"/>
      <c r="M59" s="188"/>
      <c r="N59" s="188"/>
      <c r="O59" s="188"/>
      <c r="P59" s="188"/>
      <c r="Q59" s="188"/>
    </row>
    <row r="60" spans="1:17" ht="15.75" x14ac:dyDescent="0.25">
      <c r="A60" s="189" t="s">
        <v>60</v>
      </c>
      <c r="B60" s="190"/>
      <c r="C60" s="190"/>
      <c r="D60" s="190"/>
      <c r="E60" s="190"/>
      <c r="F60" s="190"/>
      <c r="G60" s="190"/>
      <c r="H60" s="190"/>
      <c r="I60" s="190"/>
      <c r="J60" s="190"/>
      <c r="K60" s="190"/>
      <c r="L60" s="190"/>
      <c r="M60" s="190"/>
      <c r="N60" s="190"/>
      <c r="O60" s="190"/>
      <c r="P60" s="190"/>
      <c r="Q60" s="190"/>
    </row>
    <row r="61" spans="1:17" x14ac:dyDescent="0.25">
      <c r="A61" s="191" t="s">
        <v>61</v>
      </c>
      <c r="B61" s="191"/>
      <c r="C61" s="191"/>
      <c r="D61" s="191"/>
      <c r="E61" s="191"/>
      <c r="F61" s="191"/>
      <c r="G61" s="191"/>
      <c r="H61" s="191"/>
      <c r="I61" s="191"/>
      <c r="J61" s="191"/>
      <c r="K61" s="191"/>
      <c r="L61" s="192" t="s">
        <v>62</v>
      </c>
      <c r="M61" s="193"/>
      <c r="N61" s="193"/>
      <c r="O61" s="193"/>
      <c r="P61" s="193"/>
      <c r="Q61" s="194"/>
    </row>
    <row r="62" spans="1:17" x14ac:dyDescent="0.25">
      <c r="A62" s="195" t="s">
        <v>63</v>
      </c>
      <c r="B62" s="195"/>
      <c r="C62" s="195"/>
      <c r="D62" s="195"/>
      <c r="E62" s="195"/>
      <c r="F62" s="195"/>
      <c r="G62" s="195"/>
      <c r="H62" s="195"/>
      <c r="I62" s="195"/>
      <c r="J62" s="195"/>
      <c r="K62" s="195"/>
      <c r="L62" s="178"/>
      <c r="M62" s="196"/>
      <c r="N62" s="196"/>
      <c r="O62" s="196"/>
      <c r="P62" s="196"/>
      <c r="Q62" s="179"/>
    </row>
    <row r="63" spans="1:17" x14ac:dyDescent="0.25">
      <c r="A63" s="195" t="s">
        <v>64</v>
      </c>
      <c r="B63" s="195"/>
      <c r="C63" s="195"/>
      <c r="D63" s="195"/>
      <c r="E63" s="195"/>
      <c r="F63" s="195"/>
      <c r="G63" s="195"/>
      <c r="H63" s="195"/>
      <c r="I63" s="195"/>
      <c r="J63" s="195"/>
      <c r="K63" s="195"/>
      <c r="L63" s="178"/>
      <c r="M63" s="196"/>
      <c r="N63" s="196"/>
      <c r="O63" s="196"/>
      <c r="P63" s="196"/>
      <c r="Q63" s="179"/>
    </row>
    <row r="64" spans="1:17" x14ac:dyDescent="0.25">
      <c r="A64" s="195" t="s">
        <v>64</v>
      </c>
      <c r="B64" s="195"/>
      <c r="C64" s="195"/>
      <c r="D64" s="195"/>
      <c r="E64" s="195"/>
      <c r="F64" s="195"/>
      <c r="G64" s="195"/>
      <c r="H64" s="195"/>
      <c r="I64" s="195"/>
      <c r="J64" s="195"/>
      <c r="K64" s="195"/>
      <c r="L64" s="178"/>
      <c r="M64" s="196"/>
      <c r="N64" s="196"/>
      <c r="O64" s="196"/>
      <c r="P64" s="196"/>
      <c r="Q64" s="179"/>
    </row>
    <row r="65" spans="1:17" x14ac:dyDescent="0.25">
      <c r="A65" s="195" t="s">
        <v>64</v>
      </c>
      <c r="B65" s="195"/>
      <c r="C65" s="195"/>
      <c r="D65" s="195"/>
      <c r="E65" s="195"/>
      <c r="F65" s="195"/>
      <c r="G65" s="195"/>
      <c r="H65" s="195"/>
      <c r="I65" s="195"/>
      <c r="J65" s="195"/>
      <c r="K65" s="195"/>
      <c r="L65" s="178"/>
      <c r="M65" s="196"/>
      <c r="N65" s="196"/>
      <c r="O65" s="196"/>
      <c r="P65" s="196"/>
      <c r="Q65" s="179"/>
    </row>
    <row r="66" spans="1:17" x14ac:dyDescent="0.25">
      <c r="A66" s="200" t="s">
        <v>65</v>
      </c>
      <c r="B66" s="200"/>
      <c r="C66" s="200"/>
      <c r="D66" s="200"/>
      <c r="E66" s="200"/>
      <c r="F66" s="200"/>
      <c r="G66" s="200"/>
      <c r="H66" s="200"/>
      <c r="I66" s="200"/>
      <c r="J66" s="200"/>
      <c r="K66" s="200"/>
      <c r="L66" s="178"/>
      <c r="M66" s="196"/>
      <c r="N66" s="196"/>
      <c r="O66" s="196"/>
      <c r="P66" s="196"/>
      <c r="Q66" s="179"/>
    </row>
    <row r="67" spans="1:17" x14ac:dyDescent="0.25">
      <c r="A67" s="195" t="s">
        <v>66</v>
      </c>
      <c r="B67" s="195"/>
      <c r="C67" s="195"/>
      <c r="D67" s="195"/>
      <c r="E67" s="195"/>
      <c r="F67" s="195"/>
      <c r="G67" s="195"/>
      <c r="H67" s="195"/>
      <c r="I67" s="195"/>
      <c r="J67" s="195"/>
      <c r="K67" s="195"/>
      <c r="L67" s="41"/>
      <c r="M67" s="43"/>
      <c r="N67" s="43"/>
      <c r="O67" s="43"/>
      <c r="P67" s="43"/>
      <c r="Q67" s="43"/>
    </row>
    <row r="68" spans="1:17" x14ac:dyDescent="0.25">
      <c r="A68" s="201" t="s">
        <v>67</v>
      </c>
      <c r="B68" s="201"/>
      <c r="C68" s="201"/>
      <c r="D68" s="201"/>
      <c r="E68" s="201"/>
      <c r="F68" s="201"/>
      <c r="G68" s="201"/>
      <c r="H68" s="201"/>
      <c r="I68" s="201"/>
      <c r="J68" s="201"/>
      <c r="K68" s="201"/>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66:K66"/>
    <mergeCell ref="L66:Q66"/>
    <mergeCell ref="A67:K67"/>
    <mergeCell ref="A68:K68"/>
    <mergeCell ref="A63:K63"/>
    <mergeCell ref="L63:Q63"/>
    <mergeCell ref="A64:K64"/>
    <mergeCell ref="L64:Q64"/>
    <mergeCell ref="A65:K65"/>
    <mergeCell ref="L65:Q65"/>
    <mergeCell ref="A59:Q59"/>
    <mergeCell ref="A60:Q60"/>
    <mergeCell ref="A61:K61"/>
    <mergeCell ref="L61:Q61"/>
    <mergeCell ref="A62:K62"/>
    <mergeCell ref="L62:Q62"/>
    <mergeCell ref="I57:K57"/>
    <mergeCell ref="L57:O57"/>
    <mergeCell ref="A58:H58"/>
    <mergeCell ref="I58:K58"/>
    <mergeCell ref="L58:O58"/>
    <mergeCell ref="P58:Q58"/>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A16:N16"/>
    <mergeCell ref="P16:Q16"/>
    <mergeCell ref="B17:N17"/>
    <mergeCell ref="B9:K9"/>
    <mergeCell ref="M9:N9"/>
    <mergeCell ref="B10:C10"/>
    <mergeCell ref="K10:M10"/>
    <mergeCell ref="A11:P11"/>
    <mergeCell ref="E12:G12"/>
    <mergeCell ref="A1:Q1"/>
    <mergeCell ref="A2:Q2"/>
    <mergeCell ref="A3:Q3"/>
    <mergeCell ref="A5:Q5"/>
    <mergeCell ref="A6:Q6"/>
    <mergeCell ref="A8:N8"/>
    <mergeCell ref="P8:Q8"/>
    <mergeCell ref="B13:Q13"/>
    <mergeCell ref="B14:J14"/>
    <mergeCell ref="K14:M14"/>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rgb="FFC00000"/>
  </sheetPr>
  <dimension ref="A1:M1"/>
  <sheetViews>
    <sheetView topLeftCell="A6" zoomScale="48" workbookViewId="0">
      <selection activeCell="D54" sqref="D54"/>
    </sheetView>
  </sheetViews>
  <sheetFormatPr baseColWidth="10" defaultRowHeight="15" x14ac:dyDescent="0.25"/>
  <sheetData>
    <row r="1" spans="1:13" ht="23.25" x14ac:dyDescent="0.25">
      <c r="A1" s="202" t="s">
        <v>80</v>
      </c>
      <c r="B1" s="202"/>
      <c r="C1" s="202"/>
      <c r="D1" s="202"/>
      <c r="E1" s="202"/>
      <c r="F1" s="202"/>
      <c r="G1" s="202"/>
      <c r="H1" s="202"/>
      <c r="I1" s="202"/>
      <c r="J1" s="202"/>
      <c r="K1" s="202"/>
      <c r="L1" s="202"/>
      <c r="M1" s="202"/>
    </row>
  </sheetData>
  <mergeCells count="1">
    <mergeCell ref="A1:M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tabColor theme="6"/>
    <pageSetUpPr fitToPage="1"/>
  </sheetPr>
  <dimension ref="A1:V30"/>
  <sheetViews>
    <sheetView showGridLines="0" tabSelected="1" zoomScale="77" zoomScaleNormal="120" workbookViewId="0">
      <selection activeCell="B1" sqref="B1:D1"/>
    </sheetView>
  </sheetViews>
  <sheetFormatPr baseColWidth="10" defaultRowHeight="15" x14ac:dyDescent="0.25"/>
  <cols>
    <col min="1" max="1" width="11.42578125" customWidth="1"/>
    <col min="2" max="2" width="91.140625" customWidth="1"/>
    <col min="3" max="5" width="22.5703125" customWidth="1"/>
    <col min="6" max="6" width="15" style="101" customWidth="1"/>
    <col min="7" max="7" width="14.42578125" hidden="1" customWidth="1"/>
  </cols>
  <sheetData>
    <row r="1" spans="1:22" s="56" customFormat="1" ht="114.75" customHeight="1" x14ac:dyDescent="0.2">
      <c r="B1" s="203" t="s">
        <v>116</v>
      </c>
      <c r="C1" s="203"/>
      <c r="D1" s="203"/>
      <c r="E1" s="55">
        <v>44266</v>
      </c>
      <c r="F1" s="99"/>
    </row>
    <row r="2" spans="1:22" s="64" customFormat="1" ht="34.5" customHeight="1" x14ac:dyDescent="0.25">
      <c r="B2" s="130" t="s">
        <v>76</v>
      </c>
      <c r="C2" s="130"/>
      <c r="D2" s="130"/>
      <c r="E2" s="130"/>
      <c r="F2" s="100"/>
      <c r="G2" s="65"/>
      <c r="H2" s="2"/>
      <c r="I2" s="2"/>
      <c r="J2" s="2"/>
      <c r="K2" s="2"/>
      <c r="L2" s="2"/>
      <c r="M2" s="2"/>
      <c r="N2" s="2"/>
      <c r="O2" s="2"/>
      <c r="P2" s="2"/>
      <c r="Q2" s="2"/>
      <c r="R2" s="2"/>
      <c r="S2" s="2"/>
      <c r="T2" s="2"/>
      <c r="U2" s="2"/>
      <c r="V2" s="2"/>
    </row>
    <row r="3" spans="1:22" s="56" customFormat="1" ht="90.75" customHeight="1" x14ac:dyDescent="0.2">
      <c r="B3" s="130" t="s">
        <v>112</v>
      </c>
      <c r="C3" s="130"/>
      <c r="D3" s="130"/>
      <c r="E3" s="130"/>
      <c r="F3" s="99"/>
    </row>
    <row r="4" spans="1:22" s="56" customFormat="1" ht="51" x14ac:dyDescent="0.2">
      <c r="B4" s="29" t="s">
        <v>111</v>
      </c>
      <c r="C4" s="29"/>
      <c r="D4" s="29"/>
      <c r="E4" s="29"/>
      <c r="F4" s="99"/>
    </row>
    <row r="5" spans="1:22" s="44" customFormat="1" ht="12.75" x14ac:dyDescent="0.2">
      <c r="F5" s="99"/>
      <c r="I5" s="56"/>
      <c r="J5" s="56"/>
    </row>
    <row r="6" spans="1:22" s="56" customFormat="1" ht="39.950000000000003" customHeight="1" x14ac:dyDescent="0.2">
      <c r="A6" s="205" t="s">
        <v>108</v>
      </c>
      <c r="B6" s="205"/>
      <c r="C6" s="205"/>
      <c r="D6" s="205"/>
      <c r="E6" s="205"/>
      <c r="F6" s="99"/>
    </row>
    <row r="7" spans="1:22" x14ac:dyDescent="0.25">
      <c r="E7" s="98" t="e">
        <f>+#REF!+#REF!+E20+E28+#REF!+#REF!+#REF!+#REF!</f>
        <v>#REF!</v>
      </c>
    </row>
    <row r="8" spans="1:22" s="47" customFormat="1" ht="18" customHeight="1" x14ac:dyDescent="0.25">
      <c r="A8"/>
      <c r="B8"/>
      <c r="C8"/>
      <c r="D8"/>
      <c r="E8"/>
      <c r="F8" s="103"/>
      <c r="H8" s="45"/>
      <c r="I8" s="45"/>
      <c r="J8" s="45"/>
      <c r="K8" s="45"/>
      <c r="L8" s="45"/>
      <c r="M8" s="45"/>
      <c r="N8" s="45"/>
      <c r="O8" s="45"/>
      <c r="P8" s="45"/>
      <c r="Q8" s="45"/>
      <c r="R8" s="45"/>
      <c r="S8" s="45"/>
      <c r="T8" s="45"/>
      <c r="U8" s="45"/>
    </row>
    <row r="9" spans="1:22" s="47" customFormat="1" ht="18" customHeight="1" x14ac:dyDescent="0.25">
      <c r="A9" s="204" t="s">
        <v>75</v>
      </c>
      <c r="B9" s="204"/>
      <c r="C9" s="204"/>
      <c r="D9" s="204"/>
      <c r="E9" s="204"/>
      <c r="F9" s="104"/>
    </row>
    <row r="10" spans="1:22" s="45" customFormat="1" ht="25.5" x14ac:dyDescent="0.25">
      <c r="A10" s="47"/>
      <c r="B10" s="46" t="s">
        <v>70</v>
      </c>
      <c r="C10" s="46" t="s">
        <v>106</v>
      </c>
      <c r="D10" s="46" t="s">
        <v>71</v>
      </c>
      <c r="E10" s="46" t="s">
        <v>72</v>
      </c>
      <c r="F10" s="102"/>
    </row>
    <row r="11" spans="1:22" s="45" customFormat="1" ht="12.75" x14ac:dyDescent="0.25">
      <c r="A11" s="47"/>
      <c r="B11" s="73" t="s">
        <v>73</v>
      </c>
      <c r="C11" s="108"/>
      <c r="D11" s="109"/>
      <c r="E11" s="49">
        <f xml:space="preserve"> SUM(E12:E14)</f>
        <v>0</v>
      </c>
      <c r="F11" s="102"/>
    </row>
    <row r="12" spans="1:22" s="45" customFormat="1" ht="12.75" x14ac:dyDescent="0.25">
      <c r="A12" s="47"/>
      <c r="B12" s="107" t="s">
        <v>113</v>
      </c>
      <c r="C12" s="48"/>
      <c r="D12" s="49">
        <v>0</v>
      </c>
      <c r="E12" s="49">
        <f t="shared" ref="E12:E14" si="0">C12*D12</f>
        <v>0</v>
      </c>
      <c r="F12" s="102"/>
    </row>
    <row r="13" spans="1:22" s="45" customFormat="1" ht="25.5" x14ac:dyDescent="0.25">
      <c r="A13" s="47"/>
      <c r="B13" s="107" t="s">
        <v>115</v>
      </c>
      <c r="C13" s="48"/>
      <c r="D13" s="49">
        <v>0</v>
      </c>
      <c r="E13" s="49">
        <f t="shared" si="0"/>
        <v>0</v>
      </c>
      <c r="F13" s="102"/>
    </row>
    <row r="14" spans="1:22" s="45" customFormat="1" ht="12.75" x14ac:dyDescent="0.25">
      <c r="A14" s="47"/>
      <c r="B14" s="107" t="s">
        <v>114</v>
      </c>
      <c r="C14" s="48"/>
      <c r="D14" s="49">
        <v>0</v>
      </c>
      <c r="E14" s="49">
        <f t="shared" si="0"/>
        <v>0</v>
      </c>
      <c r="F14" s="102"/>
    </row>
    <row r="15" spans="1:22" s="57" customFormat="1" ht="12.75" x14ac:dyDescent="0.2">
      <c r="A15" s="47"/>
      <c r="B15" s="73" t="s">
        <v>74</v>
      </c>
      <c r="C15" s="108"/>
      <c r="D15" s="108"/>
      <c r="E15" s="49">
        <f>SUM(E16:E18)</f>
        <v>0</v>
      </c>
      <c r="F15" s="99"/>
      <c r="G15" s="56"/>
      <c r="H15" s="56"/>
      <c r="I15" s="56"/>
      <c r="J15" s="56"/>
      <c r="K15" s="56"/>
      <c r="L15" s="56"/>
      <c r="M15" s="56"/>
      <c r="N15" s="56"/>
      <c r="O15" s="56"/>
    </row>
    <row r="16" spans="1:22" s="57" customFormat="1" ht="12.75" x14ac:dyDescent="0.2">
      <c r="A16" s="47"/>
      <c r="B16" s="107" t="s">
        <v>113</v>
      </c>
      <c r="C16" s="48"/>
      <c r="D16" s="49">
        <v>0</v>
      </c>
      <c r="E16" s="49">
        <f t="shared" ref="E16:E19" si="1">C16*D16</f>
        <v>0</v>
      </c>
      <c r="F16" s="99"/>
      <c r="G16" s="56"/>
      <c r="H16" s="56"/>
      <c r="I16" s="56"/>
      <c r="J16" s="56"/>
      <c r="K16" s="56"/>
      <c r="L16" s="56"/>
      <c r="M16" s="56"/>
      <c r="N16" s="56"/>
      <c r="O16" s="56"/>
    </row>
    <row r="17" spans="1:20" s="57" customFormat="1" ht="25.5" x14ac:dyDescent="0.2">
      <c r="A17" s="47"/>
      <c r="B17" s="107" t="s">
        <v>115</v>
      </c>
      <c r="C17" s="48"/>
      <c r="D17" s="49">
        <v>0</v>
      </c>
      <c r="E17" s="49">
        <f t="shared" si="1"/>
        <v>0</v>
      </c>
      <c r="F17" s="99"/>
      <c r="G17" s="56"/>
      <c r="H17" s="56"/>
      <c r="I17" s="56"/>
      <c r="J17" s="56"/>
      <c r="K17" s="56"/>
      <c r="L17" s="56"/>
      <c r="M17" s="56"/>
      <c r="N17" s="56"/>
      <c r="O17" s="56"/>
    </row>
    <row r="18" spans="1:20" s="57" customFormat="1" ht="12.75" x14ac:dyDescent="0.2">
      <c r="A18" s="47"/>
      <c r="B18" s="107" t="s">
        <v>114</v>
      </c>
      <c r="C18" s="48"/>
      <c r="D18" s="49">
        <v>0</v>
      </c>
      <c r="E18" s="49">
        <f t="shared" si="1"/>
        <v>0</v>
      </c>
      <c r="F18" s="99"/>
      <c r="G18" s="56"/>
      <c r="H18" s="56"/>
      <c r="I18" s="56"/>
      <c r="J18" s="56"/>
      <c r="K18" s="56"/>
      <c r="L18" s="56"/>
      <c r="M18" s="56"/>
      <c r="N18" s="56"/>
      <c r="O18" s="56"/>
    </row>
    <row r="19" spans="1:20" s="57" customFormat="1" ht="18" customHeight="1" thickBot="1" x14ac:dyDescent="0.25">
      <c r="A19" s="47"/>
      <c r="B19" s="50" t="s">
        <v>69</v>
      </c>
      <c r="C19" s="48"/>
      <c r="D19" s="49">
        <v>0</v>
      </c>
      <c r="E19" s="49">
        <f t="shared" si="1"/>
        <v>0</v>
      </c>
      <c r="F19" s="99"/>
      <c r="G19" s="56"/>
      <c r="H19" s="56"/>
      <c r="I19" s="56"/>
      <c r="J19" s="56"/>
      <c r="K19" s="56"/>
      <c r="L19" s="56"/>
      <c r="M19" s="56"/>
      <c r="N19" s="56"/>
      <c r="O19" s="56"/>
    </row>
    <row r="20" spans="1:20" s="57" customFormat="1" ht="18" customHeight="1" thickBot="1" x14ac:dyDescent="0.25">
      <c r="A20" s="51" t="s">
        <v>78</v>
      </c>
      <c r="B20" s="60"/>
      <c r="C20" s="51"/>
      <c r="D20" s="52" t="s">
        <v>79</v>
      </c>
      <c r="E20" s="53">
        <f>SUM(E11,E15,E19)</f>
        <v>0</v>
      </c>
      <c r="F20" s="99"/>
      <c r="G20" s="56"/>
      <c r="H20" s="56"/>
      <c r="I20" s="56"/>
      <c r="J20" s="56"/>
      <c r="K20" s="56"/>
      <c r="L20" s="56"/>
      <c r="M20" s="56"/>
      <c r="N20" s="56"/>
      <c r="O20" s="56"/>
    </row>
    <row r="21" spans="1:20" s="54" customFormat="1" ht="12.75" x14ac:dyDescent="0.2">
      <c r="A21" s="68"/>
      <c r="B21" s="69"/>
      <c r="C21" s="68"/>
      <c r="D21" s="70"/>
      <c r="E21" s="71"/>
      <c r="F21" s="105"/>
      <c r="G21" s="30"/>
      <c r="H21" s="30"/>
      <c r="I21" s="30"/>
      <c r="J21" s="30"/>
      <c r="K21" s="30"/>
      <c r="L21" s="30"/>
      <c r="M21" s="30"/>
      <c r="N21" s="30"/>
      <c r="O21" s="30"/>
      <c r="P21" s="30"/>
      <c r="Q21" s="30"/>
      <c r="R21" s="30"/>
      <c r="S21" s="30"/>
      <c r="T21" s="30"/>
    </row>
    <row r="22" spans="1:20" s="54" customFormat="1" ht="18" customHeight="1" x14ac:dyDescent="0.25">
      <c r="A22" s="204" t="s">
        <v>81</v>
      </c>
      <c r="B22" s="204"/>
      <c r="C22" s="204"/>
      <c r="D22" s="204"/>
      <c r="E22" s="204"/>
      <c r="F22" s="106"/>
      <c r="G22" s="30"/>
      <c r="H22" s="30"/>
      <c r="I22" s="30"/>
      <c r="J22" s="30"/>
      <c r="K22" s="30"/>
      <c r="L22" s="30"/>
      <c r="M22" s="30"/>
      <c r="N22" s="30"/>
      <c r="O22" s="30"/>
      <c r="P22" s="30"/>
      <c r="Q22" s="30"/>
      <c r="R22" s="30"/>
    </row>
    <row r="23" spans="1:20" s="54" customFormat="1" ht="18" customHeight="1" x14ac:dyDescent="0.25">
      <c r="A23" s="47"/>
      <c r="B23" s="46" t="s">
        <v>70</v>
      </c>
      <c r="C23" s="72" t="s">
        <v>83</v>
      </c>
      <c r="D23" s="72" t="s">
        <v>71</v>
      </c>
      <c r="E23" s="72" t="s">
        <v>68</v>
      </c>
      <c r="F23" s="106"/>
      <c r="G23" s="30"/>
      <c r="H23" s="30"/>
      <c r="I23" s="30"/>
      <c r="J23" s="30"/>
      <c r="K23" s="30"/>
      <c r="L23" s="30"/>
      <c r="M23" s="30"/>
      <c r="N23" s="30"/>
      <c r="O23" s="30"/>
      <c r="P23" s="30"/>
      <c r="Q23" s="30"/>
      <c r="R23" s="30"/>
    </row>
    <row r="24" spans="1:20" s="57" customFormat="1" ht="15" customHeight="1" x14ac:dyDescent="0.2">
      <c r="B24" s="73" t="s">
        <v>109</v>
      </c>
      <c r="C24" s="58"/>
      <c r="D24" s="49">
        <v>0</v>
      </c>
      <c r="E24" s="59">
        <f>C24*D24</f>
        <v>0</v>
      </c>
      <c r="F24" s="99"/>
      <c r="G24" s="56"/>
      <c r="H24" s="56"/>
      <c r="I24" s="56"/>
      <c r="J24" s="56"/>
      <c r="K24" s="56"/>
      <c r="L24" s="56"/>
      <c r="M24" s="56"/>
      <c r="N24" s="56"/>
      <c r="O24" s="56"/>
    </row>
    <row r="25" spans="1:20" s="57" customFormat="1" ht="15" customHeight="1" x14ac:dyDescent="0.2">
      <c r="B25" s="73" t="s">
        <v>109</v>
      </c>
      <c r="C25" s="58"/>
      <c r="D25" s="49">
        <v>0</v>
      </c>
      <c r="E25" s="59">
        <f t="shared" ref="E25:E26" si="2">C25*D25</f>
        <v>0</v>
      </c>
      <c r="F25" s="99"/>
      <c r="G25" s="56"/>
      <c r="H25" s="56"/>
      <c r="I25" s="56"/>
      <c r="J25" s="56"/>
      <c r="K25" s="56"/>
      <c r="L25" s="56"/>
      <c r="M25" s="56"/>
      <c r="N25" s="56"/>
      <c r="O25" s="56"/>
    </row>
    <row r="26" spans="1:20" s="57" customFormat="1" ht="15" customHeight="1" x14ac:dyDescent="0.2">
      <c r="B26" s="63" t="s">
        <v>69</v>
      </c>
      <c r="C26" s="58"/>
      <c r="D26" s="49">
        <v>0</v>
      </c>
      <c r="E26" s="59">
        <f t="shared" si="2"/>
        <v>0</v>
      </c>
      <c r="F26" s="99"/>
      <c r="G26" s="56"/>
      <c r="H26" s="56"/>
      <c r="I26" s="56"/>
      <c r="J26" s="56"/>
      <c r="K26" s="56"/>
      <c r="L26" s="56"/>
      <c r="M26" s="56"/>
      <c r="N26" s="56"/>
      <c r="O26" s="56"/>
    </row>
    <row r="27" spans="1:20" s="57" customFormat="1" ht="18" customHeight="1" thickBot="1" x14ac:dyDescent="0.25">
      <c r="B27" s="63" t="s">
        <v>69</v>
      </c>
      <c r="C27" s="58"/>
      <c r="D27" s="49">
        <v>0</v>
      </c>
      <c r="E27" s="59">
        <f>C27*D27</f>
        <v>0</v>
      </c>
      <c r="F27" s="99"/>
      <c r="G27" s="56"/>
      <c r="H27" s="56"/>
      <c r="I27" s="56"/>
      <c r="J27" s="56"/>
      <c r="K27" s="56"/>
      <c r="L27" s="56"/>
      <c r="M27" s="56"/>
      <c r="N27" s="56"/>
      <c r="O27" s="56"/>
    </row>
    <row r="28" spans="1:20" s="54" customFormat="1" ht="18" customHeight="1" thickBot="1" x14ac:dyDescent="0.25">
      <c r="A28" s="51" t="s">
        <v>78</v>
      </c>
      <c r="B28" s="60"/>
      <c r="C28" s="61"/>
      <c r="D28" s="61" t="s">
        <v>82</v>
      </c>
      <c r="E28" s="62">
        <f>SUM(E24:E27)</f>
        <v>0</v>
      </c>
      <c r="F28" s="105"/>
      <c r="G28" s="30"/>
      <c r="H28" s="30"/>
      <c r="I28" s="30"/>
      <c r="J28" s="30"/>
      <c r="K28" s="30"/>
      <c r="L28" s="30"/>
      <c r="M28" s="30"/>
      <c r="N28" s="30"/>
      <c r="O28" s="30"/>
      <c r="P28" s="30"/>
      <c r="Q28" s="30"/>
      <c r="R28" s="30"/>
      <c r="S28" s="30"/>
      <c r="T28" s="30"/>
    </row>
    <row r="29" spans="1:20" s="45" customFormat="1" ht="30" customHeight="1" x14ac:dyDescent="0.2">
      <c r="A29" s="74"/>
      <c r="B29" s="75"/>
      <c r="C29" s="75"/>
      <c r="D29" s="76"/>
      <c r="E29" s="77"/>
      <c r="F29" s="102"/>
    </row>
    <row r="30" spans="1:20" x14ac:dyDescent="0.25">
      <c r="A30" s="68"/>
      <c r="B30" s="69"/>
      <c r="C30" s="68"/>
      <c r="D30" s="70"/>
      <c r="E30" s="71"/>
    </row>
  </sheetData>
  <mergeCells count="6">
    <mergeCell ref="B1:D1"/>
    <mergeCell ref="B2:E2"/>
    <mergeCell ref="B3:E3"/>
    <mergeCell ref="A9:E9"/>
    <mergeCell ref="A22:E22"/>
    <mergeCell ref="A6:E6"/>
  </mergeCells>
  <pageMargins left="0.7" right="0.7" top="0.75" bottom="0.75" header="0.3" footer="0.3"/>
  <pageSetup paperSize="9" scale="5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theme="7"/>
  </sheetPr>
  <dimension ref="A2:M29"/>
  <sheetViews>
    <sheetView showGridLines="0" topLeftCell="B2" zoomScaleNormal="100" workbookViewId="0">
      <selection activeCell="F15" sqref="F15"/>
    </sheetView>
  </sheetViews>
  <sheetFormatPr baseColWidth="10" defaultRowHeight="15" x14ac:dyDescent="0.25"/>
  <cols>
    <col min="1" max="1" width="13.28515625" customWidth="1"/>
    <col min="2" max="2" width="54.140625" customWidth="1"/>
    <col min="3" max="7" width="20.28515625" customWidth="1"/>
    <col min="10" max="13" width="0" hidden="1" customWidth="1"/>
  </cols>
  <sheetData>
    <row r="2" spans="1:13" ht="20.25" customHeight="1" x14ac:dyDescent="0.25">
      <c r="A2" s="203" t="s">
        <v>107</v>
      </c>
      <c r="B2" s="203"/>
      <c r="C2" s="203"/>
      <c r="D2" s="203"/>
      <c r="E2" s="203"/>
      <c r="F2" s="203"/>
      <c r="G2" s="203"/>
    </row>
    <row r="3" spans="1:13" s="90" customFormat="1" ht="12.75" x14ac:dyDescent="0.2">
      <c r="A3" s="91"/>
      <c r="B3" s="91"/>
      <c r="C3" s="91"/>
      <c r="D3" s="91"/>
      <c r="E3" s="91"/>
      <c r="F3" s="78"/>
      <c r="G3" s="78"/>
    </row>
    <row r="4" spans="1:13" s="44" customFormat="1" ht="23.25" x14ac:dyDescent="0.2">
      <c r="A4" s="205" t="s">
        <v>101</v>
      </c>
      <c r="B4" s="205" t="s">
        <v>77</v>
      </c>
      <c r="C4" s="205"/>
      <c r="D4" s="205"/>
      <c r="E4" s="205"/>
      <c r="F4" s="67"/>
      <c r="G4" s="67"/>
    </row>
    <row r="5" spans="1:13" s="56" customFormat="1" ht="12.75" x14ac:dyDescent="0.2">
      <c r="B5" s="29"/>
      <c r="C5" s="66"/>
      <c r="D5" s="66"/>
      <c r="E5" s="66"/>
      <c r="F5" s="66"/>
      <c r="G5" s="66"/>
    </row>
    <row r="6" spans="1:13" s="56" customFormat="1" ht="38.25" x14ac:dyDescent="0.2">
      <c r="B6" s="29"/>
      <c r="C6" s="79" t="s">
        <v>102</v>
      </c>
      <c r="D6" s="79" t="s">
        <v>84</v>
      </c>
      <c r="E6" s="79" t="s">
        <v>103</v>
      </c>
      <c r="F6" s="79" t="s">
        <v>104</v>
      </c>
      <c r="G6" s="79" t="s">
        <v>105</v>
      </c>
    </row>
    <row r="7" spans="1:13" s="56" customFormat="1" ht="42.75" customHeight="1" x14ac:dyDescent="0.2">
      <c r="B7" s="92" t="s">
        <v>117</v>
      </c>
      <c r="C7" s="93">
        <v>0.6</v>
      </c>
      <c r="D7" s="80">
        <f>'Budget prévisionnel'!E20+'Budget prévisionnel'!E28</f>
        <v>0</v>
      </c>
      <c r="E7" s="80">
        <f>D7-'Budget prévisionnel'!$E$11-'Budget prévisionnel'!$E$16</f>
        <v>0</v>
      </c>
      <c r="F7" s="80">
        <f>+E7</f>
        <v>0</v>
      </c>
      <c r="G7" s="80">
        <f>F7*C7</f>
        <v>0</v>
      </c>
    </row>
    <row r="8" spans="1:13" s="56" customFormat="1" ht="12.75" x14ac:dyDescent="0.2">
      <c r="B8" s="29"/>
      <c r="C8" s="66"/>
      <c r="D8" s="66"/>
      <c r="E8" s="66"/>
      <c r="F8" s="66"/>
      <c r="G8" s="66"/>
      <c r="K8" s="56" t="s">
        <v>85</v>
      </c>
      <c r="M8" s="56" t="s">
        <v>86</v>
      </c>
    </row>
    <row r="9" spans="1:13" s="44" customFormat="1" ht="23.25" x14ac:dyDescent="0.2">
      <c r="A9" s="205" t="s">
        <v>87</v>
      </c>
      <c r="B9" s="205" t="s">
        <v>77</v>
      </c>
      <c r="C9" s="205"/>
      <c r="D9" s="205"/>
      <c r="E9" s="205"/>
      <c r="F9" s="67"/>
      <c r="G9" s="67"/>
    </row>
    <row r="10" spans="1:13" s="56" customFormat="1" ht="12.75" x14ac:dyDescent="0.2">
      <c r="B10" s="29"/>
      <c r="C10" s="66"/>
      <c r="D10" s="66"/>
      <c r="E10" s="66"/>
      <c r="F10" s="66"/>
      <c r="G10" s="66"/>
    </row>
    <row r="11" spans="1:13" s="56" customFormat="1" ht="12.75" x14ac:dyDescent="0.2">
      <c r="A11" s="81"/>
      <c r="B11" s="82" t="s">
        <v>88</v>
      </c>
      <c r="C11" s="83" t="s">
        <v>89</v>
      </c>
      <c r="D11" s="66"/>
      <c r="E11" s="66"/>
      <c r="F11" s="66"/>
      <c r="G11" s="66"/>
    </row>
    <row r="12" spans="1:13" s="56" customFormat="1" ht="12.75" x14ac:dyDescent="0.2">
      <c r="A12" s="209" t="s">
        <v>90</v>
      </c>
      <c r="B12" s="84" t="s">
        <v>91</v>
      </c>
      <c r="C12" s="85">
        <f>SUM(G7:G7)</f>
        <v>0</v>
      </c>
      <c r="D12" s="66"/>
      <c r="E12" s="66"/>
      <c r="F12" s="66"/>
      <c r="G12" s="66"/>
    </row>
    <row r="13" spans="1:13" s="56" customFormat="1" ht="12.75" x14ac:dyDescent="0.2">
      <c r="A13" s="210"/>
      <c r="B13" s="94" t="s">
        <v>92</v>
      </c>
      <c r="C13" s="95"/>
      <c r="D13" s="66"/>
      <c r="E13" s="66"/>
      <c r="F13" s="66"/>
      <c r="G13" s="66"/>
    </row>
    <row r="14" spans="1:13" s="56" customFormat="1" ht="12.75" x14ac:dyDescent="0.2">
      <c r="A14" s="210"/>
      <c r="B14" s="94" t="s">
        <v>93</v>
      </c>
      <c r="C14" s="95"/>
      <c r="D14" s="66"/>
      <c r="E14" s="66"/>
      <c r="F14" s="66"/>
      <c r="G14" s="66"/>
    </row>
    <row r="15" spans="1:13" s="56" customFormat="1" ht="12.75" x14ac:dyDescent="0.2">
      <c r="A15" s="210"/>
      <c r="B15" s="94" t="s">
        <v>93</v>
      </c>
      <c r="C15" s="95"/>
      <c r="D15" s="66"/>
      <c r="E15" s="66"/>
      <c r="F15" s="66"/>
      <c r="G15" s="66"/>
    </row>
    <row r="16" spans="1:13" s="56" customFormat="1" ht="12.75" x14ac:dyDescent="0.2">
      <c r="A16" s="210"/>
      <c r="B16" s="94" t="s">
        <v>93</v>
      </c>
      <c r="C16" s="95"/>
      <c r="D16" s="66"/>
      <c r="E16" s="66"/>
      <c r="F16" s="66"/>
      <c r="G16" s="66"/>
    </row>
    <row r="17" spans="1:7" s="56" customFormat="1" ht="12.75" x14ac:dyDescent="0.2">
      <c r="A17" s="211"/>
      <c r="B17" s="86" t="s">
        <v>94</v>
      </c>
      <c r="C17" s="87">
        <f>SUM(C12:C16)</f>
        <v>0</v>
      </c>
      <c r="D17" s="66"/>
      <c r="E17" s="66"/>
      <c r="F17" s="66"/>
      <c r="G17" s="66"/>
    </row>
    <row r="18" spans="1:7" s="56" customFormat="1" ht="12.75" x14ac:dyDescent="0.2">
      <c r="A18" s="209" t="s">
        <v>95</v>
      </c>
      <c r="B18" s="96" t="s">
        <v>93</v>
      </c>
      <c r="C18" s="97"/>
      <c r="D18" s="66"/>
      <c r="E18" s="66"/>
      <c r="F18" s="66"/>
      <c r="G18" s="66"/>
    </row>
    <row r="19" spans="1:7" s="56" customFormat="1" ht="12.75" x14ac:dyDescent="0.2">
      <c r="A19" s="210"/>
      <c r="B19" s="94" t="s">
        <v>93</v>
      </c>
      <c r="C19" s="95"/>
      <c r="D19" s="66"/>
      <c r="E19" s="66"/>
      <c r="F19" s="66"/>
      <c r="G19" s="66"/>
    </row>
    <row r="20" spans="1:7" s="56" customFormat="1" ht="12.75" x14ac:dyDescent="0.2">
      <c r="A20" s="210"/>
      <c r="B20" s="94" t="s">
        <v>93</v>
      </c>
      <c r="C20" s="95"/>
      <c r="D20" s="66"/>
      <c r="E20" s="66"/>
      <c r="F20" s="66"/>
      <c r="G20" s="66"/>
    </row>
    <row r="21" spans="1:7" s="56" customFormat="1" ht="12.75" x14ac:dyDescent="0.2">
      <c r="A21" s="211"/>
      <c r="B21" s="86" t="s">
        <v>96</v>
      </c>
      <c r="C21" s="87">
        <f>SUM(C18:C20)</f>
        <v>0</v>
      </c>
      <c r="D21" s="66"/>
      <c r="E21" s="66"/>
      <c r="F21" s="66"/>
      <c r="G21" s="66"/>
    </row>
    <row r="22" spans="1:7" s="56" customFormat="1" ht="12.75" x14ac:dyDescent="0.2">
      <c r="A22" s="209" t="s">
        <v>97</v>
      </c>
      <c r="B22" s="84" t="s">
        <v>98</v>
      </c>
      <c r="C22" s="85">
        <f>C26-C17-C21-C23-C24</f>
        <v>0</v>
      </c>
      <c r="D22" s="66"/>
      <c r="E22" s="66"/>
      <c r="F22" s="66"/>
      <c r="G22" s="66"/>
    </row>
    <row r="23" spans="1:7" s="56" customFormat="1" ht="12.75" x14ac:dyDescent="0.2">
      <c r="A23" s="210"/>
      <c r="B23" s="88" t="s">
        <v>99</v>
      </c>
      <c r="C23" s="95"/>
      <c r="D23" s="66"/>
      <c r="E23" s="66"/>
      <c r="F23" s="66"/>
      <c r="G23" s="66"/>
    </row>
    <row r="24" spans="1:7" s="56" customFormat="1" ht="12.75" x14ac:dyDescent="0.2">
      <c r="A24" s="210"/>
      <c r="B24" s="94" t="s">
        <v>93</v>
      </c>
      <c r="C24" s="95"/>
      <c r="D24" s="66"/>
      <c r="E24" s="66"/>
      <c r="F24" s="66"/>
      <c r="G24" s="66"/>
    </row>
    <row r="25" spans="1:7" s="56" customFormat="1" ht="12.75" x14ac:dyDescent="0.2">
      <c r="A25" s="211"/>
      <c r="B25" s="86" t="s">
        <v>100</v>
      </c>
      <c r="C25" s="87">
        <f>SUM(C22:C24)</f>
        <v>0</v>
      </c>
      <c r="D25" s="66"/>
      <c r="E25" s="66"/>
      <c r="F25" s="66"/>
      <c r="G25" s="66"/>
    </row>
    <row r="26" spans="1:7" s="56" customFormat="1" ht="12.75" x14ac:dyDescent="0.2">
      <c r="A26" s="81" t="s">
        <v>67</v>
      </c>
      <c r="B26" s="82"/>
      <c r="C26" s="89">
        <f>SUM(D7:D7)</f>
        <v>0</v>
      </c>
      <c r="D26" s="66"/>
      <c r="E26" s="66"/>
      <c r="F26" s="66"/>
      <c r="G26" s="66"/>
    </row>
    <row r="29" spans="1:7" ht="27.6" customHeight="1" x14ac:dyDescent="0.25">
      <c r="A29" s="206" t="s">
        <v>110</v>
      </c>
      <c r="B29" s="207"/>
      <c r="C29" s="207"/>
      <c r="D29" s="207"/>
      <c r="E29" s="208"/>
    </row>
  </sheetData>
  <mergeCells count="7">
    <mergeCell ref="A29:E29"/>
    <mergeCell ref="A22:A25"/>
    <mergeCell ref="A2:G2"/>
    <mergeCell ref="A4:E4"/>
    <mergeCell ref="A9:E9"/>
    <mergeCell ref="A12:A17"/>
    <mergeCell ref="A18:A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modèle</vt:lpstr>
      <vt:lpstr>Info</vt:lpstr>
      <vt:lpstr>Budget prévisionnel</vt:lpstr>
      <vt:lpstr>Plan de financement</vt:lpstr>
      <vt:lpstr>'Budget prévisionnel'!haut_page</vt:lpstr>
      <vt:lpstr>'Budget prévisionnel'!Zone_d_impression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GUIOT Marianne</cp:lastModifiedBy>
  <cp:lastPrinted>2020-11-20T09:12:22Z</cp:lastPrinted>
  <dcterms:created xsi:type="dcterms:W3CDTF">2014-12-03T07:47:04Z</dcterms:created>
  <dcterms:modified xsi:type="dcterms:W3CDTF">2024-09-10T14:17:35Z</dcterms:modified>
</cp:coreProperties>
</file>