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defaultThemeVersion="166925"/>
  <mc:AlternateContent xmlns:mc="http://schemas.openxmlformats.org/markup-compatibility/2006">
    <mc:Choice Requires="x15">
      <x15ac:absPath xmlns:x15ac="http://schemas.microsoft.com/office/spreadsheetml/2010/11/ac" url="https://ademecloud-my.sharepoint.com/personal/gabriel_plassat_ademe_fr/Documents/xd/AAP industrie FR2030/AAP indus/DOSSIER DEMANDE DAIDE/"/>
    </mc:Choice>
  </mc:AlternateContent>
  <xr:revisionPtr revIDLastSave="2" documentId="13_ncr:1_{20C21D46-6AC9-4D41-AED1-0E32526F24F8}" xr6:coauthVersionLast="47" xr6:coauthVersionMax="47" xr10:uidLastSave="{D5A74C9E-F058-4B94-8F01-DE63924774BD}"/>
  <bookViews>
    <workbookView xWindow="-28920" yWindow="-1980" windowWidth="29040" windowHeight="15840" tabRatio="804" activeTab="4" xr2:uid="{00000000-000D-0000-FFFF-FFFF00000000}"/>
  </bookViews>
  <sheets>
    <sheet name="Mode d'emploi " sheetId="18" r:id="rId1"/>
    <sheet name="Feuil1" sheetId="7" state="hidden" r:id="rId2"/>
    <sheet name="Eval° quali (multicritères)" sheetId="9" r:id="rId3"/>
    <sheet name="Eval° quanti (simplifiée GES)" sheetId="10" r:id="rId4"/>
    <sheet name="Indicateur spécifique" sheetId="23" r:id="rId5"/>
    <sheet name="Impacts R&amp;D " sheetId="11" r:id="rId6"/>
    <sheet name="LISTES" sheetId="15"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2" i="10" l="1"/>
  <c r="K92" i="10" s="1"/>
  <c r="H93" i="10"/>
  <c r="K93" i="10" s="1"/>
  <c r="H94" i="10"/>
  <c r="K94" i="10" s="1"/>
  <c r="H95" i="10"/>
  <c r="K95" i="10" s="1"/>
  <c r="H91" i="10"/>
  <c r="K91" i="10" s="1"/>
  <c r="H81" i="10"/>
  <c r="K81" i="10" s="1"/>
  <c r="H82" i="10"/>
  <c r="K82" i="10" s="1"/>
  <c r="H83" i="10"/>
  <c r="K83" i="10" s="1"/>
  <c r="H84" i="10"/>
  <c r="K84" i="10" s="1"/>
  <c r="H85" i="10"/>
  <c r="K85" i="10" s="1"/>
  <c r="H80" i="10"/>
  <c r="K80" i="10" s="1"/>
  <c r="J80" i="10" l="1"/>
  <c r="I46" i="10" l="1"/>
  <c r="I79" i="10"/>
  <c r="J95" i="10" l="1"/>
  <c r="J94" i="10"/>
  <c r="J93" i="10"/>
  <c r="J92" i="10"/>
  <c r="J91" i="10"/>
  <c r="J81" i="10"/>
  <c r="J82" i="10"/>
  <c r="J83" i="10"/>
  <c r="J84" i="10"/>
  <c r="J85" i="10"/>
  <c r="I90" i="10"/>
  <c r="J86" i="10" l="1"/>
  <c r="J96" i="10"/>
  <c r="H50" i="10"/>
  <c r="D72" i="10"/>
  <c r="J50" i="10" l="1"/>
  <c r="K50" i="10"/>
  <c r="B72" i="10"/>
  <c r="H48" i="10" l="1"/>
  <c r="H47" i="10"/>
  <c r="J47" i="10" l="1"/>
  <c r="K47" i="10"/>
  <c r="J48" i="10"/>
  <c r="I49" i="10"/>
  <c r="K48" i="10" s="1"/>
  <c r="J49" i="10" l="1"/>
  <c r="J51" i="10" s="1"/>
  <c r="K49" i="10"/>
  <c r="K51" i="10" s="1"/>
  <c r="D29" i="10" l="1"/>
  <c r="H29" i="10" s="1"/>
  <c r="F28" i="10"/>
  <c r="D28" i="10"/>
  <c r="J29" i="10" l="1"/>
  <c r="K29" i="10"/>
  <c r="H28" i="10"/>
  <c r="J28" i="10" l="1"/>
  <c r="J30" i="10" s="1"/>
  <c r="K28" i="10"/>
  <c r="K30" i="10" s="1"/>
  <c r="K86" i="10" l="1"/>
  <c r="K96" i="10"/>
  <c r="B73" i="10" l="1"/>
</calcChain>
</file>

<file path=xl/sharedStrings.xml><?xml version="1.0" encoding="utf-8"?>
<sst xmlns="http://schemas.openxmlformats.org/spreadsheetml/2006/main" count="198" uniqueCount="171">
  <si>
    <t>-1</t>
  </si>
  <si>
    <t>oui</t>
  </si>
  <si>
    <t>Dépense verte durablement</t>
  </si>
  <si>
    <t>Dépense verte moins durable</t>
  </si>
  <si>
    <t>non</t>
  </si>
  <si>
    <t>Dépense verte indirectement</t>
  </si>
  <si>
    <t>Elle a un impact environnemental positif</t>
  </si>
  <si>
    <t>Elle ne dégrade pas l'environnement</t>
  </si>
  <si>
    <t>Dépense neutre</t>
  </si>
  <si>
    <t>Elle a un effet direct négatilf sur l'environnement ou conduit à des comportements négatifs</t>
  </si>
  <si>
    <t>Dépense défavorable</t>
  </si>
  <si>
    <t>Note</t>
  </si>
  <si>
    <t>Lutte contre les pollutions (prévention et contrôle)</t>
  </si>
  <si>
    <t>Gestion des ressources en eau et marines (utilisation durable et protection)</t>
  </si>
  <si>
    <t>Transition vers une économie circulaire (déchets, autres)</t>
  </si>
  <si>
    <t>Protection et restauration de la biodiversité et des écosystèmes (biodiversité et protection des espaces naturels, agricoles et sylvicoles)</t>
  </si>
  <si>
    <t>Pollution de l’air</t>
  </si>
  <si>
    <t>Optimisation de la consommation des ressources</t>
  </si>
  <si>
    <t>A long terme</t>
  </si>
  <si>
    <t>A court terme</t>
  </si>
  <si>
    <t>La dépense a-t-elle un objectif environnemental ?</t>
  </si>
  <si>
    <t>Solution de référence</t>
  </si>
  <si>
    <t>https://www.bilans-ges.ademe.fr/</t>
  </si>
  <si>
    <t>Facteur d'émission (FE)</t>
  </si>
  <si>
    <t>Unité du FE</t>
  </si>
  <si>
    <t xml:space="preserve"> </t>
  </si>
  <si>
    <t>TRL début de projet</t>
  </si>
  <si>
    <t xml:space="preserve">TRL = Technology Readiness Level - niveau de maturité technologique ; système international de mesure utilisant une échelle de 1 à 9 employé pour évaluer le niveau de maturité d'une technologie. </t>
  </si>
  <si>
    <t xml:space="preserve">TRL 1 : Observation du principe de base, </t>
  </si>
  <si>
    <t xml:space="preserve">TRL 2 : Formulation du concept technologique, </t>
  </si>
  <si>
    <t xml:space="preserve">TRL 3 : Preuve expérimentale de concept (fonction critique analysée et expérimentée), </t>
  </si>
  <si>
    <t xml:space="preserve">TRL 4 : Validation de la technologie (composants) en laboratoire, </t>
  </si>
  <si>
    <t xml:space="preserve">TRL 5 : Validation de la technologie (composants) en environnement représentatif (ou réel simulé), </t>
  </si>
  <si>
    <t xml:space="preserve">TRL 6 : Démonstration de la technologie (prototype) en environnement représentatif (ou réel simulé), </t>
  </si>
  <si>
    <t xml:space="preserve">TRL 7 : Démonstration du système complet (démonstrateur) en environnement opérationnel (réel), </t>
  </si>
  <si>
    <t xml:space="preserve">TRL 8 : Qualification d'un système complet final par des tests en environnement opérationnel, </t>
  </si>
  <si>
    <t>TRL 9 : Validation d'un système réel en environnement opérationnel, prêt à être commercialisé</t>
  </si>
  <si>
    <t>Diminution et/ou recyclage des déchets</t>
  </si>
  <si>
    <r>
      <rPr>
        <u/>
        <sz val="11"/>
        <color theme="1"/>
        <rFont val="Calibri"/>
        <family val="2"/>
        <scheme val="minor"/>
      </rPr>
      <t>Descriptif solution</t>
    </r>
    <r>
      <rPr>
        <sz val="11"/>
        <color theme="1"/>
        <rFont val="Calibri"/>
        <family val="2"/>
        <scheme val="minor"/>
      </rPr>
      <t xml:space="preserve"> : réductions de consommation d'espace naturel, d'utilisation de substance nocive, ...
--&gt; Effets attendus ?</t>
    </r>
  </si>
  <si>
    <t>t eq CO2 (évitées)</t>
  </si>
  <si>
    <t>solution projet</t>
  </si>
  <si>
    <t>solution référence</t>
  </si>
  <si>
    <t>Solution étudiée pour le projet</t>
  </si>
  <si>
    <t>Cumul des émissions de "CO2 évités"</t>
  </si>
  <si>
    <t>AIDE (déplier les lignes)</t>
  </si>
  <si>
    <r>
      <rPr>
        <b/>
        <u/>
        <sz val="14"/>
        <color theme="1"/>
        <rFont val="Calibri"/>
        <family val="2"/>
        <scheme val="minor"/>
      </rPr>
      <t>Définition de la Solution (ou scénario) de référenc</t>
    </r>
    <r>
      <rPr>
        <b/>
        <u/>
        <sz val="14"/>
        <rFont val="Calibri"/>
        <family val="2"/>
        <scheme val="minor"/>
      </rPr>
      <t>e pour la comparaison</t>
    </r>
    <r>
      <rPr>
        <b/>
        <u/>
        <sz val="14"/>
        <color theme="1"/>
        <rFont val="Calibri"/>
        <family val="2"/>
        <scheme val="minor"/>
      </rPr>
      <t xml:space="preserve"> :</t>
    </r>
    <r>
      <rPr>
        <b/>
        <u/>
        <sz val="11"/>
        <color theme="1"/>
        <rFont val="Calibri"/>
        <family val="2"/>
        <scheme val="minor"/>
      </rPr>
      <t xml:space="preserve"> </t>
    </r>
    <r>
      <rPr>
        <sz val="11"/>
        <color theme="1"/>
        <rFont val="Calibri"/>
        <family val="2"/>
        <scheme val="minor"/>
      </rPr>
      <t xml:space="preserve">Solution la plus probable mise en œuvre sur le marché en l'absence d'innovation, ou Situation actuelle. 
</t>
    </r>
    <r>
      <rPr>
        <b/>
        <i/>
        <u/>
        <sz val="12"/>
        <color theme="1"/>
        <rFont val="Calibri"/>
        <family val="2"/>
        <scheme val="minor"/>
      </rPr>
      <t>Voici des exemples à titre indicatif :</t>
    </r>
    <r>
      <rPr>
        <i/>
        <sz val="11"/>
        <color theme="1"/>
        <rFont val="Calibri"/>
        <family val="2"/>
        <scheme val="minor"/>
      </rPr>
      <t xml:space="preserve">
- Le « projet A » (Thématique navire) a pour objectif le développement d’un navire à propulsion électrique. La solution de référence correspond à ce que propose le marché, à savoir un navire diesel classique, sans études spécifiques de conception dédiées aux économies d'énergie ; Une unité = un navire
- Le « projet B » (Economie Circulaire) propose la fabrication de produits finis à partir de matières premières secondaires (issues de déchets recyclés) grâce à un un procédé innovant. La solution de référence correspond à la fabrication du même produit à partir de matières premières vierges ; Une unité = un produit.
- Le « projet C » vise la fabrication d’une centrale innovante de production d’électricité à partir de ressources renouvelables. La solution de référence correspond à une centrale de production d’électricité « classique » (centrale combinée gaz) présentant la même capacité de production. Une unité = une centrale innovante.
- Le « projet D » vise la fabrication d’une usine de recyclage de déchets qui n’auraient pas été recyclés sans le projet. La solution de référence correspond à la situation où ces déchets ne sont pas recyclés et sont traités par une filière à préciser (incinération avec valorisation énergétique et/ou mise en décharge par exemple). 
Une unité = une usine de recyclage.
</t>
    </r>
    <r>
      <rPr>
        <b/>
        <i/>
        <u/>
        <sz val="11"/>
        <color theme="1"/>
        <rFont val="Calibri"/>
        <family val="2"/>
        <scheme val="minor"/>
      </rPr>
      <t xml:space="preserve">
</t>
    </r>
    <r>
      <rPr>
        <b/>
        <i/>
        <u/>
        <sz val="12"/>
        <color theme="1"/>
        <rFont val="Calibri"/>
        <family val="2"/>
        <scheme val="minor"/>
      </rPr>
      <t>Voici quelques recommandations complémentaires :</t>
    </r>
    <r>
      <rPr>
        <i/>
        <sz val="11"/>
        <color theme="1"/>
        <rFont val="Calibri"/>
        <family val="2"/>
        <scheme val="minor"/>
      </rPr>
      <t xml:space="preserve">
La solution de référence proposée doit répondre aux mêmes besoins de l’utilisateur que la solution innovante évaluée
La solution de référence correspond à une alternative à la solution évaluée, crédible et disponible sur le marché ;
La solution de référence est partagée et dans la mesure du possible reconnue par un grand nombre d’acteurs économiques du secteur ou concernés par cette solution ;
La solution de référence est, dans la mesure du possible, choisie en concertation avec les parties prenantes de l’entreprise ;
La solution de référence peut correspondre à la solution proposée dans le cadre d’une étude environnementale (ex : ACV).</t>
    </r>
  </si>
  <si>
    <t>Quel est le service rendu par le projet d'un point de vue environnemental ?</t>
  </si>
  <si>
    <t>Métriques retenues</t>
  </si>
  <si>
    <t>Efficacité énergétique via la réduction des consommation</t>
  </si>
  <si>
    <t>Climat via la réduction des émissions GES</t>
  </si>
  <si>
    <t xml:space="preserve">Illustrations de métriques et d'objectifs </t>
  </si>
  <si>
    <t>Il s'agit ici de contenir les conséquences des déréglements climatiques</t>
  </si>
  <si>
    <t>Analyse ex ante : A préparer en amont du dossier - à consolider pour l'instruction du projet</t>
  </si>
  <si>
    <t>Hypothèses (étapes du cycle de vie…) et limites</t>
  </si>
  <si>
    <t>Production ajoutée d'électricité ou de chaleur renouvelable (ENR)</t>
  </si>
  <si>
    <t xml:space="preserve">Réduction de la consommation d'eau (m3/an)      </t>
  </si>
  <si>
    <r>
      <rPr>
        <u/>
        <sz val="11"/>
        <color theme="1"/>
        <rFont val="Calibri"/>
        <family val="2"/>
        <scheme val="minor"/>
      </rPr>
      <t>Génération de déchets</t>
    </r>
    <r>
      <rPr>
        <sz val="11"/>
        <color theme="1"/>
        <rFont val="Calibri"/>
        <family val="2"/>
        <scheme val="minor"/>
      </rPr>
      <t xml:space="preserve"> : nature, quantité (taux de rebut, tonnes/an,..)</t>
    </r>
    <r>
      <rPr>
        <u/>
        <sz val="11"/>
        <color theme="1"/>
        <rFont val="Calibri"/>
        <family val="2"/>
        <scheme val="minor"/>
      </rPr>
      <t xml:space="preserve">
Descriptif solution</t>
    </r>
    <r>
      <rPr>
        <sz val="11"/>
        <color theme="1"/>
        <rFont val="Calibri"/>
        <family val="2"/>
        <scheme val="minor"/>
      </rPr>
      <t xml:space="preserve"> : Recyclage, Valorisation, Ré-emploi,...
--&gt; Réductions sur taux de rebut en %, quantités de déchets </t>
    </r>
    <r>
      <rPr>
        <b/>
        <sz val="11"/>
        <color theme="1"/>
        <rFont val="Calibri"/>
        <family val="2"/>
        <scheme val="minor"/>
      </rPr>
      <t>(t évités/an),</t>
    </r>
    <r>
      <rPr>
        <sz val="11"/>
        <color theme="1"/>
        <rFont val="Calibri"/>
        <family val="2"/>
        <scheme val="minor"/>
      </rPr>
      <t xml:space="preserve"> quantités de matières recyclées</t>
    </r>
    <r>
      <rPr>
        <b/>
        <sz val="11"/>
        <color theme="1"/>
        <rFont val="Calibri"/>
        <family val="2"/>
        <scheme val="minor"/>
      </rPr>
      <t xml:space="preserve"> (t/an) ?</t>
    </r>
  </si>
  <si>
    <t>Pollution de l'eau ou des sols</t>
  </si>
  <si>
    <t xml:space="preserve"> Les impacts environnementaux sont à compléter uniquement par le chef de file, à l'échelle du projet dans son ensemble</t>
  </si>
  <si>
    <t>TRL PROJET = Technology Readiness Level</t>
  </si>
  <si>
    <t>Process de recyclage développé</t>
  </si>
  <si>
    <t>t</t>
  </si>
  <si>
    <t>kg CO2/ t traitée</t>
  </si>
  <si>
    <t>Torchage</t>
  </si>
  <si>
    <t>Hypothèses:</t>
  </si>
  <si>
    <r>
      <rPr>
        <sz val="11"/>
        <color theme="1"/>
        <rFont val="Wingdings"/>
        <charset val="2"/>
      </rPr>
      <t xml:space="preserve">ð </t>
    </r>
    <r>
      <rPr>
        <i/>
        <u/>
        <sz val="11"/>
        <color theme="1"/>
        <rFont val="Calibri"/>
        <family val="2"/>
        <scheme val="minor"/>
      </rPr>
      <t>Solution de référence:</t>
    </r>
    <r>
      <rPr>
        <i/>
        <sz val="11"/>
        <color theme="1"/>
        <rFont val="Calibri"/>
        <family val="2"/>
        <scheme val="minor"/>
      </rPr>
      <t xml:space="preserve"> torchage</t>
    </r>
  </si>
  <si>
    <t>Facteur d'émission torchage: 1,3 t CO2eq/t traitée (donnée issue d'une ACV)</t>
  </si>
  <si>
    <t>Atténuation du changement climatique</t>
  </si>
  <si>
    <t>Adaptation au changement climatique (Résilience face aux risques environnementaux)</t>
  </si>
  <si>
    <t>Le TRL est ici à compléter uniquement par le chef de file, à l'échelle du projet dans son ensemble</t>
  </si>
  <si>
    <t>Bus électrique (Mix élec. France)</t>
  </si>
  <si>
    <t>Bus électrique (Mix élec. Europe)</t>
  </si>
  <si>
    <t>Bus électrique (total)</t>
  </si>
  <si>
    <t>Bus moteur thermique diesel</t>
  </si>
  <si>
    <t>Synthèse CO2eq évitées(t)</t>
  </si>
  <si>
    <r>
      <t xml:space="preserve">Indicateur de Flux
</t>
    </r>
    <r>
      <rPr>
        <i/>
        <sz val="11"/>
        <color theme="1"/>
        <rFont val="Calibri"/>
        <family val="2"/>
        <scheme val="minor"/>
      </rPr>
      <t>Flux de gaz, matière, d'énergie, etc., qui sera traduit ensuite en émissions de GES par l'intermédiaire des facteurs d'émissions</t>
    </r>
  </si>
  <si>
    <t>Synthèse (conclusion sur le bénéfice environnemental attendu en terme d'émissions de CO2 évitées)</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</si>
  <si>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</si>
  <si>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t>AIDE (déplier la ligne)</t>
  </si>
  <si>
    <t xml:space="preserve">Emissions de CO2 eq/an (t) pour la quantité annuelle produite (ici 18750 t pour une usine)
</t>
  </si>
  <si>
    <t>EXEMPLE simplifié 1 :  unité pilote de désamiantage</t>
  </si>
  <si>
    <t>EXEMPLE simplifié 2 :  bus électrique</t>
  </si>
  <si>
    <t xml:space="preserve">Emissions de CO2 eq/an (t) pour la quantité annuelle produite </t>
  </si>
  <si>
    <t>Si pertinent, émissions de CO2 évitées (t) sur le cumul BP à 5 ans et sur la durée de vie de la solution innovante (ici  15 ans)</t>
  </si>
  <si>
    <t>sur la durée de vie de l'innovation (si pertinent)</t>
  </si>
  <si>
    <t>Unité du flux</t>
  </si>
  <si>
    <t>Notion de cycle de vie de l'innovation à intégrer dans les hypothèses d'évaluation quantitative</t>
  </si>
  <si>
    <t>TRL (cible) fin de projet</t>
  </si>
  <si>
    <t>Pour le projet</t>
  </si>
  <si>
    <t>Indicateur</t>
  </si>
  <si>
    <r>
      <rPr>
        <u/>
        <sz val="11"/>
        <color theme="1"/>
        <rFont val="Calibri"/>
        <family val="2"/>
        <scheme val="minor"/>
      </rPr>
      <t xml:space="preserve">Impact sur le Gaz à Effet de Serre 
Descriptif solution : 
</t>
    </r>
    <r>
      <rPr>
        <sz val="11"/>
        <color theme="1"/>
        <rFont val="Calibri"/>
        <family val="2"/>
        <scheme val="minor"/>
      </rPr>
      <t>--&gt; Ordre de grandeur des réduction des émissions de GES</t>
    </r>
    <r>
      <rPr>
        <b/>
        <sz val="11"/>
        <color theme="1"/>
        <rFont val="Calibri"/>
        <family val="2"/>
        <scheme val="minor"/>
      </rPr>
      <t xml:space="preserve"> (t CO2eq évitées/an) </t>
    </r>
  </si>
  <si>
    <r>
      <rPr>
        <u/>
        <sz val="11"/>
        <color theme="1"/>
        <rFont val="Calibri"/>
        <family val="2"/>
        <scheme val="minor"/>
      </rPr>
      <t>Consommation de ressources</t>
    </r>
    <r>
      <rPr>
        <sz val="11"/>
        <color theme="1"/>
        <rFont val="Calibri"/>
        <family val="2"/>
        <scheme val="minor"/>
      </rPr>
      <t xml:space="preserve"> : Quelles ressources? (utilités, eau, vapeur, minerais, métaux précieux…) : quantités</t>
    </r>
    <r>
      <rPr>
        <u/>
        <sz val="11"/>
        <color theme="1"/>
        <rFont val="Calibri"/>
        <family val="2"/>
        <scheme val="minor"/>
      </rPr>
      <t xml:space="preserve">
Descriptif solution</t>
    </r>
    <r>
      <rPr>
        <sz val="11"/>
        <color theme="1"/>
        <rFont val="Calibri"/>
        <family val="2"/>
        <scheme val="minor"/>
      </rPr>
      <t xml:space="preserve"> :
Description des actions mises en place? 
--&gt; Effets attendus</t>
    </r>
    <r>
      <rPr>
        <sz val="11"/>
        <color theme="1"/>
        <rFont val="Calibri"/>
        <family val="2"/>
        <scheme val="minor"/>
      </rPr>
      <t xml:space="preserve">
Quantité de matière biosourcée utilisée</t>
    </r>
    <r>
      <rPr>
        <b/>
        <sz val="11"/>
        <color theme="1"/>
        <rFont val="Calibri"/>
        <family val="2"/>
        <scheme val="minor"/>
      </rPr>
      <t xml:space="preserve"> (t)</t>
    </r>
  </si>
  <si>
    <r>
      <rPr>
        <u/>
        <sz val="11"/>
        <color theme="1"/>
        <rFont val="Calibri"/>
        <family val="2"/>
        <scheme val="minor"/>
      </rPr>
      <t xml:space="preserve">Impact sur PMx, COV, NOx, Sox
Descriptif solution </t>
    </r>
    <r>
      <rPr>
        <sz val="11"/>
        <color theme="1"/>
        <rFont val="Calibri"/>
        <family val="2"/>
        <scheme val="minor"/>
      </rPr>
      <t xml:space="preserve">: Epuration, traitement de fumées, limitation émission de solvants, ...
--&gt; Ordre de grandeur de réduction des émissions de polluants et de particules fines après mise en oeuvre de la solution ?
</t>
    </r>
  </si>
  <si>
    <r>
      <rPr>
        <u/>
        <sz val="11"/>
        <color theme="1"/>
        <rFont val="Calibri"/>
        <family val="2"/>
        <scheme val="minor"/>
      </rPr>
      <t>Impact sur métaux lourds, DCO, nitrates,...
Descriptif solution</t>
    </r>
    <r>
      <rPr>
        <sz val="11"/>
        <color theme="1"/>
        <rFont val="Calibri"/>
        <family val="2"/>
        <scheme val="minor"/>
      </rPr>
      <t xml:space="preserve"> : Traitement effluent liquides, station épuration?
--&gt; ordre de grandeur de la réduction d'impact sur métaux lourds, DCO, nitrates,… ?</t>
    </r>
  </si>
  <si>
    <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scheme val="minor"/>
      </rPr>
      <t xml:space="preserve">(MWh EnR supplémentaires/an)
</t>
    </r>
    <r>
      <rPr>
        <sz val="11"/>
        <color theme="1"/>
        <rFont val="Calibri"/>
        <family val="2"/>
        <scheme val="minor"/>
      </rPr>
      <t/>
    </r>
  </si>
  <si>
    <r>
      <rPr>
        <u/>
        <sz val="11"/>
        <color theme="1"/>
        <rFont val="Calibri"/>
        <family val="2"/>
        <scheme val="minor"/>
      </rPr>
      <t>impact sur Consommation énergétique globale (kWh)
Descriptif solution</t>
    </r>
    <r>
      <rPr>
        <sz val="11"/>
        <color theme="1"/>
        <rFont val="Calibri"/>
        <family val="2"/>
        <scheme val="minor"/>
      </rPr>
      <t xml:space="preserve"> : Optimisation procédés : échangeurs, PAC, microgénération? Numérique : sobriété? Consommation du stockage des données?
--&gt; Ordre de grandeur des Gain en</t>
    </r>
    <r>
      <rPr>
        <b/>
        <sz val="11"/>
        <color theme="1"/>
        <rFont val="Calibri"/>
        <family val="2"/>
        <scheme val="minor"/>
      </rPr>
      <t xml:space="preserve"> kWh évités/an</t>
    </r>
    <r>
      <rPr>
        <sz val="11"/>
        <color theme="1"/>
        <rFont val="Calibri"/>
        <family val="2"/>
        <scheme val="minor"/>
      </rPr>
      <t xml:space="preserve"> sur la consommation énergétique globale ?</t>
    </r>
    <r>
      <rPr>
        <b/>
        <sz val="11"/>
        <color theme="1"/>
        <rFont val="Calibri"/>
        <family val="2"/>
        <scheme val="minor"/>
      </rPr>
      <t xml:space="preserve">
--&gt;</t>
    </r>
    <r>
      <rPr>
        <sz val="11"/>
        <color theme="1"/>
        <rFont val="Calibri"/>
        <family val="2"/>
        <scheme val="minor"/>
      </rPr>
      <t xml:space="preserve"> Production d'énergie de récupération</t>
    </r>
    <r>
      <rPr>
        <b/>
        <sz val="11"/>
        <color theme="1"/>
        <rFont val="Calibri"/>
        <family val="2"/>
        <scheme val="minor"/>
      </rPr>
      <t xml:space="preserve"> (GWh/an)</t>
    </r>
  </si>
  <si>
    <t>La solution de référence est le torchage au plasma des déchets (vitrification plasma).</t>
  </si>
  <si>
    <t>Cumul BP sur un cycle commercial de 5 ans (ici une seule usine considérée)</t>
  </si>
  <si>
    <t>Résumé: le projet vise à développer une unité pilote de traitement de déchets amiantés, utilisant un procédé innovant. La quantité de déchets d'amiante traitée s'élève à 18 750 t par an.</t>
  </si>
  <si>
    <t>Emissions de CO2 eq/an (t) pour la quantité annuelle considérée (ici 50 000 km par an et par bus)</t>
  </si>
  <si>
    <t>Résumé: le projet vise à développer une nouvelle génération de bus électrique innovants. Chaque bus parcourt en moyenne 50 000 km par an.</t>
  </si>
  <si>
    <t>La solution de référence est le bus diesel.</t>
  </si>
  <si>
    <t>Si pertinent, émissions de CO2eq cumulées évitées sur 5 ans et sur la durée de vie de la solution innovante (X années) (t)</t>
  </si>
  <si>
    <t>Critères de durabilité et indicateurs</t>
  </si>
  <si>
    <t xml:space="preserve">Lien ADEME Base GES pour faciliter les facteurs d'émissions  (ou autres sources du porteur à préciser dans les hypothèses) :
 </t>
  </si>
  <si>
    <t>Seules les cellules jaunes sont à renseigner.</t>
  </si>
  <si>
    <t>Les impacts environnementaux sont à compléter uniquement par le chef de file, à l'échelle du projet dans son ensemble.</t>
  </si>
  <si>
    <t>Impact sociétal</t>
  </si>
  <si>
    <t>Si vous réfléchissez aux conséquences environnementales de votre projet</t>
  </si>
  <si>
    <t>Déchets amiantés</t>
  </si>
  <si>
    <t>Consommation de carburant</t>
  </si>
  <si>
    <t>Composante clef de la solution considérée</t>
  </si>
  <si>
    <r>
      <rPr>
        <b/>
        <sz val="11"/>
        <color theme="1"/>
        <rFont val="Calibri"/>
        <family val="2"/>
        <scheme val="minor"/>
      </rPr>
      <t>Indicateur de Flux</t>
    </r>
    <r>
      <rPr>
        <sz val="11"/>
        <color theme="1"/>
        <rFont val="Calibri"/>
        <family val="2"/>
        <scheme val="minor"/>
      </rPr>
      <t xml:space="preserve">
Flux de gaz, matière, d'énergie, etc., qui sera traduit ensuite en émissions de GES par l'intermédiaire des facteurs d'émissions</t>
    </r>
  </si>
  <si>
    <t>kg CO2/ kWh</t>
  </si>
  <si>
    <t>kWh</t>
  </si>
  <si>
    <r>
      <t>On considère la vente cumulée de 500 bus électriques sur la base du BP prévisionnel qui porte sur les 5 années qui suivent le projet.
Chaque bus parcourt 50 000 km/an.</t>
    </r>
    <r>
      <rPr>
        <sz val="11"/>
        <color theme="1"/>
        <rFont val="Wingdings"/>
        <charset val="2"/>
      </rPr>
      <t xml:space="preserve">
ð </t>
    </r>
    <r>
      <rPr>
        <i/>
        <u/>
        <sz val="11"/>
        <color theme="1"/>
        <rFont val="Calibri"/>
        <family val="2"/>
        <scheme val="minor"/>
      </rPr>
      <t>Solution de référence:</t>
    </r>
    <r>
      <rPr>
        <i/>
        <sz val="11"/>
        <color theme="1"/>
        <rFont val="Calibri"/>
        <family val="2"/>
        <scheme val="minor"/>
      </rPr>
      <t xml:space="preserve"> bus diesel
On néglige (dans cet exemple) les émissions de CO2 relatives à la fabrication du bus.
Hypothèse de consommation en cycle urbain: 45,5 l /100 km --&gt; consommation annuelle = 0,455 x 50000 = 22 750 l
Emissions CO2eq diesel B7: 3,1 kg / l (https://www.bilans-ges.ademe.fr/fr/basecarbone/donnees-consulter/liste-element/categorie/405/siGras/1)
Emissions de CO2eq de la solution de référence: 3100 x 0,455=  1410 CO2/ km</t>
    </r>
  </si>
  <si>
    <t>l</t>
  </si>
  <si>
    <t>kg CO2/ l</t>
  </si>
  <si>
    <t>Durée de vie de la solution étudiée et de la solution de référence</t>
  </si>
  <si>
    <t>années</t>
  </si>
  <si>
    <t xml:space="preserve">Quantité considérée par an pour une unité </t>
  </si>
  <si>
    <t>Quantité considérée par an pour une unité (ici éléctricité ou carburant consommé pour un bus par an)</t>
  </si>
  <si>
    <t xml:space="preserve">Quantité traitée par an pour une unité  (ici quantité d'amiante traitées par une usine de désamiantage) </t>
  </si>
  <si>
    <t>Consommation d'électricité (France)</t>
  </si>
  <si>
    <t>Consommation d'électricité (Europe)</t>
  </si>
  <si>
    <t>Emissions de CO2eq cumulées évitées sur un BP de 5 ans et sur une durée d'exploitation / utilisation de 8 ans (t)</t>
  </si>
  <si>
    <t>Emissions de CO2eq cumulées évitées (t) sur un BP de 5 ans et sur une durée d'utilisation de 8 ans (ici des 500 bus vendus)</t>
  </si>
  <si>
    <t>Emissions de CO2eq cumulées évitées sur un BP de 5 ans, et sur une durée d'exploitation de 8 ans (de l'usine) (t)</t>
  </si>
  <si>
    <r>
      <rPr>
        <sz val="11"/>
        <rFont val="Wingdings"/>
        <charset val="2"/>
      </rPr>
      <t xml:space="preserve">ð </t>
    </r>
    <r>
      <rPr>
        <i/>
        <u/>
        <sz val="11"/>
        <rFont val="Calibri"/>
        <family val="2"/>
        <scheme val="minor"/>
      </rPr>
      <t>Solution étudiée</t>
    </r>
    <r>
      <rPr>
        <i/>
        <sz val="11"/>
        <rFont val="Calibri"/>
        <family val="2"/>
        <scheme val="minor"/>
      </rPr>
      <t>: process de recyclage développé
On considère uniquement les émissions de CO2 relatives à la consommation d'énergie lors des étapes de process de séchage .
Consommation de gaz: 700 kWh/ t traitée (information provenant du porteur de projet)
Emissions CO2eq gaz nat: 0,227 kg /kWh (https://www.bilans-ges.ademe.fr/fr/accueil/documentation-gene/index/page/Gaz)
Emissions de CO2eq de la solution étudiée: 700 x 0,227= 158,9 kg CO2/ t traitée
Hypothèse de durée de vie : 30 ans</t>
    </r>
  </si>
  <si>
    <t xml:space="preserve">Le TRL (Technology Readiness Level ou niveau de maturité technologique) est un système de mesure employé pour évaluer le niveau de maturité d’une technologie. Développé et utilisé d’abord par la NASA dans les années 70/80, l’usage des TRL est aujourd’hui répandu. L’échelle comporte 9 niveaux de maturité (de 1 faible à 9 fort) ; plus le niveau est haut, plus la technologie est sécurisée pour une mise sur le marché en tant que produit (ex. une application logicielle, un tracteur) ou composant à intégrer à un système (un capteur de véhicule autonome, un procédé chimique). </t>
  </si>
  <si>
    <t>Les brevets sont à compléter uniquement par le chef de file, à l'échelle du projet dans son ensemble</t>
  </si>
  <si>
    <t>BREVETS</t>
  </si>
  <si>
    <t>SI oui, combien ?</t>
  </si>
  <si>
    <t>Si non, pourquoi ?</t>
  </si>
  <si>
    <t xml:space="preserve">Des brevets seront-ils déposés dans le cadre du projet ? </t>
  </si>
  <si>
    <t>,</t>
  </si>
  <si>
    <t>innovation ayant une utilité sociale, circuit court, production locale, emplois sur le territoire, bien-être animal, éducation à l'environnement, élément de sécurité, lutte contre les nuisances sonores, la pollution visuelle, la précarité énergétique etc.</t>
  </si>
  <si>
    <r>
      <rPr>
        <b/>
        <strike/>
        <sz val="14"/>
        <color theme="0"/>
        <rFont val="Calibri"/>
        <family val="2"/>
        <scheme val="minor"/>
      </rPr>
      <t xml:space="preserve">
</t>
    </r>
    <r>
      <rPr>
        <b/>
        <sz val="14"/>
        <color theme="0"/>
        <rFont val="Calibri"/>
        <family val="2"/>
        <scheme val="minor"/>
      </rPr>
      <t>justification</t>
    </r>
    <r>
      <rPr>
        <b/>
        <strike/>
        <sz val="14"/>
        <color theme="0"/>
        <rFont val="Calibri"/>
        <family val="2"/>
        <scheme val="minor"/>
      </rPr>
      <t xml:space="preserve"> </t>
    </r>
  </si>
  <si>
    <t>Objectifs quantitatifs (pour une année)</t>
  </si>
  <si>
    <t xml:space="preserve">Etude environnementale déjà réalisée ? (ACV, bilan GES organisationnel, empreinte carbone produit/service, empreinte eau… ?) </t>
  </si>
  <si>
    <r>
      <rPr>
        <b/>
        <u/>
        <sz val="14"/>
        <color theme="1"/>
        <rFont val="Calibri"/>
        <family val="2"/>
        <scheme val="minor"/>
      </rPr>
      <t>Onglet 2 " "Evaluation qualitative (multicritères)"</t>
    </r>
    <r>
      <rPr>
        <b/>
        <u/>
        <sz val="11"/>
        <color theme="1"/>
        <rFont val="Calibri"/>
        <family val="2"/>
        <scheme val="minor"/>
      </rPr>
      <t xml:space="preserve">
DEFINITION </t>
    </r>
    <r>
      <rPr>
        <sz val="11"/>
        <color theme="1"/>
        <rFont val="Calibri"/>
        <family val="2"/>
        <scheme val="minor"/>
      </rPr>
      <t>Il s'agit à ce stade de préciser, "à dire de porteur de projet",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Les impacts pressentis peuvent être dits « positifs » ou « négatifs» et donnent la tendanc</t>
    </r>
    <r>
      <rPr>
        <sz val="11"/>
        <rFont val="Calibri"/>
        <family val="2"/>
        <scheme val="minor"/>
      </rPr>
      <t xml:space="preserve">e des pollutions potentiellement évitées par le programme et des bénéfices environnementaux du programme (en positif), et des potentiels dommages collatéraux ou préjudices portés à l'environnement (en négatif). 
Préjudice au sens de la réglementation taxonomie UE des activités durables avec la notion de DNSH, Do Not Significant Harm.
A noter que Les flux sont des causes et les impacts des conséquences
</t>
    </r>
    <r>
      <rPr>
        <b/>
        <u/>
        <sz val="11"/>
        <rFont val="Calibri"/>
        <family val="2"/>
        <scheme val="minor"/>
      </rPr>
      <t>METHODE DE REMPLISSAGE</t>
    </r>
    <r>
      <rPr>
        <sz val="11"/>
        <color theme="1"/>
        <rFont val="Calibri"/>
        <family val="2"/>
        <scheme val="minor"/>
      </rPr>
      <t xml:space="preserve">
</t>
    </r>
    <r>
      <rPr>
        <b/>
        <sz val="11"/>
        <color theme="1"/>
        <rFont val="Calibri"/>
        <family val="2"/>
        <scheme val="minor"/>
      </rPr>
      <t xml:space="preserve">Estimation qualitative </t>
    </r>
    <r>
      <rPr>
        <sz val="11"/>
        <color theme="1"/>
        <rFont val="Calibri"/>
        <family val="2"/>
        <scheme val="minor"/>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(Do Not Significant Harm) figurant dans les nouvelles réglementations européennes du plan d'action sur la finance durable (depuis 2018), et notamment le réglement taxonomique progressivement mis en place depuis 2021, qui édicte les critères de durabilité des différents secteurs économiques. </t>
    </r>
  </si>
  <si>
    <t>Si pertinent, émissions de CO2 évitées (t) sur le cumul BP à 5 ans et sur la durée de vie de la solution innovante (ici 30 ans)</t>
  </si>
  <si>
    <r>
      <rPr>
        <sz val="11"/>
        <rFont val="Wingdings"/>
        <charset val="2"/>
      </rPr>
      <t xml:space="preserve">ð </t>
    </r>
    <r>
      <rPr>
        <i/>
        <u/>
        <sz val="11"/>
        <rFont val="Calibri"/>
        <family val="2"/>
        <scheme val="minor"/>
      </rPr>
      <t>Solution étudiée</t>
    </r>
    <r>
      <rPr>
        <i/>
        <sz val="11"/>
        <rFont val="Calibri"/>
        <family val="2"/>
        <scheme val="minor"/>
      </rPr>
      <t>: bus électrique
On néglige (dans cet exemple) les émissions de CO2 relatives à la fabrication du bus.
On considère uniquement les émissions de CO2 relatives à la consommation d'électricité pour la charge des batteries.
Consommation d'électricité : 150 kWh/100 km --&gt; Consommation d'électricté annuelle: 1,5 x 50 000 = 75 000 kWh
Emissions CO2eq (mix français): 0,0599 kg /kWh (https://www.bilans-ges.ademe.fr) 
Emissions CO2eq (mix europe): 0,42 kg /kWh (https://www.bilans-ges.ademe.fr)
Prévisions de vente moyennes sur les 5 prochaines années: 100 véhicules/an dont la moitié roulant en France et l'autre moitié en Europe.
Durée de vie d'un bus (hypothèse moyenne) : 15 années d'utilisation/exploitation</t>
    </r>
  </si>
  <si>
    <t>Cumul des émissions de "CO2 évités" sur BP de 5 ans  (solution étudiée - solution de référence)</t>
  </si>
  <si>
    <t xml:space="preserve">A l'inverse quels sont les risques de diffusion d'effets négatifs pouvant porter préjudice à l'environnement (dommages collatéraux ou transferts d'impacts) ? </t>
  </si>
  <si>
    <t xml:space="preserve"> Quelles sont les perspectives de réplication / déploiement de l'innovation et donc de diffusion à plus grande échelle des effets bénéfiques de l'innovation ? </t>
  </si>
  <si>
    <r>
      <t xml:space="preserve">Par rapport à la solution de référence (à service rendu équivalent), et pour la ou les phases du cycle de vie les plus impactantes de l'innovation, il est prévu que l’innovation permette…
</t>
    </r>
    <r>
      <rPr>
        <b/>
        <u/>
        <sz val="14"/>
        <color theme="0"/>
        <rFont val="Calibri"/>
        <family val="2"/>
        <scheme val="minor"/>
      </rPr>
      <t xml:space="preserve">Lecture des notes </t>
    </r>
    <r>
      <rPr>
        <b/>
        <sz val="14"/>
        <color theme="0"/>
        <rFont val="Calibri"/>
        <family val="2"/>
        <scheme val="minor"/>
      </rPr>
      <t xml:space="preserve"> : 
•	-2  :impact environnemental beaucoup moins bon que celui de la solution de référence 
•	+2  : impact environnemental bien meilleur que celui de la solution de référence
•	0 : pas d’impact identifié</t>
    </r>
  </si>
  <si>
    <t>Deux formations sur l'application de la méthodologie sont disponibles :</t>
  </si>
  <si>
    <t>Au cumulé, ce module dure une demi-journée. Il est un prérequis pour suivre la formation complémentaire en présentiel qui vous permettra de mettre en œuvre vous-même la méthode.</t>
  </si>
  <si>
    <t>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t>
  </si>
  <si>
    <t>Le programme de formation comprend la quantification de cas pratiques en groupe (exercices fournis) et en individuel (cas personnel) afin de maîtriser les différentes étapes de la méthode. Il propose également une évaluation des acquis.</t>
  </si>
  <si>
    <t xml:space="preserve">Des informations sur la méthodologie sont accessibles sur cette page : </t>
  </si>
  <si>
    <t>https://bilans-ges.ademe.fr/fr/accueil/contenu/index/page/QuantiGES/siGras/0</t>
  </si>
  <si>
    <t xml:space="preserve">     - Un module accessible en e-learning : </t>
  </si>
  <si>
    <t>Le challenge de ce module à distance est de vous permettre d'acquérir les bases de la méthode Quanti GES pour en comprendre son utilisation et être en capacité de suivre une prestation externe de mise en œuvre de la méthode de quantification au sein de votre organisation.</t>
  </si>
  <si>
    <t>Découvrir la méthode QuantiGES</t>
  </si>
  <si>
    <t xml:space="preserve">     - Un module présentiel d'une journée : </t>
  </si>
  <si>
    <t>Devenir utilisateur de la méthode</t>
  </si>
  <si>
    <r>
      <t xml:space="preserve">L'ADEME préconise de s'appuyer sur la méthode </t>
    </r>
    <r>
      <rPr>
        <b/>
        <sz val="11"/>
        <rFont val="Calibri"/>
        <family val="2"/>
        <scheme val="minor"/>
      </rPr>
      <t>QuantiGES</t>
    </r>
    <r>
      <rPr>
        <sz val="11"/>
        <rFont val="Calibri"/>
        <family val="2"/>
        <scheme val="minor"/>
      </rPr>
      <t xml:space="preserve"> pour remplir cette annexe.</t>
    </r>
  </si>
  <si>
    <t xml:space="preserve">Un catalogue d'exemple d'application de la méthodologie est disponible ici : </t>
  </si>
  <si>
    <t>Exemples</t>
  </si>
  <si>
    <r>
      <rPr>
        <b/>
        <u/>
        <sz val="14"/>
        <color theme="1"/>
        <rFont val="Calibri"/>
        <family val="2"/>
        <scheme val="minor"/>
      </rPr>
      <t xml:space="preserve">Onglet 3 "Evaluation quantitative (simplifiée GES)" - </t>
    </r>
    <r>
      <rPr>
        <sz val="14"/>
        <color theme="5"/>
        <rFont val="Calibri"/>
        <family val="2"/>
        <scheme val="minor"/>
      </rPr>
      <t>Une aide est fournie en dépliant les lignes de l'onglet 3</t>
    </r>
    <r>
      <rPr>
        <sz val="11"/>
        <color theme="1"/>
        <rFont val="Calibri"/>
        <family val="2"/>
        <scheme val="minor"/>
      </rPr>
      <t xml:space="preserve">
</t>
    </r>
    <r>
      <rPr>
        <b/>
        <u/>
        <sz val="11"/>
        <color theme="1"/>
        <rFont val="Calibri"/>
        <family val="2"/>
        <scheme val="minor"/>
      </rPr>
      <t>DEFINITION</t>
    </r>
    <r>
      <rPr>
        <sz val="11"/>
        <color theme="1"/>
        <rFont val="Calibri"/>
        <family val="2"/>
        <scheme val="minor"/>
      </rPr>
      <t xml:space="preserve">
</t>
    </r>
    <r>
      <rPr>
        <b/>
        <sz val="11"/>
        <color theme="1"/>
        <rFont val="Calibri"/>
        <family val="2"/>
        <scheme val="minor"/>
      </rPr>
      <t>Estimation quantitative.</t>
    </r>
    <r>
      <rPr>
        <sz val="11"/>
        <color theme="1"/>
        <rFont val="Calibri"/>
        <family val="2"/>
        <scheme val="minor"/>
      </rPr>
      <t xml:space="preserve"> Il s'agit d'évaluer avec une méthode simplifiée le bénéfice environnemental de la solution (ou action) mise en œuvre en terme de réduction d’émissions de GES (t éq. CO2 évité) par an sur la période considérée (cycle commercial de 5 ans post projet et une durée d'exploitation/d'utilisation de la solution de 8 ans), par rapport à une solution de référence à définir, ou scénario de référence (voir illustration). L'objectif étant la comparaison de l'impact du projet avec une référence contrefactuelle (ce qui se serait passé sans la mise en œuvre du projet), permettant de déduire par différence un ordre de grandeur du bénéfice climatique du projet. Attention L'impact pour une unité de la solution (ou unité d'oeuvre) est mesuré sur une année. Au-delà de l’étude d’une unité d'oeuvre de la solution innovante, la méthode vise une extrapolation par effet multiplicateur en fonction des projections du business plan sur 5 ans : multiplication de l'impact annuel de la solution par le nombre d'unités vendues sur le marché (ou par les volumes de production pour un démonstrateur) et par le nombre d'année d'exploitation (ou d'utilisation) fixé à 8. 
</t>
    </r>
    <r>
      <rPr>
        <b/>
        <u/>
        <sz val="11"/>
        <color theme="1"/>
        <rFont val="Calibri"/>
        <family val="2"/>
        <scheme val="minor"/>
      </rPr>
      <t>METHODE DE REMPLISSAGE</t>
    </r>
    <r>
      <rPr>
        <sz val="11"/>
        <color theme="1"/>
        <rFont val="Calibri"/>
        <family val="2"/>
        <scheme val="minor"/>
      </rPr>
      <t xml:space="preserve">
</t>
    </r>
    <r>
      <rPr>
        <b/>
        <u/>
        <sz val="11"/>
        <color theme="5"/>
        <rFont val="Calibri"/>
        <family val="2"/>
        <scheme val="minor"/>
      </rPr>
      <t xml:space="preserve">La méthode repose sur l'utilisation de facteurs d'émissions (kg CO2eq/unité de flux) qui sont des coefficients multiplicateurs permettant de traduire les flux de gaz, matières, énergie, etc. en émissions de CO2eq et donc de convertir presque tous types d'impacts en équivalent Gaz à Effet de Serres.  
Les sources des facteurs d'émissions seront précisées (ex: ADEME-bilan GES).
L'indicateur se calcule en faisant la différence entre :
les tonnes d’émissions GES (éq.CO2) relatives à la solution innovante étudiée et les tonnes d’émissions GES (éq.CO2) relatives à la solution de référence.
</t>
    </r>
    <r>
      <rPr>
        <sz val="11"/>
        <color theme="1"/>
        <rFont val="Calibri"/>
        <family val="2"/>
        <scheme val="minor"/>
      </rPr>
      <t xml:space="preserve">Les hypothèses de calcul et de périmètre d'étude seront expliquées par le chef de file (cf champ correspondant). </t>
    </r>
    <r>
      <rPr>
        <b/>
        <u/>
        <sz val="12"/>
        <color theme="1"/>
        <rFont val="Calibri"/>
        <family val="2"/>
        <scheme val="minor"/>
      </rPr>
      <t xml:space="preserve"> Lien utile </t>
    </r>
    <r>
      <rPr>
        <sz val="11"/>
        <color theme="1"/>
        <rFont val="Calibri"/>
        <family val="2"/>
        <scheme val="minor"/>
      </rPr>
      <t xml:space="preserve">: </t>
    </r>
    <r>
      <rPr>
        <sz val="11"/>
        <color rgb="FF0070C0"/>
        <rFont val="Calibri"/>
        <family val="2"/>
        <scheme val="minor"/>
      </rPr>
      <t>https://www.bilans-ges.ademe.fr/</t>
    </r>
    <r>
      <rPr>
        <sz val="11"/>
        <color theme="1"/>
        <rFont val="Calibri"/>
        <family val="2"/>
        <scheme val="minor"/>
      </rPr>
      <t xml:space="preserve">
</t>
    </r>
    <r>
      <rPr>
        <b/>
        <sz val="11"/>
        <color theme="1"/>
        <rFont val="Calibri"/>
        <family val="2"/>
        <scheme val="minor"/>
      </rPr>
      <t>Seules les cellules jaunes sont à renseigner</t>
    </r>
    <r>
      <rPr>
        <sz val="11"/>
        <color theme="1"/>
        <rFont val="Calibri"/>
        <family val="2"/>
        <scheme val="minor"/>
      </rPr>
      <t xml:space="preserve">. Des indications figurent en commentaires expliquant les champs à compléter.
L'ADEME préconise de s'appuyer sur la méthode QuantiGES pour remplir cette annexe.
Des informations sur la méthodologie sont accessibles sur cette page : </t>
    </r>
    <r>
      <rPr>
        <sz val="11"/>
        <color rgb="FF0070C0"/>
        <rFont val="Calibri"/>
        <family val="2"/>
        <scheme val="minor"/>
      </rPr>
      <t>https://bilans-ges.ademe.fr/fr/accueil/contenu/index/page/QuantiGES/siGras/0</t>
    </r>
    <r>
      <rPr>
        <sz val="11"/>
        <color theme="1"/>
        <rFont val="Calibri"/>
        <family val="2"/>
        <scheme val="minor"/>
      </rPr>
      <t xml:space="preserve">
Deux formations sur l'application de la méthodologie sont disponibles :
     - Un module accessible en e-learning : </t>
    </r>
    <r>
      <rPr>
        <sz val="11"/>
        <color rgb="FF0070C0"/>
        <rFont val="Calibri"/>
        <family val="2"/>
        <scheme val="minor"/>
      </rPr>
      <t>https://formations.ademe.fr/formations_adaptation-au-changement-climatique_quantifier-l-impact-ges-d-une-action-de-reduction---decouvrir-la-methode-quantiges_s5104.html.</t>
    </r>
    <r>
      <rPr>
        <sz val="11"/>
        <color theme="1"/>
        <rFont val="Calibri"/>
        <family val="2"/>
        <scheme val="minor"/>
      </rPr>
      <t xml:space="preserve"> Le challenge de ce module à distance est de vous permettre d'acquérir les bases de la méthode Quanti GES pour en comprendre son utilisation et être en capacité de suivre une prestation externe de mise en œuvre de la méthode de quantification au sein de votre organisation.
Au cumulé, ce module dure une demi-journée. Il est un prérequis pour suivre la formation complémentaire en présentiel qui vous permettra de mettre en œuvre vous-même la méthode.
     - Un module présentiel d'une journée : </t>
    </r>
    <r>
      <rPr>
        <sz val="11"/>
        <color rgb="FF0070C0"/>
        <rFont val="Calibri"/>
        <family val="2"/>
        <scheme val="minor"/>
      </rPr>
      <t>https://formations.ademe.fr/formations_climat_quantifier-l-impact-ges-d-une-action-de-reduction---devenir-utilisateur-de-la-methode_s4781.html</t>
    </r>
    <r>
      <rPr>
        <sz val="11"/>
        <color theme="1"/>
        <rFont val="Calibri"/>
        <family val="2"/>
        <scheme val="minor"/>
      </rPr>
      <t xml:space="preserve">
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
Le programme de formation comprend la quantification de cas pratiques en groupe (exercices fournis) et en individuel (cas personnel) afin de maîtriser les différentes étapes de la méthode. Il propose également une évaluation des acquis.
Un catalogue d'exemple d'application de la méthodologie est disponible ici : </t>
    </r>
    <r>
      <rPr>
        <sz val="11"/>
        <color rgb="FF0070C0"/>
        <rFont val="Calibri"/>
        <family val="2"/>
        <scheme val="minor"/>
      </rPr>
      <t>https://librairie.ademe.fr/changement-climatique-et-energie/4549-quantifier-l-impact-ges-d-une-action-de-reduction-des-emissions.html?search_query=quantification+de+l%27impact+GES&amp;results=5</t>
    </r>
  </si>
  <si>
    <r>
      <rPr>
        <b/>
        <sz val="14"/>
        <color theme="5"/>
        <rFont val="Calibri"/>
        <family val="2"/>
        <scheme val="minor"/>
      </rPr>
      <t xml:space="preserve"> Les impacts environnementaux sont à compléter uniquement par le chef de file, à l'échelle du projet dans son ensemble</t>
    </r>
    <r>
      <rPr>
        <b/>
        <u/>
        <sz val="14"/>
        <color theme="1"/>
        <rFont val="Calibri"/>
        <family val="2"/>
        <scheme val="minor"/>
      </rPr>
      <t xml:space="preserve">
Objectifs de l'annexe 5 : </t>
    </r>
    <r>
      <rPr>
        <sz val="11"/>
        <color theme="1"/>
        <rFont val="Calibri"/>
        <family val="2"/>
        <scheme val="minor"/>
      </rPr>
      <t xml:space="preserve">
L’ADEME cherche à évaluer l'impact potentiel du projet sur l’environnement en appréciant qualitativement et, dans la mesure du possible, quantitativement, les principaux impacts pressentis de chaque projet soutenu. Ces impacts sont évalués par rapport à une "solution de référence" alternative utilisée sur le marché, ou la situation actuelle sans innovation. Du point de vue de l’environnement, l’enjeu est de savoir si les produits et services déployés grâce à l'innovation auront des caractéristiques environnementales meilleures que celles des solutions auxquelles ils viendront se substituer.
</t>
    </r>
    <r>
      <rPr>
        <b/>
        <sz val="11"/>
        <color theme="1"/>
        <rFont val="Calibri"/>
        <family val="2"/>
        <scheme val="minor"/>
      </rPr>
      <t>L'onglet 2 "Evaluation qualitative (multicritères)"</t>
    </r>
    <r>
      <rPr>
        <sz val="11"/>
        <color theme="1"/>
        <rFont val="Calibri"/>
        <family val="2"/>
        <scheme val="minor"/>
      </rPr>
      <t xml:space="preserve">  consiste en une vision d'ensemble à dominante qualitative des charges et bénéfices de l'innovation sur une série d’indicateurs environnementaux (énergie, climat, pollution eau et sols, ressources, déchets...), reposant sur :
- des questions préalables pour contextualiser l'innovation dans ses conséquences environnementales possibles
- un scoring de durabilité allant de  – 2 (impact négatif du projet) à + 2 (impact positif du projet) sur chaque critère ;
- une explicitation de la note attribuée ;
- si possible des objectifs quantitatifs associés à une métrique.
</t>
    </r>
    <r>
      <rPr>
        <b/>
        <sz val="11"/>
        <color theme="1"/>
        <rFont val="Calibri"/>
        <family val="2"/>
        <scheme val="minor"/>
      </rPr>
      <t xml:space="preserve">L'onglet 3 "Evaluation quantitative (simplifiée GES)"  </t>
    </r>
    <r>
      <rPr>
        <sz val="11"/>
        <color theme="1"/>
        <rFont val="Calibri"/>
        <family val="2"/>
        <scheme val="minor"/>
      </rPr>
      <t xml:space="preserve"> consiste en un focus quantitatif simplifié sur l'indicateur phare du réchauffement climatiques : le Gaz à Effet de Serre (GES). 
</t>
    </r>
    <r>
      <rPr>
        <b/>
        <sz val="11"/>
        <color theme="1"/>
        <rFont val="Calibri"/>
        <family val="2"/>
        <scheme val="minor"/>
      </rPr>
      <t>L'onglet 4 "indicateur spécifique AAP"</t>
    </r>
    <r>
      <rPr>
        <sz val="11"/>
        <color theme="1"/>
        <rFont val="Calibri"/>
        <family val="2"/>
        <scheme val="minor"/>
      </rPr>
      <t xml:space="preserve"> consiste en un focus quantitatif simplifié sur un autres indicateur en fonction de la thématique de l'AAP
</t>
    </r>
    <r>
      <rPr>
        <b/>
        <sz val="11"/>
        <color theme="1"/>
        <rFont val="Calibri"/>
        <family val="2"/>
        <scheme val="minor"/>
      </rPr>
      <t xml:space="preserve">L'onglet 5 "impacts R&amp;D" </t>
    </r>
    <r>
      <rPr>
        <sz val="11"/>
        <color theme="1"/>
        <rFont val="Calibri"/>
        <family val="2"/>
        <scheme val="minor"/>
      </rPr>
      <t xml:space="preserve">élargit le périmètre à 2 indicateurs non environnementaux de R&amp;D  : brevets et TRL - Technology Readiness level
</t>
    </r>
    <r>
      <rPr>
        <b/>
        <sz val="11"/>
        <color theme="1"/>
        <rFont val="Calibri"/>
        <family val="2"/>
        <scheme val="minor"/>
      </rPr>
      <t>L'onglet 6 "ODD"</t>
    </r>
    <r>
      <rPr>
        <sz val="11"/>
        <color theme="1"/>
        <rFont val="Calibri"/>
        <family val="2"/>
        <scheme val="minor"/>
      </rPr>
      <t xml:space="preserve"> précise les impacts sociaux du projet selon les axes de réduction de la pauvreté, de la précarité et des inégalités</t>
    </r>
  </si>
  <si>
    <t xml:space="preserve">Mode d'emploi pour remplir le document "Annexe 5 : grille d'impacts" </t>
  </si>
  <si>
    <r>
      <t xml:space="preserve">Commentaire
</t>
    </r>
    <r>
      <rPr>
        <b/>
        <i/>
        <sz val="9"/>
        <color rgb="FFFF0000"/>
        <rFont val="Calibri"/>
        <family val="2"/>
        <scheme val="minor"/>
      </rPr>
      <t xml:space="preserve">Merci de préciser  les principales hypothèses qui ont permis le calcul. </t>
    </r>
  </si>
  <si>
    <t>·         Part de matériaux recyclés dans le produit final (%)</t>
  </si>
  <si>
    <t>·         Part de matériaux recyclables/biosourcés dans le produit final</t>
  </si>
  <si>
    <t xml:space="preserve">Valeur 
</t>
  </si>
  <si>
    <t xml:space="preserve">Quels points de vigilance pour assurer le succès environnemental de votre projet ? </t>
  </si>
  <si>
    <t>·         Nombre de véhicules intermédiaires produits/assemblés (Véhicule/an)</t>
  </si>
  <si>
    <t>·         Nombre de véhicules intermédiaires recyclés / reconditionnés (véhicule/an)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</si>
</sst>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65">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11"/>
      <color rgb="FF000000"/>
      <name val="Arial1"/>
    </font>
    <font>
      <sz val="12"/>
      <color rgb="FFFF0000"/>
      <name val="Arial1"/>
    </font>
    <font>
      <i/>
      <sz val="12"/>
      <name val="Arial1"/>
    </font>
    <font>
      <sz val="11"/>
      <color rgb="FFFF0000"/>
      <name val="Arial1"/>
    </font>
    <font>
      <sz val="11"/>
      <name val="Arial1"/>
    </font>
    <font>
      <sz val="11"/>
      <color rgb="FFFF0000"/>
      <name val="Calibri"/>
      <family val="2"/>
      <scheme val="minor"/>
    </font>
    <font>
      <b/>
      <sz val="14"/>
      <color theme="0"/>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b/>
      <i/>
      <u/>
      <sz val="11"/>
      <color theme="1"/>
      <name val="Calibri"/>
      <family val="2"/>
      <scheme val="minor"/>
    </font>
    <font>
      <b/>
      <sz val="20"/>
      <color theme="0"/>
      <name val="Calibri"/>
      <family val="2"/>
      <scheme val="minor"/>
    </font>
    <font>
      <u/>
      <sz val="11"/>
      <color theme="10"/>
      <name val="Calibri"/>
      <family val="2"/>
      <scheme val="minor"/>
    </font>
    <font>
      <b/>
      <u/>
      <sz val="11"/>
      <color theme="5"/>
      <name val="Calibri"/>
      <family val="2"/>
      <scheme val="minor"/>
    </font>
    <font>
      <sz val="11"/>
      <color theme="5"/>
      <name val="Calibri"/>
      <family val="2"/>
      <scheme val="minor"/>
    </font>
    <font>
      <b/>
      <sz val="11"/>
      <color theme="5"/>
      <name val="Calibri"/>
      <family val="2"/>
      <scheme val="minor"/>
    </font>
    <font>
      <b/>
      <i/>
      <sz val="11"/>
      <color theme="5"/>
      <name val="Calibri"/>
      <family val="2"/>
      <scheme val="minor"/>
    </font>
    <font>
      <b/>
      <sz val="22"/>
      <color theme="0"/>
      <name val="Calibri"/>
      <family val="2"/>
      <scheme val="minor"/>
    </font>
    <font>
      <b/>
      <sz val="12"/>
      <color theme="5"/>
      <name val="Calibri"/>
      <family val="2"/>
      <scheme val="minor"/>
    </font>
    <font>
      <b/>
      <sz val="14"/>
      <color theme="5"/>
      <name val="Calibri"/>
      <family val="2"/>
      <scheme val="minor"/>
    </font>
    <font>
      <b/>
      <u/>
      <sz val="14"/>
      <color theme="1"/>
      <name val="Calibri"/>
      <family val="2"/>
      <scheme val="minor"/>
    </font>
    <font>
      <b/>
      <u/>
      <sz val="12"/>
      <color theme="1"/>
      <name val="Calibri"/>
      <family val="2"/>
      <scheme val="minor"/>
    </font>
    <font>
      <b/>
      <u/>
      <sz val="14"/>
      <name val="Calibri"/>
      <family val="2"/>
      <scheme val="minor"/>
    </font>
    <font>
      <b/>
      <i/>
      <u/>
      <sz val="12"/>
      <color theme="1"/>
      <name val="Calibri"/>
      <family val="2"/>
      <scheme val="minor"/>
    </font>
    <font>
      <b/>
      <sz val="11"/>
      <name val="Calibri"/>
      <family val="2"/>
      <scheme val="minor"/>
    </font>
    <font>
      <b/>
      <sz val="11"/>
      <color theme="0"/>
      <name val="Calibri"/>
      <family val="2"/>
      <scheme val="minor"/>
    </font>
    <font>
      <sz val="14"/>
      <color theme="5"/>
      <name val="Calibri"/>
      <family val="2"/>
      <scheme val="minor"/>
    </font>
    <font>
      <b/>
      <i/>
      <sz val="14"/>
      <color theme="5"/>
      <name val="Arial1"/>
    </font>
    <font>
      <sz val="11"/>
      <color theme="1"/>
      <name val="Wingdings"/>
      <charset val="2"/>
    </font>
    <font>
      <i/>
      <u/>
      <sz val="11"/>
      <color theme="1"/>
      <name val="Calibri"/>
      <family val="2"/>
      <scheme val="minor"/>
    </font>
    <font>
      <b/>
      <sz val="16"/>
      <color theme="5"/>
      <name val="Calibri"/>
      <family val="2"/>
      <scheme val="minor"/>
    </font>
    <font>
      <b/>
      <i/>
      <sz val="16"/>
      <color theme="5"/>
      <name val="Calibri"/>
      <family val="2"/>
      <scheme val="minor"/>
    </font>
    <font>
      <i/>
      <sz val="11"/>
      <color rgb="FFFF0000"/>
      <name val="Calibri"/>
      <family val="2"/>
      <scheme val="minor"/>
    </font>
    <font>
      <i/>
      <sz val="11"/>
      <name val="Calibri"/>
      <family val="2"/>
      <scheme val="minor"/>
    </font>
    <font>
      <b/>
      <sz val="11"/>
      <color theme="5" tint="-0.249977111117893"/>
      <name val="Calibri"/>
      <family val="2"/>
      <scheme val="minor"/>
    </font>
    <font>
      <sz val="11"/>
      <name val="Wingdings"/>
      <charset val="2"/>
    </font>
    <font>
      <i/>
      <u/>
      <sz val="11"/>
      <name val="Calibri"/>
      <family val="2"/>
      <scheme val="minor"/>
    </font>
    <font>
      <b/>
      <i/>
      <sz val="11"/>
      <name val="Calibri"/>
      <family val="2"/>
      <scheme val="minor"/>
    </font>
    <font>
      <b/>
      <sz val="14"/>
      <color theme="2"/>
      <name val="Calibri"/>
      <family val="2"/>
      <scheme val="minor"/>
    </font>
    <font>
      <b/>
      <strike/>
      <sz val="14"/>
      <color theme="0"/>
      <name val="Calibri"/>
      <family val="2"/>
      <scheme val="minor"/>
    </font>
    <font>
      <b/>
      <i/>
      <sz val="14"/>
      <name val="Arial"/>
      <family val="2"/>
    </font>
    <font>
      <b/>
      <i/>
      <sz val="12"/>
      <color theme="0"/>
      <name val="Calibri"/>
      <family val="2"/>
      <scheme val="minor"/>
    </font>
    <font>
      <sz val="12"/>
      <color theme="0"/>
      <name val="Calibri"/>
      <family val="2"/>
      <scheme val="minor"/>
    </font>
    <font>
      <sz val="11"/>
      <color rgb="FF000000"/>
      <name val="Calibri"/>
      <family val="2"/>
      <scheme val="minor"/>
    </font>
    <font>
      <b/>
      <sz val="12"/>
      <color theme="0"/>
      <name val="Calibri"/>
      <family val="2"/>
      <scheme val="minor"/>
    </font>
    <font>
      <sz val="12"/>
      <name val="Calibri"/>
      <family val="2"/>
      <scheme val="minor"/>
    </font>
    <font>
      <b/>
      <i/>
      <sz val="12"/>
      <name val="Calibri"/>
      <family val="2"/>
      <scheme val="minor"/>
    </font>
    <font>
      <b/>
      <i/>
      <sz val="14"/>
      <color theme="0"/>
      <name val="Calibri"/>
      <family val="2"/>
      <scheme val="minor"/>
    </font>
    <font>
      <sz val="14"/>
      <color rgb="FF000000"/>
      <name val="Calibri"/>
      <family val="2"/>
      <scheme val="minor"/>
    </font>
    <font>
      <i/>
      <sz val="12"/>
      <name val="Calibri"/>
      <family val="2"/>
      <scheme val="minor"/>
    </font>
    <font>
      <b/>
      <u/>
      <sz val="11"/>
      <name val="Calibri"/>
      <family val="2"/>
      <scheme val="minor"/>
    </font>
    <font>
      <b/>
      <u/>
      <sz val="14"/>
      <color theme="0"/>
      <name val="Calibri"/>
      <family val="2"/>
      <scheme val="minor"/>
    </font>
    <font>
      <sz val="11"/>
      <color rgb="FF0070C0"/>
      <name val="Calibri"/>
      <family val="2"/>
      <scheme val="minor"/>
    </font>
    <font>
      <i/>
      <sz val="10"/>
      <color rgb="FF000000"/>
      <name val="Arial1"/>
    </font>
    <font>
      <i/>
      <sz val="10"/>
      <color rgb="FFFF0000"/>
      <name val="Arial1"/>
    </font>
    <font>
      <i/>
      <u/>
      <sz val="12"/>
      <color rgb="FFFF0000"/>
      <name val="Arial1"/>
    </font>
    <font>
      <b/>
      <i/>
      <sz val="9"/>
      <color rgb="FFFF000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24994659260841701"/>
        <bgColor indexed="64"/>
      </patternFill>
    </fill>
    <fill>
      <patternFill patternType="solid">
        <fgColor rgb="FFFFFF00"/>
        <bgColor indexed="64"/>
      </patternFill>
    </fill>
  </fills>
  <borders count="7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medium">
        <color indexed="64"/>
      </top>
      <bottom/>
      <diagonal/>
    </border>
    <border>
      <left/>
      <right/>
      <top style="thin">
        <color theme="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right style="medium">
        <color indexed="64"/>
      </right>
      <top/>
      <bottom style="hair">
        <color auto="1"/>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bottom style="dashed">
        <color theme="2"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2" tint="-0.499984740745262"/>
      </left>
      <right style="dashed">
        <color theme="2"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otted">
        <color indexed="64"/>
      </right>
      <top style="dashed">
        <color theme="1" tint="0.499984740745262"/>
      </top>
      <bottom style="dashed">
        <color theme="1" tint="0.499984740745262"/>
      </bottom>
      <diagonal/>
    </border>
    <border>
      <left/>
      <right style="dashed">
        <color theme="2" tint="-0.499984740745262"/>
      </right>
      <top style="dashed">
        <color theme="1" tint="0.499984740745262"/>
      </top>
      <bottom style="dashed">
        <color theme="1" tint="0.499984740745262"/>
      </bottom>
      <diagonal/>
    </border>
    <border>
      <left style="dashed">
        <color theme="2" tint="-0.499984740745262"/>
      </left>
      <right/>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dashed">
        <color theme="1" tint="0.499984740745262"/>
      </left>
      <right style="dashed">
        <color theme="1" tint="0.499984740745262"/>
      </right>
      <top style="dashed">
        <color theme="1"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1" tint="0.499984740745262"/>
      </bottom>
      <diagonal/>
    </border>
    <border>
      <left style="dashed">
        <color theme="1" tint="0.499984740745262"/>
      </left>
      <right style="dashed">
        <color theme="2" tint="-0.499984740745262"/>
      </right>
      <top style="dashed">
        <color theme="2" tint="-0.499984740745262"/>
      </top>
      <bottom style="dashed">
        <color theme="2" tint="-0.499984740745262"/>
      </bottom>
      <diagonal/>
    </border>
    <border>
      <left style="dashed">
        <color theme="1" tint="0.499984740745262"/>
      </left>
      <right style="dashed">
        <color theme="2" tint="-0.499984740745262"/>
      </right>
      <top style="dashed">
        <color theme="2" tint="-0.499984740745262"/>
      </top>
      <bottom style="dashed">
        <color theme="1" tint="0.499984740745262"/>
      </bottom>
      <diagonal/>
    </border>
    <border>
      <left style="dashed">
        <color theme="2" tint="-0.499984740745262"/>
      </left>
      <right/>
      <top style="dashed">
        <color theme="2" tint="-0.499984740745262"/>
      </top>
      <bottom/>
      <diagonal/>
    </border>
    <border>
      <left/>
      <right style="dashed">
        <color theme="1" tint="0.499984740745262"/>
      </right>
      <top style="dashed">
        <color theme="1" tint="0.499984740745262"/>
      </top>
      <bottom/>
      <diagonal/>
    </border>
    <border>
      <left style="dashed">
        <color theme="2" tint="-0.499984740745262"/>
      </left>
      <right style="dashed">
        <color theme="1" tint="0.499984740745262"/>
      </right>
      <top style="dashed">
        <color theme="2" tint="-0.499984740745262"/>
      </top>
      <bottom style="dashed">
        <color theme="2" tint="-0.499984740745262"/>
      </bottom>
      <diagonal/>
    </border>
    <border>
      <left style="dashed">
        <color theme="2" tint="-0.499984740745262"/>
      </left>
      <right style="dashed">
        <color theme="1" tint="0.499984740745262"/>
      </right>
      <top style="dashed">
        <color theme="2" tint="-0.499984740745262"/>
      </top>
      <bottom style="dashed">
        <color theme="1" tint="0.499984740745262"/>
      </bottom>
      <diagonal/>
    </border>
    <border>
      <left style="dashed">
        <color theme="2" tint="-0.499984740745262"/>
      </left>
      <right style="medium">
        <color indexed="64"/>
      </right>
      <top style="dashed">
        <color theme="2" tint="-0.499984740745262"/>
      </top>
      <bottom style="dashed">
        <color theme="2" tint="-0.499984740745262"/>
      </bottom>
      <diagonal/>
    </border>
    <border>
      <left style="dashed">
        <color theme="2" tint="-0.249977111117893"/>
      </left>
      <right/>
      <top style="dashed">
        <color theme="1" tint="0.499984740745262"/>
      </top>
      <bottom style="dashed">
        <color theme="1" tint="0.499984740745262"/>
      </bottom>
      <diagonal/>
    </border>
    <border>
      <left style="dashed">
        <color theme="2" tint="-0.249977111117893"/>
      </left>
      <right style="dashed">
        <color theme="2" tint="-0.249977111117893"/>
      </right>
      <top style="dashed">
        <color theme="1" tint="0.499984740745262"/>
      </top>
      <bottom style="dashed">
        <color theme="2" tint="-0.249977111117893"/>
      </bottom>
      <diagonal/>
    </border>
    <border>
      <left style="dashed">
        <color theme="2" tint="-0.249977111117893"/>
      </left>
      <right style="dashed">
        <color theme="2" tint="-0.249977111117893"/>
      </right>
      <top style="dashed">
        <color theme="1" tint="0.499984740745262"/>
      </top>
      <bottom style="dashed">
        <color theme="1" tint="0.499984740745262"/>
      </bottom>
      <diagonal/>
    </border>
    <border>
      <left/>
      <right/>
      <top style="dashed">
        <color theme="2" tint="-0.499984740745262"/>
      </top>
      <bottom/>
      <diagonal/>
    </border>
    <border>
      <left/>
      <right/>
      <top style="hair">
        <color auto="1"/>
      </top>
      <bottom style="dashed">
        <color theme="2" tint="-0.499984740745262"/>
      </bottom>
      <diagonal/>
    </border>
    <border>
      <left/>
      <right/>
      <top style="dashed">
        <color theme="1" tint="0.499984740745262"/>
      </top>
      <bottom/>
      <diagonal/>
    </border>
    <border>
      <left style="dashed">
        <color theme="2" tint="-0.249977111117893"/>
      </left>
      <right style="medium">
        <color indexed="64"/>
      </right>
      <top style="hair">
        <color auto="1"/>
      </top>
      <bottom style="dashed">
        <color theme="2" tint="-0.499984740745262"/>
      </bottom>
      <diagonal/>
    </border>
    <border>
      <left style="dashed">
        <color theme="2" tint="-0.249977111117893"/>
      </left>
      <right style="dashed">
        <color theme="2" tint="-0.249977111117893"/>
      </right>
      <top/>
      <bottom style="dashed">
        <color theme="2" tint="-0.499984740745262"/>
      </bottom>
      <diagonal/>
    </border>
    <border>
      <left style="dashed">
        <color theme="2" tint="-0.249977111117893"/>
      </left>
      <right/>
      <top style="hair">
        <color auto="1"/>
      </top>
      <bottom style="dashed">
        <color theme="2" tint="-0.499984740745262"/>
      </bottom>
      <diagonal/>
    </border>
    <border>
      <left style="dashed">
        <color theme="2" tint="-0.249977111117893"/>
      </left>
      <right style="dashed">
        <color theme="2" tint="-0.249977111117893"/>
      </right>
      <top style="hair">
        <color auto="1"/>
      </top>
      <bottom style="dashed">
        <color theme="2" tint="-0.499984740745262"/>
      </bottom>
      <diagonal/>
    </border>
    <border>
      <left style="dashed">
        <color theme="2" tint="-0.249977111117893"/>
      </left>
      <right style="dashed">
        <color theme="1" tint="0.499984740745262"/>
      </right>
      <top style="hair">
        <color auto="1"/>
      </top>
      <bottom style="dashed">
        <color theme="1" tint="0.499984740745262"/>
      </bottom>
      <diagonal/>
    </border>
    <border>
      <left style="dashed">
        <color theme="2" tint="-0.249977111117893"/>
      </left>
      <right/>
      <top style="hair">
        <color auto="1"/>
      </top>
      <bottom style="dashed">
        <color theme="1" tint="0.499984740745262"/>
      </bottom>
      <diagonal/>
    </border>
    <border>
      <left style="dashed">
        <color theme="2" tint="-0.249977111117893"/>
      </left>
      <right style="dashed">
        <color theme="1" tint="0.499984740745262"/>
      </right>
      <top style="hair">
        <color auto="1"/>
      </top>
      <bottom style="dashed">
        <color theme="2" tint="-0.499984740745262"/>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dashed">
        <color indexed="64"/>
      </top>
      <bottom style="medium">
        <color indexed="64"/>
      </bottom>
      <diagonal/>
    </border>
    <border>
      <left style="dashed">
        <color theme="2" tint="-0.499984740745262"/>
      </left>
      <right/>
      <top/>
      <bottom/>
      <diagonal/>
    </border>
    <border>
      <left style="dashed">
        <color theme="2" tint="-0.499984740745262"/>
      </left>
      <right/>
      <top style="dashed">
        <color theme="1" tint="0.499984740745262"/>
      </top>
      <bottom style="dashed">
        <color theme="1" tint="0.499984740745262"/>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bottom style="dashed">
        <color theme="2" tint="-0.499984740745262"/>
      </bottom>
      <diagonal/>
    </border>
    <border>
      <left style="dashed">
        <color theme="1" tint="0.499984740745262"/>
      </left>
      <right style="dashed">
        <color theme="2" tint="-0.249977111117893"/>
      </right>
      <top style="dashed">
        <color theme="1" tint="0.499984740745262"/>
      </top>
      <bottom style="dashed">
        <color theme="1" tint="0.499984740745262"/>
      </bottom>
      <diagonal/>
    </border>
    <border>
      <left/>
      <right/>
      <top style="dashed">
        <color theme="2" tint="-0.499984740745262"/>
      </top>
      <bottom style="dashed">
        <color theme="2" tint="-0.499984740745262"/>
      </bottom>
      <diagonal/>
    </border>
    <border>
      <left/>
      <right/>
      <top style="dashed">
        <color theme="2" tint="-0.499984740745262"/>
      </top>
      <bottom style="dashed">
        <color theme="1" tint="0.499984740745262"/>
      </bottom>
      <diagonal/>
    </border>
    <border>
      <left/>
      <right style="medium">
        <color auto="1"/>
      </right>
      <top style="dashed">
        <color theme="2" tint="-0.499984740745262"/>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3" fontId="5" fillId="0" borderId="0" applyFont="0" applyFill="0" applyBorder="0" applyAlignment="0" applyProtection="0"/>
    <xf numFmtId="0" fontId="8" fillId="0" borderId="0"/>
    <xf numFmtId="0" fontId="20" fillId="0" borderId="0" applyNumberFormat="0" applyFill="0" applyBorder="0" applyAlignment="0" applyProtection="0"/>
  </cellStyleXfs>
  <cellXfs count="273">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quotePrefix="1" applyFont="1" applyAlignment="1">
      <alignment horizontal="center" vertical="center" wrapText="1"/>
    </xf>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2" xfId="0" applyBorder="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8" fillId="0" borderId="0" xfId="2"/>
    <xf numFmtId="0" fontId="9" fillId="0" borderId="0" xfId="2" applyFont="1"/>
    <xf numFmtId="0" fontId="10" fillId="0" borderId="0" xfId="2" applyFont="1"/>
    <xf numFmtId="0" fontId="11" fillId="0" borderId="0" xfId="2" applyFont="1"/>
    <xf numFmtId="0" fontId="12" fillId="0" borderId="0" xfId="2" applyFont="1"/>
    <xf numFmtId="0" fontId="13" fillId="0" borderId="0" xfId="0" applyFont="1"/>
    <xf numFmtId="0" fontId="4" fillId="0" borderId="19" xfId="0" applyFont="1" applyBorder="1" applyAlignment="1">
      <alignment horizontal="left" vertical="center"/>
    </xf>
    <xf numFmtId="0" fontId="4" fillId="0" borderId="0" xfId="0" applyFont="1" applyAlignment="1">
      <alignment horizontal="left" vertical="center"/>
    </xf>
    <xf numFmtId="0" fontId="14" fillId="4" borderId="14" xfId="0" applyFont="1" applyFill="1" applyBorder="1" applyAlignment="1">
      <alignment horizontal="center" vertical="center"/>
    </xf>
    <xf numFmtId="0" fontId="1" fillId="6" borderId="14" xfId="0" applyFont="1" applyFill="1" applyBorder="1" applyAlignment="1">
      <alignment horizontal="center" vertical="center"/>
    </xf>
    <xf numFmtId="0" fontId="0" fillId="5" borderId="14" xfId="0" applyFill="1" applyBorder="1" applyAlignment="1">
      <alignment horizontal="left"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wrapText="1"/>
    </xf>
    <xf numFmtId="0" fontId="0" fillId="0" borderId="0" xfId="0" applyAlignment="1">
      <alignment horizontal="left" vertical="top" wrapText="1"/>
    </xf>
    <xf numFmtId="15" fontId="0" fillId="0" borderId="0" xfId="0" applyNumberFormat="1" applyAlignment="1">
      <alignment horizontal="left" vertical="top" wrapText="1"/>
    </xf>
    <xf numFmtId="0" fontId="7" fillId="0" borderId="14" xfId="0" applyFont="1" applyBorder="1" applyAlignment="1">
      <alignment horizontal="left" vertical="center" wrapText="1"/>
    </xf>
    <xf numFmtId="0" fontId="0" fillId="0" borderId="14" xfId="0" applyBorder="1" applyAlignment="1">
      <alignment horizontal="left" vertical="center" wrapText="1"/>
    </xf>
    <xf numFmtId="0" fontId="0" fillId="5" borderId="14" xfId="0" applyFill="1" applyBorder="1" applyAlignment="1">
      <alignment horizontal="left" vertical="center"/>
    </xf>
    <xf numFmtId="0" fontId="14" fillId="7" borderId="0" xfId="0" applyFont="1" applyFill="1" applyAlignment="1">
      <alignment vertical="top"/>
    </xf>
    <xf numFmtId="43" fontId="0" fillId="0" borderId="0" xfId="1" applyFont="1" applyAlignment="1">
      <alignment horizontal="center" vertical="top"/>
    </xf>
    <xf numFmtId="0" fontId="0" fillId="0" borderId="0" xfId="0" applyAlignment="1">
      <alignment horizontal="center" vertical="top"/>
    </xf>
    <xf numFmtId="0" fontId="19" fillId="7" borderId="0" xfId="0" applyFont="1" applyFill="1" applyAlignment="1">
      <alignment vertical="top"/>
    </xf>
    <xf numFmtId="43" fontId="19" fillId="7" borderId="0" xfId="1" applyFont="1" applyFill="1" applyAlignment="1">
      <alignment horizontal="center" vertical="top"/>
    </xf>
    <xf numFmtId="0" fontId="0" fillId="0" borderId="14" xfId="0" applyBorder="1" applyAlignment="1">
      <alignment horizontal="left" vertical="top"/>
    </xf>
    <xf numFmtId="0" fontId="17" fillId="0" borderId="0" xfId="0" applyFont="1" applyAlignment="1">
      <alignment vertical="top"/>
    </xf>
    <xf numFmtId="0" fontId="15" fillId="8" borderId="0" xfId="0" applyFont="1" applyFill="1" applyAlignment="1">
      <alignment horizontal="left" vertical="top" wrapText="1"/>
    </xf>
    <xf numFmtId="0" fontId="20" fillId="0" borderId="0" xfId="3" applyAlignment="1">
      <alignment vertical="top"/>
    </xf>
    <xf numFmtId="0" fontId="24" fillId="0" borderId="10" xfId="0" applyFont="1" applyBorder="1" applyAlignment="1">
      <alignment vertical="top"/>
    </xf>
    <xf numFmtId="0" fontId="17" fillId="0" borderId="18" xfId="0" applyFont="1" applyBorder="1" applyAlignment="1">
      <alignment vertical="top"/>
    </xf>
    <xf numFmtId="0" fontId="17" fillId="0" borderId="4" xfId="0" applyFont="1" applyBorder="1" applyAlignment="1">
      <alignment vertical="top"/>
    </xf>
    <xf numFmtId="0" fontId="17" fillId="0" borderId="7" xfId="0" applyFont="1" applyBorder="1" applyAlignment="1">
      <alignment vertical="top"/>
    </xf>
    <xf numFmtId="43" fontId="17" fillId="0" borderId="0" xfId="1" applyFont="1" applyBorder="1" applyAlignment="1">
      <alignment horizontal="center" vertical="top"/>
    </xf>
    <xf numFmtId="0" fontId="17" fillId="0" borderId="8" xfId="0" applyFont="1" applyBorder="1" applyAlignment="1">
      <alignment vertical="top"/>
    </xf>
    <xf numFmtId="0" fontId="17" fillId="0" borderId="7" xfId="0" applyFont="1" applyBorder="1" applyAlignment="1">
      <alignment vertical="top" wrapText="1"/>
    </xf>
    <xf numFmtId="0" fontId="17" fillId="0" borderId="0" xfId="0" applyFont="1" applyAlignment="1">
      <alignment vertical="top" wrapText="1"/>
    </xf>
    <xf numFmtId="0" fontId="17" fillId="0" borderId="7" xfId="0" applyFont="1" applyBorder="1" applyAlignment="1">
      <alignment horizontal="right" vertical="top"/>
    </xf>
    <xf numFmtId="0" fontId="15" fillId="8" borderId="0" xfId="0" applyFont="1" applyFill="1" applyAlignment="1">
      <alignment vertical="top" wrapText="1"/>
    </xf>
    <xf numFmtId="0" fontId="23" fillId="0" borderId="0" xfId="0" applyFont="1" applyAlignment="1">
      <alignment horizontal="center" vertical="top"/>
    </xf>
    <xf numFmtId="0" fontId="15" fillId="8" borderId="0" xfId="0" applyFont="1" applyFill="1" applyAlignment="1">
      <alignment horizontal="left" vertical="center" wrapText="1"/>
    </xf>
    <xf numFmtId="43" fontId="22" fillId="0" borderId="15" xfId="1" applyFont="1" applyBorder="1" applyAlignment="1">
      <alignment horizontal="left" vertical="center"/>
    </xf>
    <xf numFmtId="0" fontId="0" fillId="0" borderId="16" xfId="0" applyBorder="1" applyAlignment="1">
      <alignment horizontal="left" vertical="center"/>
    </xf>
    <xf numFmtId="43" fontId="0" fillId="0" borderId="0" xfId="1" applyFont="1" applyAlignment="1">
      <alignment horizontal="left" vertical="center"/>
    </xf>
    <xf numFmtId="0" fontId="8" fillId="0" borderId="0" xfId="2" applyAlignment="1">
      <alignment wrapText="1"/>
    </xf>
    <xf numFmtId="0" fontId="8" fillId="0" borderId="0" xfId="2" applyAlignment="1">
      <alignment horizontal="center" vertical="top"/>
    </xf>
    <xf numFmtId="0" fontId="14" fillId="4" borderId="0" xfId="0" applyFont="1" applyFill="1" applyAlignment="1">
      <alignment vertical="top"/>
    </xf>
    <xf numFmtId="0" fontId="19" fillId="4" borderId="0" xfId="0" applyFont="1" applyFill="1" applyAlignment="1">
      <alignment vertical="top"/>
    </xf>
    <xf numFmtId="43" fontId="19" fillId="4" borderId="0" xfId="1" applyFont="1" applyFill="1" applyAlignment="1">
      <alignment horizontal="center" vertical="top"/>
    </xf>
    <xf numFmtId="0" fontId="14" fillId="4" borderId="14" xfId="0" applyFont="1" applyFill="1" applyBorder="1" applyAlignment="1">
      <alignment horizontal="center" vertical="center" wrapText="1"/>
    </xf>
    <xf numFmtId="0" fontId="14" fillId="4" borderId="14" xfId="0" applyFont="1" applyFill="1" applyBorder="1" applyAlignment="1">
      <alignment horizontal="left" vertical="center" wrapText="1"/>
    </xf>
    <xf numFmtId="49" fontId="0" fillId="0" borderId="0" xfId="0" applyNumberFormat="1"/>
    <xf numFmtId="49" fontId="0" fillId="0" borderId="0" xfId="0" applyNumberFormat="1" applyAlignment="1">
      <alignment horizontal="left" vertical="center" wrapText="1"/>
    </xf>
    <xf numFmtId="49" fontId="1" fillId="0" borderId="0" xfId="0" applyNumberFormat="1" applyFont="1" applyAlignment="1">
      <alignment horizontal="center" vertical="center"/>
    </xf>
    <xf numFmtId="0" fontId="25" fillId="4" borderId="0" xfId="0" applyFont="1" applyFill="1" applyAlignment="1">
      <alignment horizontal="left" vertical="top" wrapText="1"/>
    </xf>
    <xf numFmtId="0" fontId="0" fillId="0" borderId="2" xfId="0" applyBorder="1" applyAlignment="1">
      <alignment horizontal="left" vertical="top" wrapText="1"/>
    </xf>
    <xf numFmtId="0" fontId="33" fillId="8" borderId="0" xfId="0" applyFont="1" applyFill="1" applyAlignment="1">
      <alignment vertical="top" wrapText="1"/>
    </xf>
    <xf numFmtId="0" fontId="35" fillId="0" borderId="0" xfId="2" applyFont="1"/>
    <xf numFmtId="43" fontId="0" fillId="0" borderId="0" xfId="1" applyFont="1" applyBorder="1" applyAlignment="1">
      <alignment horizontal="center" vertical="top"/>
    </xf>
    <xf numFmtId="43" fontId="22" fillId="0" borderId="0" xfId="1" applyFont="1" applyBorder="1" applyAlignment="1">
      <alignment horizontal="center" vertical="top"/>
    </xf>
    <xf numFmtId="43" fontId="17" fillId="0" borderId="0" xfId="1" applyFont="1" applyFill="1" applyBorder="1" applyAlignment="1">
      <alignment horizontal="center" vertical="top"/>
    </xf>
    <xf numFmtId="0" fontId="17" fillId="0" borderId="0" xfId="0" applyFont="1" applyAlignment="1">
      <alignment horizontal="center" vertical="top"/>
    </xf>
    <xf numFmtId="164" fontId="17" fillId="0" borderId="0" xfId="0" applyNumberFormat="1" applyFont="1" applyAlignment="1">
      <alignment horizontal="center" vertical="top"/>
    </xf>
    <xf numFmtId="164" fontId="17" fillId="0" borderId="8" xfId="0" applyNumberFormat="1" applyFont="1" applyBorder="1" applyAlignment="1">
      <alignment horizontal="center" vertical="top"/>
    </xf>
    <xf numFmtId="0" fontId="38" fillId="0" borderId="0" xfId="0" applyFont="1" applyAlignment="1">
      <alignment horizontal="left"/>
    </xf>
    <xf numFmtId="43" fontId="17" fillId="0" borderId="0" xfId="1" applyFont="1" applyBorder="1" applyAlignment="1">
      <alignment horizontal="left" vertical="top"/>
    </xf>
    <xf numFmtId="164" fontId="24" fillId="0" borderId="0" xfId="0" applyNumberFormat="1" applyFont="1" applyAlignment="1">
      <alignment horizontal="left" vertical="top" wrapText="1"/>
    </xf>
    <xf numFmtId="43" fontId="23" fillId="0" borderId="0" xfId="1" applyFont="1" applyBorder="1" applyAlignment="1">
      <alignment horizontal="center" vertical="top"/>
    </xf>
    <xf numFmtId="0" fontId="0" fillId="0" borderId="7" xfId="0" applyBorder="1" applyAlignment="1">
      <alignment vertical="top"/>
    </xf>
    <xf numFmtId="0" fontId="0" fillId="0" borderId="8" xfId="0" applyBorder="1" applyAlignment="1">
      <alignment vertical="top"/>
    </xf>
    <xf numFmtId="0" fontId="0" fillId="0" borderId="21" xfId="0" applyBorder="1" applyAlignment="1">
      <alignment vertical="top"/>
    </xf>
    <xf numFmtId="0" fontId="17" fillId="0" borderId="8" xfId="0" applyFont="1" applyBorder="1" applyAlignment="1">
      <alignment vertical="top" wrapText="1"/>
    </xf>
    <xf numFmtId="0" fontId="17" fillId="0" borderId="21" xfId="0" applyFont="1" applyBorder="1" applyAlignment="1">
      <alignment vertical="top" wrapText="1"/>
    </xf>
    <xf numFmtId="0" fontId="6" fillId="7" borderId="17"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2" fillId="7" borderId="17"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0" fillId="9" borderId="17" xfId="0" applyFill="1" applyBorder="1" applyAlignment="1">
      <alignment horizontal="center" vertical="center" wrapText="1"/>
    </xf>
    <xf numFmtId="43" fontId="23" fillId="0" borderId="8" xfId="1" applyFont="1" applyBorder="1" applyAlignment="1">
      <alignment horizontal="center" vertical="top"/>
    </xf>
    <xf numFmtId="0" fontId="42" fillId="0" borderId="0" xfId="0" applyFont="1" applyAlignment="1">
      <alignment horizontal="center" vertical="top"/>
    </xf>
    <xf numFmtId="0" fontId="38" fillId="0" borderId="0" xfId="0" applyFont="1" applyAlignment="1">
      <alignment vertical="top"/>
    </xf>
    <xf numFmtId="0" fontId="26" fillId="0" borderId="0" xfId="0" applyFont="1" applyAlignment="1">
      <alignment vertical="top"/>
    </xf>
    <xf numFmtId="0" fontId="6" fillId="0" borderId="0" xfId="0" quotePrefix="1" applyFont="1" applyAlignment="1">
      <alignment horizontal="left" vertical="center" wrapText="1"/>
    </xf>
    <xf numFmtId="0" fontId="6" fillId="0" borderId="0" xfId="0" applyFont="1" applyAlignment="1">
      <alignment horizontal="center" vertical="center"/>
    </xf>
    <xf numFmtId="0" fontId="17" fillId="0" borderId="25" xfId="0" applyFont="1" applyBorder="1" applyAlignment="1">
      <alignment vertical="top"/>
    </xf>
    <xf numFmtId="0" fontId="0" fillId="0" borderId="18" xfId="0" applyBorder="1" applyAlignment="1">
      <alignment vertical="top"/>
    </xf>
    <xf numFmtId="43" fontId="41" fillId="9" borderId="17" xfId="1" applyFont="1" applyFill="1" applyBorder="1" applyAlignment="1">
      <alignment horizontal="center" vertical="center" wrapText="1"/>
    </xf>
    <xf numFmtId="0" fontId="17" fillId="0" borderId="26" xfId="0" applyFont="1" applyBorder="1" applyAlignment="1">
      <alignment vertical="top"/>
    </xf>
    <xf numFmtId="43" fontId="17" fillId="0" borderId="26" xfId="1" applyFont="1" applyFill="1" applyBorder="1" applyAlignment="1">
      <alignment horizontal="center" vertical="top"/>
    </xf>
    <xf numFmtId="0" fontId="17" fillId="0" borderId="26" xfId="0" applyFont="1" applyBorder="1" applyAlignment="1">
      <alignment horizontal="center" vertical="top"/>
    </xf>
    <xf numFmtId="164" fontId="17" fillId="0" borderId="26" xfId="0" applyNumberFormat="1" applyFont="1" applyBorder="1" applyAlignment="1">
      <alignment horizontal="center" vertical="top"/>
    </xf>
    <xf numFmtId="43" fontId="17" fillId="0" borderId="26" xfId="1" applyFont="1" applyBorder="1" applyAlignment="1">
      <alignment horizontal="center" vertical="top"/>
    </xf>
    <xf numFmtId="43" fontId="40" fillId="0" borderId="26" xfId="1" applyFont="1" applyFill="1" applyBorder="1" applyAlignment="1">
      <alignment horizontal="center" vertical="top"/>
    </xf>
    <xf numFmtId="164" fontId="40" fillId="0" borderId="26" xfId="0" applyNumberFormat="1" applyFont="1" applyBorder="1" applyAlignment="1">
      <alignment horizontal="center" vertical="top"/>
    </xf>
    <xf numFmtId="43" fontId="6" fillId="0" borderId="26" xfId="1" applyFont="1" applyBorder="1" applyAlignment="1">
      <alignment horizontal="center" vertical="top"/>
    </xf>
    <xf numFmtId="0" fontId="1" fillId="8" borderId="45" xfId="0" applyFont="1" applyFill="1" applyBorder="1" applyAlignment="1">
      <alignment horizontal="center" vertical="center" wrapText="1"/>
    </xf>
    <xf numFmtId="43" fontId="17" fillId="0" borderId="39" xfId="1" applyFont="1" applyBorder="1" applyAlignment="1">
      <alignment horizontal="center" vertical="top"/>
    </xf>
    <xf numFmtId="0" fontId="7" fillId="0" borderId="0" xfId="0" applyFont="1" applyAlignment="1">
      <alignment vertical="top"/>
    </xf>
    <xf numFmtId="43" fontId="17" fillId="0" borderId="48" xfId="1" applyFont="1" applyBorder="1" applyAlignment="1">
      <alignment horizontal="center" vertical="top"/>
    </xf>
    <xf numFmtId="43" fontId="6" fillId="0" borderId="48" xfId="1" applyFont="1" applyBorder="1" applyAlignment="1">
      <alignment horizontal="center" vertical="top"/>
    </xf>
    <xf numFmtId="43" fontId="13" fillId="0" borderId="15" xfId="1" applyFont="1" applyBorder="1" applyAlignment="1">
      <alignment horizontal="left" vertical="center"/>
    </xf>
    <xf numFmtId="0" fontId="17" fillId="0" borderId="52" xfId="0" applyFont="1" applyBorder="1" applyAlignment="1">
      <alignment vertical="top"/>
    </xf>
    <xf numFmtId="0" fontId="26" fillId="0" borderId="0" xfId="0" applyFont="1" applyAlignment="1">
      <alignment horizontal="left" vertical="top" wrapText="1"/>
    </xf>
    <xf numFmtId="0" fontId="41" fillId="9" borderId="17" xfId="0" applyFont="1" applyFill="1" applyBorder="1" applyAlignment="1">
      <alignment horizontal="center" vertical="center" wrapText="1"/>
    </xf>
    <xf numFmtId="0" fontId="41" fillId="3" borderId="24" xfId="0" applyFont="1" applyFill="1" applyBorder="1" applyAlignment="1">
      <alignment horizontal="center" vertical="top"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43" fontId="7" fillId="9" borderId="17" xfId="1" applyFont="1" applyFill="1" applyBorder="1" applyAlignment="1">
      <alignment horizontal="center" vertical="center" wrapText="1"/>
    </xf>
    <xf numFmtId="0" fontId="7" fillId="9" borderId="17" xfId="0" applyFont="1" applyFill="1" applyBorder="1" applyAlignment="1">
      <alignment horizontal="center" vertical="center" wrapText="1"/>
    </xf>
    <xf numFmtId="0" fontId="0" fillId="9" borderId="54" xfId="0" applyFill="1" applyBorder="1" applyAlignment="1">
      <alignment horizontal="center" vertical="center" wrapText="1"/>
    </xf>
    <xf numFmtId="43" fontId="0" fillId="9" borderId="53" xfId="1" applyFont="1" applyFill="1" applyBorder="1" applyAlignment="1">
      <alignment horizontal="center" vertical="center" wrapText="1"/>
    </xf>
    <xf numFmtId="0" fontId="46" fillId="4" borderId="14" xfId="0" applyFont="1" applyFill="1" applyBorder="1" applyAlignment="1">
      <alignment horizontal="center" vertical="center" wrapText="1"/>
    </xf>
    <xf numFmtId="0" fontId="17" fillId="0" borderId="22" xfId="0" applyFont="1" applyBorder="1" applyAlignment="1">
      <alignment vertical="top"/>
    </xf>
    <xf numFmtId="0" fontId="41" fillId="12" borderId="55" xfId="0" applyFont="1" applyFill="1" applyBorder="1" applyAlignment="1">
      <alignment horizontal="center" vertical="top" wrapText="1"/>
    </xf>
    <xf numFmtId="0" fontId="41" fillId="12" borderId="17" xfId="0" applyFont="1" applyFill="1" applyBorder="1" applyAlignment="1">
      <alignment horizontal="center" vertical="center" wrapText="1"/>
    </xf>
    <xf numFmtId="0" fontId="45" fillId="12" borderId="56" xfId="0" applyFont="1" applyFill="1" applyBorder="1" applyAlignment="1">
      <alignment horizontal="center" vertical="center" wrapText="1"/>
    </xf>
    <xf numFmtId="0" fontId="41" fillId="3" borderId="53" xfId="0" applyFont="1" applyFill="1" applyBorder="1" applyAlignment="1">
      <alignment horizontal="center" vertical="top" wrapText="1"/>
    </xf>
    <xf numFmtId="0" fontId="17" fillId="10" borderId="17" xfId="0" applyFont="1" applyFill="1" applyBorder="1" applyAlignment="1">
      <alignment horizontal="center" vertical="center" wrapText="1"/>
    </xf>
    <xf numFmtId="0" fontId="45" fillId="10" borderId="60" xfId="0" applyFont="1" applyFill="1" applyBorder="1" applyAlignment="1">
      <alignment horizontal="center" vertical="center" wrapText="1"/>
    </xf>
    <xf numFmtId="0" fontId="41" fillId="12" borderId="59" xfId="0" applyFont="1" applyFill="1" applyBorder="1" applyAlignment="1">
      <alignment horizontal="center" vertical="top" wrapText="1"/>
    </xf>
    <xf numFmtId="0" fontId="45" fillId="10" borderId="57" xfId="0" applyFont="1" applyFill="1" applyBorder="1" applyAlignment="1">
      <alignment horizontal="center" vertical="center" wrapText="1"/>
    </xf>
    <xf numFmtId="0" fontId="41" fillId="12" borderId="61" xfId="0" applyFont="1" applyFill="1" applyBorder="1" applyAlignment="1">
      <alignment horizontal="center" vertical="top" wrapText="1"/>
    </xf>
    <xf numFmtId="0" fontId="41" fillId="0" borderId="7" xfId="0" applyFont="1" applyBorder="1" applyAlignment="1">
      <alignment vertical="top"/>
    </xf>
    <xf numFmtId="0" fontId="26" fillId="0" borderId="0" xfId="0" applyFont="1" applyAlignment="1">
      <alignment horizontal="left" vertical="top"/>
    </xf>
    <xf numFmtId="0" fontId="1" fillId="6" borderId="20" xfId="0" applyFont="1" applyFill="1" applyBorder="1" applyAlignment="1">
      <alignment horizontal="left"/>
    </xf>
    <xf numFmtId="0" fontId="1" fillId="6" borderId="21" xfId="0" applyFont="1" applyFill="1" applyBorder="1" applyAlignment="1">
      <alignment horizontal="left"/>
    </xf>
    <xf numFmtId="0" fontId="20" fillId="0" borderId="0" xfId="3" applyAlignment="1">
      <alignment vertical="center"/>
    </xf>
    <xf numFmtId="0" fontId="26" fillId="0" borderId="0" xfId="0" applyFont="1" applyAlignment="1">
      <alignment horizontal="left" vertical="center"/>
    </xf>
    <xf numFmtId="43" fontId="0" fillId="0" borderId="0" xfId="1" applyFont="1" applyAlignment="1">
      <alignment horizontal="center" vertical="center"/>
    </xf>
    <xf numFmtId="49" fontId="0" fillId="5" borderId="14" xfId="0" applyNumberFormat="1" applyFill="1" applyBorder="1" applyAlignment="1">
      <alignment horizontal="left" vertical="center" wrapText="1"/>
    </xf>
    <xf numFmtId="0" fontId="0" fillId="6" borderId="0" xfId="0" applyFill="1" applyAlignment="1">
      <alignment horizontal="center" vertical="center"/>
    </xf>
    <xf numFmtId="0" fontId="1" fillId="9" borderId="17" xfId="0" applyFont="1" applyFill="1" applyBorder="1" applyAlignment="1">
      <alignment horizontal="center" vertical="center" wrapText="1"/>
    </xf>
    <xf numFmtId="0" fontId="0" fillId="0" borderId="26" xfId="0" applyBorder="1" applyAlignment="1">
      <alignment horizontal="center" vertical="top"/>
    </xf>
    <xf numFmtId="0" fontId="0" fillId="6" borderId="26" xfId="0" applyFill="1" applyBorder="1" applyAlignment="1">
      <alignment horizontal="center" vertical="top"/>
    </xf>
    <xf numFmtId="0" fontId="0" fillId="0" borderId="31" xfId="0" applyBorder="1" applyAlignment="1">
      <alignment horizontal="center" vertical="top"/>
    </xf>
    <xf numFmtId="0" fontId="0" fillId="0" borderId="41" xfId="0" applyBorder="1" applyAlignment="1">
      <alignment horizontal="center" vertical="top"/>
    </xf>
    <xf numFmtId="0" fontId="0" fillId="0" borderId="27" xfId="0" applyBorder="1" applyAlignment="1">
      <alignment horizontal="center" vertical="top"/>
    </xf>
    <xf numFmtId="0" fontId="0" fillId="6" borderId="49" xfId="1" applyNumberFormat="1" applyFont="1" applyFill="1" applyBorder="1" applyAlignment="1">
      <alignment horizontal="center" vertical="top"/>
    </xf>
    <xf numFmtId="0" fontId="0" fillId="6" borderId="37" xfId="0" applyFill="1" applyBorder="1" applyAlignment="1">
      <alignment horizontal="center" vertical="top"/>
    </xf>
    <xf numFmtId="0" fontId="0" fillId="6" borderId="69" xfId="1" applyNumberFormat="1" applyFont="1" applyFill="1" applyBorder="1" applyAlignment="1">
      <alignment horizontal="center" vertical="top"/>
    </xf>
    <xf numFmtId="0" fontId="0" fillId="6" borderId="27" xfId="0" applyFill="1" applyBorder="1" applyAlignment="1">
      <alignment horizontal="center" vertical="top"/>
    </xf>
    <xf numFmtId="0" fontId="0" fillId="0" borderId="38" xfId="0" applyBorder="1" applyAlignment="1">
      <alignment horizontal="center" vertical="top"/>
    </xf>
    <xf numFmtId="0" fontId="0" fillId="6" borderId="33" xfId="1" applyNumberFormat="1" applyFont="1" applyFill="1" applyBorder="1" applyAlignment="1">
      <alignment horizontal="center" vertical="top"/>
    </xf>
    <xf numFmtId="0" fontId="0" fillId="0" borderId="39" xfId="0" applyBorder="1" applyAlignment="1">
      <alignment horizontal="center" vertical="top"/>
    </xf>
    <xf numFmtId="0" fontId="0" fillId="6" borderId="22" xfId="0" applyFill="1" applyBorder="1" applyAlignment="1">
      <alignment horizontal="center" vertical="top"/>
    </xf>
    <xf numFmtId="0" fontId="0" fillId="6" borderId="26" xfId="1" applyNumberFormat="1" applyFont="1" applyFill="1" applyBorder="1" applyAlignment="1">
      <alignment horizontal="center" vertical="top"/>
    </xf>
    <xf numFmtId="0" fontId="0" fillId="6" borderId="15" xfId="0" applyFill="1" applyBorder="1" applyAlignment="1">
      <alignment horizontal="center" vertical="top"/>
    </xf>
    <xf numFmtId="0" fontId="0" fillId="6" borderId="32" xfId="0" applyFill="1" applyBorder="1" applyAlignment="1">
      <alignment horizontal="center" vertical="top"/>
    </xf>
    <xf numFmtId="0" fontId="0" fillId="6" borderId="70" xfId="0" applyFill="1" applyBorder="1" applyAlignment="1">
      <alignment horizontal="center" vertical="top"/>
    </xf>
    <xf numFmtId="0" fontId="0" fillId="6" borderId="50" xfId="0" applyFill="1" applyBorder="1" applyAlignment="1">
      <alignment horizontal="center" vertical="top"/>
    </xf>
    <xf numFmtId="0" fontId="0" fillId="6" borderId="35" xfId="0" applyFill="1" applyBorder="1" applyAlignment="1">
      <alignment horizontal="center" vertical="top"/>
    </xf>
    <xf numFmtId="0" fontId="0" fillId="6" borderId="51" xfId="0" applyFill="1" applyBorder="1" applyAlignment="1">
      <alignment horizontal="center" vertical="top"/>
    </xf>
    <xf numFmtId="0" fontId="0" fillId="6" borderId="36" xfId="0" applyFill="1" applyBorder="1" applyAlignment="1">
      <alignment horizontal="center" vertical="top"/>
    </xf>
    <xf numFmtId="0" fontId="0" fillId="6" borderId="66" xfId="0" applyFill="1" applyBorder="1" applyAlignment="1">
      <alignment horizontal="center" vertical="top"/>
    </xf>
    <xf numFmtId="0" fontId="0" fillId="6" borderId="67" xfId="0" applyFill="1" applyBorder="1" applyAlignment="1">
      <alignment horizontal="center" vertical="top"/>
    </xf>
    <xf numFmtId="0" fontId="0" fillId="6" borderId="34" xfId="0" applyFill="1" applyBorder="1" applyAlignment="1">
      <alignment horizontal="center" vertical="top"/>
    </xf>
    <xf numFmtId="0" fontId="0" fillId="6" borderId="68" xfId="0" applyFill="1" applyBorder="1" applyAlignment="1">
      <alignment horizontal="center" vertical="top"/>
    </xf>
    <xf numFmtId="0" fontId="0" fillId="6" borderId="40" xfId="0" applyFill="1" applyBorder="1" applyAlignment="1">
      <alignment horizontal="center" vertical="top"/>
    </xf>
    <xf numFmtId="0" fontId="0" fillId="6" borderId="39" xfId="0" applyFill="1" applyBorder="1" applyAlignment="1">
      <alignment horizontal="center" vertical="top"/>
    </xf>
    <xf numFmtId="0" fontId="0" fillId="6" borderId="71" xfId="1" applyNumberFormat="1" applyFont="1" applyFill="1" applyBorder="1" applyAlignment="1">
      <alignment horizontal="center" vertical="top"/>
    </xf>
    <xf numFmtId="0" fontId="0" fillId="6" borderId="42" xfId="0" applyFill="1" applyBorder="1" applyAlignment="1">
      <alignment horizontal="center" vertical="top"/>
    </xf>
    <xf numFmtId="0" fontId="0" fillId="6" borderId="46" xfId="0" applyFill="1" applyBorder="1" applyAlignment="1">
      <alignment horizontal="center" vertical="top"/>
    </xf>
    <xf numFmtId="0" fontId="0" fillId="6" borderId="33" xfId="0" applyFill="1" applyBorder="1" applyAlignment="1">
      <alignment horizontal="center" vertical="top"/>
    </xf>
    <xf numFmtId="0" fontId="0" fillId="6" borderId="44" xfId="0" applyFill="1" applyBorder="1" applyAlignment="1">
      <alignment horizontal="center" vertical="top"/>
    </xf>
    <xf numFmtId="0" fontId="0" fillId="6" borderId="72" xfId="1" applyNumberFormat="1" applyFont="1" applyFill="1" applyBorder="1" applyAlignment="1">
      <alignment horizontal="center" vertical="top"/>
    </xf>
    <xf numFmtId="0" fontId="0" fillId="6" borderId="43" xfId="0" applyFill="1" applyBorder="1" applyAlignment="1">
      <alignment horizontal="center" vertical="top"/>
    </xf>
    <xf numFmtId="0" fontId="0" fillId="6" borderId="47" xfId="0" applyFill="1" applyBorder="1" applyAlignment="1">
      <alignment horizontal="center" vertical="top"/>
    </xf>
    <xf numFmtId="43" fontId="7" fillId="0" borderId="15" xfId="1" applyFont="1" applyBorder="1" applyAlignment="1">
      <alignment horizontal="center" vertical="center"/>
    </xf>
    <xf numFmtId="43" fontId="22" fillId="13" borderId="15" xfId="1" applyFont="1" applyFill="1" applyBorder="1" applyAlignment="1">
      <alignment horizontal="left" vertical="center"/>
    </xf>
    <xf numFmtId="0" fontId="45" fillId="3" borderId="58" xfId="0" applyFont="1" applyFill="1" applyBorder="1" applyAlignment="1">
      <alignment horizontal="center" vertical="top" wrapText="1"/>
    </xf>
    <xf numFmtId="43" fontId="23" fillId="0" borderId="73" xfId="1" applyFont="1" applyBorder="1" applyAlignment="1">
      <alignment horizontal="center" vertical="top"/>
    </xf>
    <xf numFmtId="0" fontId="39" fillId="0" borderId="0" xfId="2" applyFont="1" applyAlignment="1">
      <alignment horizontal="left" vertical="center"/>
    </xf>
    <xf numFmtId="0" fontId="48" fillId="0" borderId="0" xfId="2" applyFont="1" applyAlignment="1">
      <alignment horizontal="left" vertical="center"/>
    </xf>
    <xf numFmtId="0" fontId="49" fillId="4" borderId="11" xfId="2" applyFont="1" applyFill="1" applyBorder="1" applyAlignment="1">
      <alignment horizontal="left" vertical="center"/>
    </xf>
    <xf numFmtId="0" fontId="50" fillId="0" borderId="0" xfId="2" applyFont="1"/>
    <xf numFmtId="0" fontId="51" fillId="0" borderId="0" xfId="2" applyFont="1"/>
    <xf numFmtId="0" fontId="54" fillId="0" borderId="0" xfId="2" applyFont="1" applyAlignment="1">
      <alignment horizontal="left" vertical="center"/>
    </xf>
    <xf numFmtId="0" fontId="56" fillId="0" borderId="2" xfId="2" applyFont="1" applyBorder="1"/>
    <xf numFmtId="0" fontId="56" fillId="6" borderId="2" xfId="2" applyFont="1" applyFill="1" applyBorder="1"/>
    <xf numFmtId="0" fontId="56" fillId="0" borderId="74" xfId="2" applyFont="1" applyBorder="1" applyAlignment="1">
      <alignment vertical="center" wrapText="1"/>
    </xf>
    <xf numFmtId="0" fontId="56" fillId="0" borderId="2" xfId="2" applyFont="1" applyBorder="1" applyAlignment="1">
      <alignment vertical="center"/>
    </xf>
    <xf numFmtId="0" fontId="28" fillId="0" borderId="0" xfId="0" applyFont="1" applyAlignment="1">
      <alignment horizontal="left" vertical="top" wrapText="1"/>
    </xf>
    <xf numFmtId="0" fontId="0" fillId="0" borderId="15" xfId="0" applyBorder="1" applyAlignment="1">
      <alignment horizontal="center" vertical="center"/>
    </xf>
    <xf numFmtId="0" fontId="0" fillId="0" borderId="15" xfId="0" applyBorder="1" applyAlignment="1">
      <alignment vertical="top"/>
    </xf>
    <xf numFmtId="43" fontId="7" fillId="0" borderId="22" xfId="1" applyFont="1" applyBorder="1" applyAlignment="1">
      <alignment horizontal="left" vertical="center"/>
    </xf>
    <xf numFmtId="0" fontId="7" fillId="0" borderId="0" xfId="3" applyFont="1" applyAlignment="1">
      <alignment vertical="center"/>
    </xf>
    <xf numFmtId="0" fontId="20" fillId="0" borderId="0" xfId="3" applyAlignment="1">
      <alignment horizontal="left" vertical="center" indent="2"/>
    </xf>
    <xf numFmtId="0" fontId="7" fillId="0" borderId="0" xfId="3" applyFont="1" applyAlignment="1">
      <alignment horizontal="left" vertical="center" indent="2"/>
    </xf>
    <xf numFmtId="0" fontId="63" fillId="0" borderId="0" xfId="2" applyFont="1"/>
    <xf numFmtId="0" fontId="49" fillId="4" borderId="2" xfId="2" applyFont="1" applyFill="1" applyBorder="1" applyAlignment="1">
      <alignment horizontal="left" vertical="center" wrapText="1"/>
    </xf>
    <xf numFmtId="0" fontId="52" fillId="4" borderId="2" xfId="2" applyFont="1" applyFill="1" applyBorder="1" applyAlignment="1">
      <alignment horizontal="center" vertical="center" wrapText="1"/>
    </xf>
    <xf numFmtId="0" fontId="7" fillId="2" borderId="2" xfId="2" applyFont="1" applyFill="1" applyBorder="1" applyAlignment="1">
      <alignment horizontal="left" vertical="center" wrapText="1"/>
    </xf>
    <xf numFmtId="0" fontId="53" fillId="6" borderId="2" xfId="2" applyFont="1" applyFill="1" applyBorder="1" applyAlignment="1">
      <alignment vertical="center"/>
    </xf>
    <xf numFmtId="0" fontId="53" fillId="6" borderId="2" xfId="2" applyFont="1" applyFill="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1" fillId="6" borderId="18" xfId="0" applyFont="1" applyFill="1" applyBorder="1" applyAlignment="1">
      <alignment horizontal="left"/>
    </xf>
    <xf numFmtId="0" fontId="1" fillId="6" borderId="4" xfId="0" applyFont="1" applyFill="1" applyBorder="1" applyAlignment="1">
      <alignment horizontal="left"/>
    </xf>
    <xf numFmtId="0" fontId="1" fillId="6" borderId="0" xfId="0" applyFont="1" applyFill="1" applyAlignment="1">
      <alignment horizontal="left"/>
    </xf>
    <xf numFmtId="0" fontId="1" fillId="6" borderId="8" xfId="0" applyFont="1" applyFill="1" applyBorder="1" applyAlignment="1">
      <alignment horizontal="left"/>
    </xf>
    <xf numFmtId="0" fontId="1" fillId="6" borderId="20" xfId="0" applyFont="1" applyFill="1" applyBorder="1" applyAlignment="1">
      <alignment horizontal="left"/>
    </xf>
    <xf numFmtId="0" fontId="1" fillId="6" borderId="21" xfId="0" applyFont="1" applyFill="1" applyBorder="1" applyAlignment="1">
      <alignment horizontal="left"/>
    </xf>
    <xf numFmtId="0" fontId="14" fillId="4" borderId="10"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0" xfId="0" applyFont="1" applyFill="1" applyAlignment="1">
      <alignment horizontal="left" vertical="center" wrapText="1"/>
    </xf>
    <xf numFmtId="0" fontId="14" fillId="4" borderId="9" xfId="0" applyFont="1" applyFill="1" applyBorder="1" applyAlignment="1">
      <alignment horizontal="left" vertical="center" wrapText="1"/>
    </xf>
    <xf numFmtId="0" fontId="14" fillId="4" borderId="20" xfId="0" applyFont="1" applyFill="1" applyBorder="1" applyAlignment="1">
      <alignment horizontal="left" vertical="center" wrapText="1"/>
    </xf>
    <xf numFmtId="0" fontId="14" fillId="4" borderId="14" xfId="0" applyFont="1" applyFill="1" applyBorder="1" applyAlignment="1">
      <alignment horizontal="center" vertical="center"/>
    </xf>
    <xf numFmtId="0" fontId="1" fillId="11" borderId="23"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45" fillId="0" borderId="0" xfId="0" applyFont="1" applyAlignment="1">
      <alignment horizontal="left" vertical="top" wrapText="1"/>
    </xf>
    <xf numFmtId="0" fontId="14" fillId="4" borderId="18" xfId="0" applyFont="1" applyFill="1" applyBorder="1" applyAlignment="1">
      <alignment horizontal="center" vertical="center" wrapText="1"/>
    </xf>
    <xf numFmtId="2" fontId="14" fillId="4" borderId="14" xfId="0" applyNumberFormat="1" applyFont="1" applyFill="1" applyBorder="1" applyAlignment="1">
      <alignment horizontal="left" vertical="top" wrapText="1"/>
    </xf>
    <xf numFmtId="0" fontId="1" fillId="11" borderId="14" xfId="0" applyFont="1" applyFill="1" applyBorder="1" applyAlignment="1">
      <alignment horizontal="left" vertical="center" wrapText="1"/>
    </xf>
    <xf numFmtId="0" fontId="1" fillId="11" borderId="23" xfId="0" applyFont="1" applyFill="1" applyBorder="1" applyAlignment="1">
      <alignment horizontal="left" vertical="center" wrapText="1"/>
    </xf>
    <xf numFmtId="0" fontId="1" fillId="11" borderId="16" xfId="0" applyFont="1" applyFill="1" applyBorder="1" applyAlignment="1">
      <alignment horizontal="left" vertical="center" wrapText="1"/>
    </xf>
    <xf numFmtId="0" fontId="14" fillId="4" borderId="62" xfId="0" applyFont="1" applyFill="1" applyBorder="1" applyAlignment="1">
      <alignment horizontal="center" vertical="center" wrapText="1"/>
    </xf>
    <xf numFmtId="0" fontId="14" fillId="4" borderId="65" xfId="0" applyFont="1" applyFill="1" applyBorder="1" applyAlignment="1">
      <alignment horizontal="center" vertical="center" wrapText="1"/>
    </xf>
    <xf numFmtId="0" fontId="14" fillId="4" borderId="63" xfId="0" applyFont="1" applyFill="1" applyBorder="1" applyAlignment="1">
      <alignment horizontal="center" vertical="center" wrapText="1"/>
    </xf>
    <xf numFmtId="0" fontId="14" fillId="4" borderId="64" xfId="0" applyFont="1" applyFill="1" applyBorder="1" applyAlignment="1">
      <alignment horizontal="center" vertical="center" wrapText="1"/>
    </xf>
    <xf numFmtId="0" fontId="0" fillId="0" borderId="13" xfId="0" applyBorder="1" applyAlignment="1">
      <alignment horizontal="center" vertical="top" wrapText="1"/>
    </xf>
    <xf numFmtId="0" fontId="0" fillId="0" borderId="0" xfId="0" applyAlignment="1">
      <alignment horizontal="center" vertical="top" wrapText="1"/>
    </xf>
    <xf numFmtId="0" fontId="0" fillId="6" borderId="13" xfId="0" applyFill="1" applyBorder="1" applyAlignment="1">
      <alignment horizontal="center" vertical="top" wrapText="1"/>
    </xf>
    <xf numFmtId="0" fontId="0" fillId="6" borderId="0" xfId="0" applyFill="1" applyAlignment="1">
      <alignment horizontal="center" vertical="top" wrapText="1"/>
    </xf>
    <xf numFmtId="0" fontId="17" fillId="0" borderId="7" xfId="0" applyFont="1"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41" fillId="0" borderId="0" xfId="0" applyFont="1" applyAlignment="1">
      <alignment vertical="top" wrapText="1"/>
    </xf>
    <xf numFmtId="0" fontId="7" fillId="0" borderId="0" xfId="0" applyFont="1" applyAlignment="1">
      <alignment vertical="top"/>
    </xf>
    <xf numFmtId="0" fontId="7" fillId="0" borderId="20" xfId="0" applyFont="1" applyBorder="1" applyAlignment="1">
      <alignment vertical="top"/>
    </xf>
    <xf numFmtId="0" fontId="17" fillId="0" borderId="0" xfId="0" applyFont="1" applyAlignment="1">
      <alignment vertical="top" wrapText="1"/>
    </xf>
    <xf numFmtId="0" fontId="41" fillId="0" borderId="20" xfId="0" applyFont="1" applyBorder="1" applyAlignment="1">
      <alignment vertical="top" wrapText="1"/>
    </xf>
    <xf numFmtId="0" fontId="52" fillId="4" borderId="2" xfId="2" applyFont="1" applyFill="1" applyBorder="1" applyAlignment="1">
      <alignment horizontal="center" vertical="center" wrapText="1"/>
    </xf>
    <xf numFmtId="0" fontId="53" fillId="6" borderId="2" xfId="2" applyFont="1" applyFill="1" applyBorder="1" applyAlignment="1">
      <alignment horizontal="center" vertical="center"/>
    </xf>
    <xf numFmtId="0" fontId="61" fillId="0" borderId="0" xfId="2" applyFont="1" applyAlignment="1">
      <alignment horizontal="left" wrapText="1"/>
    </xf>
    <xf numFmtId="0" fontId="62" fillId="0" borderId="0" xfId="2" applyFont="1" applyAlignment="1">
      <alignment horizontal="left" wrapText="1"/>
    </xf>
    <xf numFmtId="0" fontId="39" fillId="0" borderId="0" xfId="2" applyFont="1" applyAlignment="1">
      <alignment horizontal="left" vertical="center" wrapText="1"/>
    </xf>
    <xf numFmtId="0" fontId="57" fillId="0" borderId="0" xfId="2" applyFont="1" applyAlignment="1">
      <alignment vertical="center" wrapText="1"/>
    </xf>
    <xf numFmtId="0" fontId="55" fillId="4" borderId="74" xfId="2" applyFont="1" applyFill="1" applyBorder="1" applyAlignment="1">
      <alignment horizontal="center" vertical="center" wrapText="1"/>
    </xf>
    <xf numFmtId="0" fontId="55" fillId="4" borderId="75" xfId="2" applyFont="1" applyFill="1" applyBorder="1" applyAlignment="1">
      <alignment horizontal="center" vertical="center" wrapText="1"/>
    </xf>
  </cellXfs>
  <cellStyles count="4">
    <cellStyle name="Lien hypertexte" xfId="3" builtinId="8"/>
    <cellStyle name="Milliers" xfId="1" builtinId="3"/>
    <cellStyle name="Normal" xfId="0" builtinId="0"/>
    <cellStyle name="Normal 2" xfId="2" xr:uid="{00000000-0005-0000-0000-000003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s>
  <tableStyles count="0" defaultTableStyle="TableStyleMedium2" defaultPivotStyle="PivotStyleLight16"/>
  <colors>
    <mruColors>
      <color rgb="FFFFFF9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1671855</xdr:colOff>
      <xdr:row>0</xdr:row>
      <xdr:rowOff>127977</xdr:rowOff>
    </xdr:from>
    <xdr:ext cx="900430" cy="1074783"/>
    <xdr:pic>
      <xdr:nvPicPr>
        <xdr:cNvPr id="3" name="Image 2" descr="ADEME Agence de la transition énergetiqu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88" y="127977"/>
          <a:ext cx="900430" cy="1074783"/>
        </a:xfrm>
        <a:prstGeom prst="rect">
          <a:avLst/>
        </a:prstGeom>
        <a:noFill/>
        <a:ln>
          <a:noFill/>
        </a:ln>
      </xdr:spPr>
    </xdr:pic>
    <xdr:clientData/>
  </xdr:oneCellAnchor>
  <xdr:twoCellAnchor editAs="oneCell">
    <xdr:from>
      <xdr:col>2</xdr:col>
      <xdr:colOff>538922</xdr:colOff>
      <xdr:row>6</xdr:row>
      <xdr:rowOff>3410227</xdr:rowOff>
    </xdr:from>
    <xdr:to>
      <xdr:col>9</xdr:col>
      <xdr:colOff>2031074</xdr:colOff>
      <xdr:row>7</xdr:row>
      <xdr:rowOff>4271282</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1189" y="8066894"/>
          <a:ext cx="9468810" cy="4417054"/>
        </a:xfrm>
        <a:prstGeom prst="rect">
          <a:avLst/>
        </a:prstGeom>
        <a:noFill/>
        <a:ln>
          <a:noFill/>
        </a:ln>
      </xdr:spPr>
    </xdr:pic>
    <xdr:clientData/>
  </xdr:twoCellAnchor>
  <xdr:twoCellAnchor editAs="oneCell">
    <xdr:from>
      <xdr:col>1</xdr:col>
      <xdr:colOff>25400</xdr:colOff>
      <xdr:row>13</xdr:row>
      <xdr:rowOff>76199</xdr:rowOff>
    </xdr:from>
    <xdr:to>
      <xdr:col>1</xdr:col>
      <xdr:colOff>3342618</xdr:colOff>
      <xdr:row>29</xdr:row>
      <xdr:rowOff>58980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62467" y="16467666"/>
          <a:ext cx="3317218" cy="2963048"/>
        </a:xfrm>
        <a:prstGeom prst="rect">
          <a:avLst/>
        </a:prstGeom>
        <a:ln w="19050">
          <a:solidFill>
            <a:schemeClr val="tx1"/>
          </a:solidFill>
        </a:ln>
      </xdr:spPr>
    </xdr:pic>
    <xdr:clientData/>
  </xdr:twoCellAnchor>
  <xdr:twoCellAnchor editAs="oneCell">
    <xdr:from>
      <xdr:col>1</xdr:col>
      <xdr:colOff>7461250</xdr:colOff>
      <xdr:row>0</xdr:row>
      <xdr:rowOff>105832</xdr:rowOff>
    </xdr:from>
    <xdr:to>
      <xdr:col>1</xdr:col>
      <xdr:colOff>9556750</xdr:colOff>
      <xdr:row>0</xdr:row>
      <xdr:rowOff>1163107</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94083" y="105832"/>
          <a:ext cx="2095500" cy="1057275"/>
        </a:xfrm>
        <a:prstGeom prst="rect">
          <a:avLst/>
        </a:prstGeom>
      </xdr:spPr>
    </xdr:pic>
    <xdr:clientData/>
  </xdr:twoCellAnchor>
  <xdr:twoCellAnchor editAs="oneCell">
    <xdr:from>
      <xdr:col>0</xdr:col>
      <xdr:colOff>137583</xdr:colOff>
      <xdr:row>0</xdr:row>
      <xdr:rowOff>254000</xdr:rowOff>
    </xdr:from>
    <xdr:to>
      <xdr:col>1</xdr:col>
      <xdr:colOff>1552575</xdr:colOff>
      <xdr:row>0</xdr:row>
      <xdr:rowOff>1168400</xdr:rowOff>
    </xdr:to>
    <xdr:pic>
      <xdr:nvPicPr>
        <xdr:cNvPr id="8" name="Image 7" descr="Gouvernement_RV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583" y="254000"/>
          <a:ext cx="16478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7042</xdr:colOff>
      <xdr:row>6</xdr:row>
      <xdr:rowOff>928066</xdr:rowOff>
    </xdr:from>
    <xdr:to>
      <xdr:col>5</xdr:col>
      <xdr:colOff>2486027</xdr:colOff>
      <xdr:row>12</xdr:row>
      <xdr:rowOff>157655</xdr:rowOff>
    </xdr:to>
    <xdr:grpSp>
      <xdr:nvGrpSpPr>
        <xdr:cNvPr id="5" name="Groupe 4">
          <a:extLst>
            <a:ext uri="{FF2B5EF4-FFF2-40B4-BE49-F238E27FC236}">
              <a16:creationId xmlns:a16="http://schemas.microsoft.com/office/drawing/2014/main" id="{00000000-0008-0000-0200-000005000000}"/>
            </a:ext>
          </a:extLst>
        </xdr:cNvPr>
        <xdr:cNvGrpSpPr/>
      </xdr:nvGrpSpPr>
      <xdr:grpSpPr>
        <a:xfrm>
          <a:off x="6715363" y="3377352"/>
          <a:ext cx="3077700" cy="2386446"/>
          <a:chOff x="5906036" y="1198403"/>
          <a:chExt cx="3077305" cy="680321"/>
        </a:xfrm>
      </xdr:grpSpPr>
      <xdr:sp macro="" textlink="">
        <xdr:nvSpPr>
          <xdr:cNvPr id="4" name="Triangle isocèle 3">
            <a:extLst>
              <a:ext uri="{FF2B5EF4-FFF2-40B4-BE49-F238E27FC236}">
                <a16:creationId xmlns:a16="http://schemas.microsoft.com/office/drawing/2014/main" id="{00000000-0008-0000-0200-000004000000}"/>
              </a:ext>
            </a:extLst>
          </xdr:cNvPr>
          <xdr:cNvSpPr/>
        </xdr:nvSpPr>
        <xdr:spPr>
          <a:xfrm rot="10800000">
            <a:off x="5928960" y="1458310"/>
            <a:ext cx="541471" cy="420414"/>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Rectangle 5">
            <a:extLst>
              <a:ext uri="{FF2B5EF4-FFF2-40B4-BE49-F238E27FC236}">
                <a16:creationId xmlns:a16="http://schemas.microsoft.com/office/drawing/2014/main" id="{00000000-0008-0000-0200-000006000000}"/>
              </a:ext>
            </a:extLst>
          </xdr:cNvPr>
          <xdr:cNvSpPr/>
        </xdr:nvSpPr>
        <xdr:spPr>
          <a:xfrm>
            <a:off x="5906036" y="1198403"/>
            <a:ext cx="3077305" cy="283213"/>
          </a:xfrm>
          <a:prstGeom prst="wedgeRectCallout">
            <a:avLst>
              <a:gd name="adj1" fmla="val 19542"/>
              <a:gd name="adj2" fmla="val 21119"/>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 le projet aura un impact positif sur ce critère</a:t>
            </a:r>
          </a:p>
          <a:p>
            <a:pPr algn="l"/>
            <a:r>
              <a:rPr lang="fr-FR" sz="1100"/>
              <a:t>0 = le projet aura un impact  neutre sur ce critère</a:t>
            </a:r>
          </a:p>
          <a:p>
            <a:pPr algn="l"/>
            <a:r>
              <a:rPr lang="fr-FR" sz="1100"/>
              <a:t>- = le projet aura un impact négatif sur ce critère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816428</xdr:colOff>
      <xdr:row>76</xdr:row>
      <xdr:rowOff>789214</xdr:rowOff>
    </xdr:from>
    <xdr:to>
      <xdr:col>0</xdr:col>
      <xdr:colOff>1741714</xdr:colOff>
      <xdr:row>83</xdr:row>
      <xdr:rowOff>68035</xdr:rowOff>
    </xdr:to>
    <xdr:sp macro="" textlink="">
      <xdr:nvSpPr>
        <xdr:cNvPr id="12" name="Virage 11">
          <a:extLst>
            <a:ext uri="{FF2B5EF4-FFF2-40B4-BE49-F238E27FC236}">
              <a16:creationId xmlns:a16="http://schemas.microsoft.com/office/drawing/2014/main" id="{00000000-0008-0000-0300-00000C000000}"/>
            </a:ext>
          </a:extLst>
        </xdr:cNvPr>
        <xdr:cNvSpPr/>
      </xdr:nvSpPr>
      <xdr:spPr>
        <a:xfrm flipV="1">
          <a:off x="816428" y="10014857"/>
          <a:ext cx="925286" cy="1061357"/>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816428</xdr:colOff>
      <xdr:row>87</xdr:row>
      <xdr:rowOff>925284</xdr:rowOff>
    </xdr:from>
    <xdr:to>
      <xdr:col>0</xdr:col>
      <xdr:colOff>1741714</xdr:colOff>
      <xdr:row>93</xdr:row>
      <xdr:rowOff>108856</xdr:rowOff>
    </xdr:to>
    <xdr:sp macro="" textlink="">
      <xdr:nvSpPr>
        <xdr:cNvPr id="13" name="Virage 12">
          <a:extLst>
            <a:ext uri="{FF2B5EF4-FFF2-40B4-BE49-F238E27FC236}">
              <a16:creationId xmlns:a16="http://schemas.microsoft.com/office/drawing/2014/main" id="{00000000-0008-0000-0300-00000D000000}"/>
            </a:ext>
          </a:extLst>
        </xdr:cNvPr>
        <xdr:cNvSpPr/>
      </xdr:nvSpPr>
      <xdr:spPr>
        <a:xfrm flipV="1">
          <a:off x="816428" y="13471070"/>
          <a:ext cx="925286" cy="1292679"/>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858983</xdr:colOff>
      <xdr:row>77</xdr:row>
      <xdr:rowOff>33866</xdr:rowOff>
    </xdr:from>
    <xdr:to>
      <xdr:col>3</xdr:col>
      <xdr:colOff>1241426</xdr:colOff>
      <xdr:row>77</xdr:row>
      <xdr:rowOff>434926</xdr:rowOff>
    </xdr:to>
    <xdr:sp macro="" textlink="">
      <xdr:nvSpPr>
        <xdr:cNvPr id="9" name="Ellipse 8">
          <a:extLst>
            <a:ext uri="{FF2B5EF4-FFF2-40B4-BE49-F238E27FC236}">
              <a16:creationId xmlns:a16="http://schemas.microsoft.com/office/drawing/2014/main" id="{00000000-0008-0000-0300-000009000000}"/>
            </a:ext>
          </a:extLst>
        </xdr:cNvPr>
        <xdr:cNvSpPr/>
      </xdr:nvSpPr>
      <xdr:spPr>
        <a:xfrm>
          <a:off x="7769900" y="6182783"/>
          <a:ext cx="382443" cy="4010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671514</xdr:colOff>
      <xdr:row>77</xdr:row>
      <xdr:rowOff>128966</xdr:rowOff>
    </xdr:from>
    <xdr:to>
      <xdr:col>4</xdr:col>
      <xdr:colOff>884857</xdr:colOff>
      <xdr:row>77</xdr:row>
      <xdr:rowOff>349128</xdr:rowOff>
    </xdr:to>
    <xdr:sp macro="" textlink="">
      <xdr:nvSpPr>
        <xdr:cNvPr id="10" name="Croix 9">
          <a:extLst>
            <a:ext uri="{FF2B5EF4-FFF2-40B4-BE49-F238E27FC236}">
              <a16:creationId xmlns:a16="http://schemas.microsoft.com/office/drawing/2014/main" id="{00000000-0008-0000-0300-00000A000000}"/>
            </a:ext>
          </a:extLst>
        </xdr:cNvPr>
        <xdr:cNvSpPr/>
      </xdr:nvSpPr>
      <xdr:spPr>
        <a:xfrm rot="18991422">
          <a:off x="7368647" y="20516699"/>
          <a:ext cx="213343" cy="220162"/>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364834</xdr:colOff>
      <xdr:row>77</xdr:row>
      <xdr:rowOff>66193</xdr:rowOff>
    </xdr:from>
    <xdr:to>
      <xdr:col>5</xdr:col>
      <xdr:colOff>761999</xdr:colOff>
      <xdr:row>77</xdr:row>
      <xdr:rowOff>448732</xdr:rowOff>
    </xdr:to>
    <xdr:sp macro="" textlink="">
      <xdr:nvSpPr>
        <xdr:cNvPr id="14" name="Ellipse 13">
          <a:extLst>
            <a:ext uri="{FF2B5EF4-FFF2-40B4-BE49-F238E27FC236}">
              <a16:creationId xmlns:a16="http://schemas.microsoft.com/office/drawing/2014/main" id="{00000000-0008-0000-0300-00000E000000}"/>
            </a:ext>
          </a:extLst>
        </xdr:cNvPr>
        <xdr:cNvSpPr/>
      </xdr:nvSpPr>
      <xdr:spPr>
        <a:xfrm>
          <a:off x="8687567" y="20453926"/>
          <a:ext cx="397165" cy="3825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120843</xdr:colOff>
      <xdr:row>77</xdr:row>
      <xdr:rowOff>133156</xdr:rowOff>
    </xdr:from>
    <xdr:to>
      <xdr:col>7</xdr:col>
      <xdr:colOff>482601</xdr:colOff>
      <xdr:row>77</xdr:row>
      <xdr:rowOff>406399</xdr:rowOff>
    </xdr:to>
    <xdr:sp macro="" textlink="">
      <xdr:nvSpPr>
        <xdr:cNvPr id="15" name="Égal 14">
          <a:extLst>
            <a:ext uri="{FF2B5EF4-FFF2-40B4-BE49-F238E27FC236}">
              <a16:creationId xmlns:a16="http://schemas.microsoft.com/office/drawing/2014/main" id="{00000000-0008-0000-0300-00000F000000}"/>
            </a:ext>
          </a:extLst>
        </xdr:cNvPr>
        <xdr:cNvSpPr/>
      </xdr:nvSpPr>
      <xdr:spPr>
        <a:xfrm>
          <a:off x="11694776" y="20520889"/>
          <a:ext cx="361758" cy="273243"/>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794328</xdr:colOff>
      <xdr:row>77</xdr:row>
      <xdr:rowOff>50801</xdr:rowOff>
    </xdr:from>
    <xdr:to>
      <xdr:col>7</xdr:col>
      <xdr:colOff>1261533</xdr:colOff>
      <xdr:row>77</xdr:row>
      <xdr:rowOff>482602</xdr:rowOff>
    </xdr:to>
    <xdr:sp macro="" textlink="">
      <xdr:nvSpPr>
        <xdr:cNvPr id="16" name="Ellipse 15">
          <a:extLst>
            <a:ext uri="{FF2B5EF4-FFF2-40B4-BE49-F238E27FC236}">
              <a16:creationId xmlns:a16="http://schemas.microsoft.com/office/drawing/2014/main" id="{00000000-0008-0000-0300-000010000000}"/>
            </a:ext>
          </a:extLst>
        </xdr:cNvPr>
        <xdr:cNvSpPr/>
      </xdr:nvSpPr>
      <xdr:spPr>
        <a:xfrm>
          <a:off x="12368261" y="20438534"/>
          <a:ext cx="467205" cy="4318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600530</xdr:colOff>
      <xdr:row>24</xdr:row>
      <xdr:rowOff>201687</xdr:rowOff>
    </xdr:from>
    <xdr:to>
      <xdr:col>3</xdr:col>
      <xdr:colOff>996530</xdr:colOff>
      <xdr:row>25</xdr:row>
      <xdr:rowOff>107830</xdr:rowOff>
    </xdr:to>
    <xdr:sp macro="" textlink="">
      <xdr:nvSpPr>
        <xdr:cNvPr id="17" name="Ellipse 16">
          <a:extLst>
            <a:ext uri="{FF2B5EF4-FFF2-40B4-BE49-F238E27FC236}">
              <a16:creationId xmlns:a16="http://schemas.microsoft.com/office/drawing/2014/main" id="{00000000-0008-0000-0300-000011000000}"/>
            </a:ext>
          </a:extLst>
        </xdr:cNvPr>
        <xdr:cNvSpPr/>
      </xdr:nvSpPr>
      <xdr:spPr>
        <a:xfrm>
          <a:off x="5532363" y="214902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5</xdr:col>
      <xdr:colOff>601687</xdr:colOff>
      <xdr:row>24</xdr:row>
      <xdr:rowOff>195639</xdr:rowOff>
    </xdr:from>
    <xdr:to>
      <xdr:col>5</xdr:col>
      <xdr:colOff>997687</xdr:colOff>
      <xdr:row>25</xdr:row>
      <xdr:rowOff>101782</xdr:rowOff>
    </xdr:to>
    <xdr:sp macro="" textlink="">
      <xdr:nvSpPr>
        <xdr:cNvPr id="18" name="Ellipse 17">
          <a:extLst>
            <a:ext uri="{FF2B5EF4-FFF2-40B4-BE49-F238E27FC236}">
              <a16:creationId xmlns:a16="http://schemas.microsoft.com/office/drawing/2014/main" id="{00000000-0008-0000-0300-000012000000}"/>
            </a:ext>
          </a:extLst>
        </xdr:cNvPr>
        <xdr:cNvSpPr/>
      </xdr:nvSpPr>
      <xdr:spPr>
        <a:xfrm>
          <a:off x="8924420" y="1745039"/>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669170</xdr:colOff>
      <xdr:row>24</xdr:row>
      <xdr:rowOff>198965</xdr:rowOff>
    </xdr:from>
    <xdr:to>
      <xdr:col>7</xdr:col>
      <xdr:colOff>1065170</xdr:colOff>
      <xdr:row>25</xdr:row>
      <xdr:rowOff>105108</xdr:rowOff>
    </xdr:to>
    <xdr:sp macro="" textlink="">
      <xdr:nvSpPr>
        <xdr:cNvPr id="19" name="Ellipse 18">
          <a:extLst>
            <a:ext uri="{FF2B5EF4-FFF2-40B4-BE49-F238E27FC236}">
              <a16:creationId xmlns:a16="http://schemas.microsoft.com/office/drawing/2014/main" id="{00000000-0008-0000-0300-000013000000}"/>
            </a:ext>
          </a:extLst>
        </xdr:cNvPr>
        <xdr:cNvSpPr/>
      </xdr:nvSpPr>
      <xdr:spPr>
        <a:xfrm>
          <a:off x="12243103" y="1477432"/>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7</xdr:col>
      <xdr:colOff>71762</xdr:colOff>
      <xdr:row>24</xdr:row>
      <xdr:rowOff>148968</xdr:rowOff>
    </xdr:from>
    <xdr:to>
      <xdr:col>7</xdr:col>
      <xdr:colOff>421092</xdr:colOff>
      <xdr:row>25</xdr:row>
      <xdr:rowOff>51317</xdr:rowOff>
    </xdr:to>
    <xdr:sp macro="" textlink="">
      <xdr:nvSpPr>
        <xdr:cNvPr id="20" name="Égal 19">
          <a:extLst>
            <a:ext uri="{FF2B5EF4-FFF2-40B4-BE49-F238E27FC236}">
              <a16:creationId xmlns:a16="http://schemas.microsoft.com/office/drawing/2014/main" id="{00000000-0008-0000-0300-000014000000}"/>
            </a:ext>
          </a:extLst>
        </xdr:cNvPr>
        <xdr:cNvSpPr/>
      </xdr:nvSpPr>
      <xdr:spPr>
        <a:xfrm>
          <a:off x="11645695" y="1427435"/>
          <a:ext cx="349330" cy="30028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696787</xdr:colOff>
      <xdr:row>24</xdr:row>
      <xdr:rowOff>301365</xdr:rowOff>
    </xdr:from>
    <xdr:to>
      <xdr:col>4</xdr:col>
      <xdr:colOff>871317</xdr:colOff>
      <xdr:row>25</xdr:row>
      <xdr:rowOff>47569</xdr:rowOff>
    </xdr:to>
    <xdr:sp macro="" textlink="">
      <xdr:nvSpPr>
        <xdr:cNvPr id="21" name="Croix 20">
          <a:extLst>
            <a:ext uri="{FF2B5EF4-FFF2-40B4-BE49-F238E27FC236}">
              <a16:creationId xmlns:a16="http://schemas.microsoft.com/office/drawing/2014/main" id="{00000000-0008-0000-0300-000015000000}"/>
            </a:ext>
          </a:extLst>
        </xdr:cNvPr>
        <xdr:cNvSpPr/>
      </xdr:nvSpPr>
      <xdr:spPr>
        <a:xfrm rot="18991422">
          <a:off x="7205537" y="2248698"/>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968103</xdr:colOff>
      <xdr:row>88</xdr:row>
      <xdr:rowOff>231560</xdr:rowOff>
    </xdr:from>
    <xdr:to>
      <xdr:col>4</xdr:col>
      <xdr:colOff>1166314</xdr:colOff>
      <xdr:row>88</xdr:row>
      <xdr:rowOff>415100</xdr:rowOff>
    </xdr:to>
    <xdr:sp macro="" textlink="">
      <xdr:nvSpPr>
        <xdr:cNvPr id="23" name="Croix 22">
          <a:extLst>
            <a:ext uri="{FF2B5EF4-FFF2-40B4-BE49-F238E27FC236}">
              <a16:creationId xmlns:a16="http://schemas.microsoft.com/office/drawing/2014/main" id="{00000000-0008-0000-0300-000017000000}"/>
            </a:ext>
          </a:extLst>
        </xdr:cNvPr>
        <xdr:cNvSpPr/>
      </xdr:nvSpPr>
      <xdr:spPr>
        <a:xfrm rot="18991422">
          <a:off x="7665236" y="24954227"/>
          <a:ext cx="198211" cy="183540"/>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313266</xdr:colOff>
      <xdr:row>88</xdr:row>
      <xdr:rowOff>110067</xdr:rowOff>
    </xdr:from>
    <xdr:to>
      <xdr:col>5</xdr:col>
      <xdr:colOff>694267</xdr:colOff>
      <xdr:row>88</xdr:row>
      <xdr:rowOff>474132</xdr:rowOff>
    </xdr:to>
    <xdr:sp macro="" textlink="">
      <xdr:nvSpPr>
        <xdr:cNvPr id="25" name="Ellipse 24">
          <a:extLst>
            <a:ext uri="{FF2B5EF4-FFF2-40B4-BE49-F238E27FC236}">
              <a16:creationId xmlns:a16="http://schemas.microsoft.com/office/drawing/2014/main" id="{00000000-0008-0000-0300-000019000000}"/>
            </a:ext>
          </a:extLst>
        </xdr:cNvPr>
        <xdr:cNvSpPr/>
      </xdr:nvSpPr>
      <xdr:spPr>
        <a:xfrm>
          <a:off x="8635999" y="24832734"/>
          <a:ext cx="381001" cy="36406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279402</xdr:colOff>
      <xdr:row>88</xdr:row>
      <xdr:rowOff>237068</xdr:rowOff>
    </xdr:from>
    <xdr:to>
      <xdr:col>7</xdr:col>
      <xdr:colOff>643468</xdr:colOff>
      <xdr:row>88</xdr:row>
      <xdr:rowOff>508000</xdr:rowOff>
    </xdr:to>
    <xdr:sp macro="" textlink="">
      <xdr:nvSpPr>
        <xdr:cNvPr id="26" name="Égal 25">
          <a:extLst>
            <a:ext uri="{FF2B5EF4-FFF2-40B4-BE49-F238E27FC236}">
              <a16:creationId xmlns:a16="http://schemas.microsoft.com/office/drawing/2014/main" id="{00000000-0008-0000-0300-00001A000000}"/>
            </a:ext>
          </a:extLst>
        </xdr:cNvPr>
        <xdr:cNvSpPr/>
      </xdr:nvSpPr>
      <xdr:spPr>
        <a:xfrm>
          <a:off x="11853335" y="24959735"/>
          <a:ext cx="364066" cy="27093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965199</xdr:colOff>
      <xdr:row>88</xdr:row>
      <xdr:rowOff>110066</xdr:rowOff>
    </xdr:from>
    <xdr:to>
      <xdr:col>7</xdr:col>
      <xdr:colOff>1397000</xdr:colOff>
      <xdr:row>88</xdr:row>
      <xdr:rowOff>514205</xdr:rowOff>
    </xdr:to>
    <xdr:sp macro="" textlink="">
      <xdr:nvSpPr>
        <xdr:cNvPr id="27" name="Ellipse 26">
          <a:extLst>
            <a:ext uri="{FF2B5EF4-FFF2-40B4-BE49-F238E27FC236}">
              <a16:creationId xmlns:a16="http://schemas.microsoft.com/office/drawing/2014/main" id="{00000000-0008-0000-0300-00001B000000}"/>
            </a:ext>
          </a:extLst>
        </xdr:cNvPr>
        <xdr:cNvSpPr/>
      </xdr:nvSpPr>
      <xdr:spPr>
        <a:xfrm>
          <a:off x="12539132" y="24832733"/>
          <a:ext cx="431801" cy="4041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884381</xdr:colOff>
      <xdr:row>88</xdr:row>
      <xdr:rowOff>127000</xdr:rowOff>
    </xdr:from>
    <xdr:to>
      <xdr:col>3</xdr:col>
      <xdr:colOff>1320800</xdr:colOff>
      <xdr:row>88</xdr:row>
      <xdr:rowOff>524933</xdr:rowOff>
    </xdr:to>
    <xdr:sp macro="" textlink="">
      <xdr:nvSpPr>
        <xdr:cNvPr id="41" name="Ellipse 40">
          <a:extLst>
            <a:ext uri="{FF2B5EF4-FFF2-40B4-BE49-F238E27FC236}">
              <a16:creationId xmlns:a16="http://schemas.microsoft.com/office/drawing/2014/main" id="{00000000-0008-0000-0300-000029000000}"/>
            </a:ext>
          </a:extLst>
        </xdr:cNvPr>
        <xdr:cNvSpPr/>
      </xdr:nvSpPr>
      <xdr:spPr>
        <a:xfrm>
          <a:off x="7795298" y="10646833"/>
          <a:ext cx="436419" cy="3979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3</xdr:col>
      <xdr:colOff>603250</xdr:colOff>
      <xdr:row>42</xdr:row>
      <xdr:rowOff>116417</xdr:rowOff>
    </xdr:from>
    <xdr:to>
      <xdr:col>3</xdr:col>
      <xdr:colOff>999250</xdr:colOff>
      <xdr:row>44</xdr:row>
      <xdr:rowOff>107227</xdr:rowOff>
    </xdr:to>
    <xdr:sp macro="" textlink="">
      <xdr:nvSpPr>
        <xdr:cNvPr id="50" name="Ellipse 49">
          <a:extLst>
            <a:ext uri="{FF2B5EF4-FFF2-40B4-BE49-F238E27FC236}">
              <a16:creationId xmlns:a16="http://schemas.microsoft.com/office/drawing/2014/main" id="{00000000-0008-0000-0300-000032000000}"/>
            </a:ext>
          </a:extLst>
        </xdr:cNvPr>
        <xdr:cNvSpPr/>
      </xdr:nvSpPr>
      <xdr:spPr>
        <a:xfrm>
          <a:off x="5535083" y="7281334"/>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687916</xdr:colOff>
      <xdr:row>43</xdr:row>
      <xdr:rowOff>52916</xdr:rowOff>
    </xdr:from>
    <xdr:to>
      <xdr:col>4</xdr:col>
      <xdr:colOff>862446</xdr:colOff>
      <xdr:row>44</xdr:row>
      <xdr:rowOff>42537</xdr:rowOff>
    </xdr:to>
    <xdr:sp macro="" textlink="">
      <xdr:nvSpPr>
        <xdr:cNvPr id="51" name="Croix 50">
          <a:extLst>
            <a:ext uri="{FF2B5EF4-FFF2-40B4-BE49-F238E27FC236}">
              <a16:creationId xmlns:a16="http://schemas.microsoft.com/office/drawing/2014/main" id="{00000000-0008-0000-0300-000033000000}"/>
            </a:ext>
          </a:extLst>
        </xdr:cNvPr>
        <xdr:cNvSpPr/>
      </xdr:nvSpPr>
      <xdr:spPr>
        <a:xfrm rot="18991422">
          <a:off x="7196666" y="7376583"/>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656167</xdr:colOff>
      <xdr:row>42</xdr:row>
      <xdr:rowOff>105833</xdr:rowOff>
    </xdr:from>
    <xdr:to>
      <xdr:col>5</xdr:col>
      <xdr:colOff>1052167</xdr:colOff>
      <xdr:row>44</xdr:row>
      <xdr:rowOff>96643</xdr:rowOff>
    </xdr:to>
    <xdr:sp macro="" textlink="">
      <xdr:nvSpPr>
        <xdr:cNvPr id="52" name="Ellipse 51">
          <a:extLst>
            <a:ext uri="{FF2B5EF4-FFF2-40B4-BE49-F238E27FC236}">
              <a16:creationId xmlns:a16="http://schemas.microsoft.com/office/drawing/2014/main" id="{00000000-0008-0000-0300-000034000000}"/>
            </a:ext>
          </a:extLst>
        </xdr:cNvPr>
        <xdr:cNvSpPr/>
      </xdr:nvSpPr>
      <xdr:spPr>
        <a:xfrm>
          <a:off x="8741834" y="727075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6</xdr:col>
      <xdr:colOff>1449917</xdr:colOff>
      <xdr:row>42</xdr:row>
      <xdr:rowOff>105833</xdr:rowOff>
    </xdr:from>
    <xdr:to>
      <xdr:col>7</xdr:col>
      <xdr:colOff>222330</xdr:colOff>
      <xdr:row>44</xdr:row>
      <xdr:rowOff>92849</xdr:rowOff>
    </xdr:to>
    <xdr:sp macro="" textlink="">
      <xdr:nvSpPr>
        <xdr:cNvPr id="53" name="Égal 52">
          <a:extLst>
            <a:ext uri="{FF2B5EF4-FFF2-40B4-BE49-F238E27FC236}">
              <a16:creationId xmlns:a16="http://schemas.microsoft.com/office/drawing/2014/main" id="{00000000-0008-0000-0300-000035000000}"/>
            </a:ext>
          </a:extLst>
        </xdr:cNvPr>
        <xdr:cNvSpPr/>
      </xdr:nvSpPr>
      <xdr:spPr>
        <a:xfrm>
          <a:off x="11112500" y="7429500"/>
          <a:ext cx="349330" cy="304516"/>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645583</xdr:colOff>
      <xdr:row>42</xdr:row>
      <xdr:rowOff>74084</xdr:rowOff>
    </xdr:from>
    <xdr:to>
      <xdr:col>7</xdr:col>
      <xdr:colOff>1041583</xdr:colOff>
      <xdr:row>44</xdr:row>
      <xdr:rowOff>64894</xdr:rowOff>
    </xdr:to>
    <xdr:sp macro="" textlink="">
      <xdr:nvSpPr>
        <xdr:cNvPr id="54" name="Ellipse 53">
          <a:extLst>
            <a:ext uri="{FF2B5EF4-FFF2-40B4-BE49-F238E27FC236}">
              <a16:creationId xmlns:a16="http://schemas.microsoft.com/office/drawing/2014/main" id="{00000000-0008-0000-0300-000036000000}"/>
            </a:ext>
          </a:extLst>
        </xdr:cNvPr>
        <xdr:cNvSpPr/>
      </xdr:nvSpPr>
      <xdr:spPr>
        <a:xfrm>
          <a:off x="11885083" y="7397751"/>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68580</xdr:colOff>
      <xdr:row>0</xdr:row>
      <xdr:rowOff>0</xdr:rowOff>
    </xdr:from>
    <xdr:to>
      <xdr:col>6</xdr:col>
      <xdr:colOff>160020</xdr:colOff>
      <xdr:row>0</xdr:row>
      <xdr:rowOff>1905</xdr:rowOff>
    </xdr:to>
    <xdr:sp macro="" textlink="">
      <xdr:nvSpPr>
        <xdr:cNvPr id="2" name="Pentagone 1">
          <a:extLst>
            <a:ext uri="{FF2B5EF4-FFF2-40B4-BE49-F238E27FC236}">
              <a16:creationId xmlns:a16="http://schemas.microsoft.com/office/drawing/2014/main" id="{00000000-0008-0000-0500-000002000000}"/>
            </a:ext>
          </a:extLst>
        </xdr:cNvPr>
        <xdr:cNvSpPr/>
      </xdr:nvSpPr>
      <xdr:spPr>
        <a:xfrm>
          <a:off x="2992755" y="5619750"/>
          <a:ext cx="7330440" cy="67818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27,3</a:t>
          </a:r>
          <a:r>
            <a:rPr lang="fr-FR" sz="1200" b="1" baseline="0"/>
            <a:t> ETP annuels cumulés, mobilisés sur toute la durée du projet. </a:t>
          </a:r>
        </a:p>
        <a:p>
          <a:pPr algn="ctr"/>
          <a:r>
            <a:rPr lang="fr-FR" sz="1200" b="1" baseline="0"/>
            <a:t>En moyenne 6,8 ETP ont travaillé annuellement sur le projet</a:t>
          </a:r>
          <a:endParaRPr lang="fr-FR" sz="1200" b="1"/>
        </a:p>
      </xdr:txBody>
    </xdr:sp>
    <xdr:clientData/>
  </xdr:twoCellAnchor>
  <xdr:twoCellAnchor>
    <xdr:from>
      <xdr:col>1</xdr:col>
      <xdr:colOff>175261</xdr:colOff>
      <xdr:row>11</xdr:row>
      <xdr:rowOff>53340</xdr:rowOff>
    </xdr:from>
    <xdr:to>
      <xdr:col>3</xdr:col>
      <xdr:colOff>1295400</xdr:colOff>
      <xdr:row>22</xdr:row>
      <xdr:rowOff>99060</xdr:rowOff>
    </xdr:to>
    <xdr:sp macro="" textlink="">
      <xdr:nvSpPr>
        <xdr:cNvPr id="5" name="ZoneTexte 4">
          <a:extLst>
            <a:ext uri="{FF2B5EF4-FFF2-40B4-BE49-F238E27FC236}">
              <a16:creationId xmlns:a16="http://schemas.microsoft.com/office/drawing/2014/main" id="{00000000-0008-0000-0500-000005000000}"/>
            </a:ext>
          </a:extLst>
        </xdr:cNvPr>
        <xdr:cNvSpPr txBox="1"/>
      </xdr:nvSpPr>
      <xdr:spPr>
        <a:xfrm>
          <a:off x="441961" y="4030980"/>
          <a:ext cx="6370319" cy="197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t" latinLnBrk="0" hangingPunct="1"/>
          <a:r>
            <a:rPr lang="fr-FR" sz="1100" b="1" u="sng">
              <a:solidFill>
                <a:schemeClr val="dk1"/>
              </a:solidFill>
              <a:effectLst/>
              <a:latin typeface="+mn-lt"/>
              <a:ea typeface="+mn-ea"/>
              <a:cs typeface="+mn-cs"/>
            </a:rPr>
            <a:t>Liste de choix de TRL</a:t>
          </a:r>
          <a:endParaRPr lang="fr-FR" b="1" u="sng">
            <a:effectLst/>
          </a:endParaRPr>
        </a:p>
        <a:p>
          <a:pPr rtl="0" eaLnBrk="1" fontAlgn="t" latinLnBrk="0" hangingPunct="1"/>
          <a:r>
            <a:rPr lang="fr-FR" sz="1100">
              <a:solidFill>
                <a:schemeClr val="dk1"/>
              </a:solidFill>
              <a:effectLst/>
              <a:latin typeface="+mn-lt"/>
              <a:ea typeface="+mn-ea"/>
              <a:cs typeface="+mn-cs"/>
            </a:rPr>
            <a:t>TRL 1 : Observation du principe de base</a:t>
          </a:r>
          <a:endParaRPr lang="fr-FR">
            <a:effectLst/>
          </a:endParaRPr>
        </a:p>
        <a:p>
          <a:pPr rtl="0" eaLnBrk="1" fontAlgn="t" latinLnBrk="0" hangingPunct="1"/>
          <a:r>
            <a:rPr lang="fr-FR" sz="1100">
              <a:solidFill>
                <a:schemeClr val="dk1"/>
              </a:solidFill>
              <a:effectLst/>
              <a:latin typeface="+mn-lt"/>
              <a:ea typeface="+mn-ea"/>
              <a:cs typeface="+mn-cs"/>
            </a:rPr>
            <a:t>TRL 2 : Formulation du concept technologique</a:t>
          </a:r>
          <a:endParaRPr lang="fr-FR">
            <a:effectLst/>
          </a:endParaRPr>
        </a:p>
        <a:p>
          <a:pPr rtl="0" eaLnBrk="1" fontAlgn="t" latinLnBrk="0" hangingPunct="1"/>
          <a:r>
            <a:rPr lang="fr-FR" sz="1100">
              <a:solidFill>
                <a:schemeClr val="dk1"/>
              </a:solidFill>
              <a:effectLst/>
              <a:latin typeface="+mn-lt"/>
              <a:ea typeface="+mn-ea"/>
              <a:cs typeface="+mn-cs"/>
            </a:rPr>
            <a:t>TRL 3 : Preuve expérimentale de concept (fonction critique analysée et expérimentée)</a:t>
          </a:r>
          <a:endParaRPr lang="fr-FR">
            <a:effectLst/>
          </a:endParaRPr>
        </a:p>
        <a:p>
          <a:pPr rtl="0" eaLnBrk="1" fontAlgn="t" latinLnBrk="0" hangingPunct="1"/>
          <a:r>
            <a:rPr lang="fr-FR" sz="1100">
              <a:solidFill>
                <a:schemeClr val="dk1"/>
              </a:solidFill>
              <a:effectLst/>
              <a:latin typeface="+mn-lt"/>
              <a:ea typeface="+mn-ea"/>
              <a:cs typeface="+mn-cs"/>
            </a:rPr>
            <a:t>TRL 4 : Validation de la technologie (composants) en laboratoire</a:t>
          </a:r>
          <a:endParaRPr lang="fr-FR">
            <a:effectLst/>
          </a:endParaRPr>
        </a:p>
        <a:p>
          <a:pPr rtl="0" eaLnBrk="1" fontAlgn="t" latinLnBrk="0" hangingPunct="1"/>
          <a:r>
            <a:rPr lang="fr-FR" sz="1100">
              <a:solidFill>
                <a:schemeClr val="dk1"/>
              </a:solidFill>
              <a:effectLst/>
              <a:latin typeface="+mn-lt"/>
              <a:ea typeface="+mn-ea"/>
              <a:cs typeface="+mn-cs"/>
            </a:rPr>
            <a:t>TRL 5 : Validation de la technologie (composants) en environnement représentatif (ou réel simulé)</a:t>
          </a:r>
          <a:endParaRPr lang="fr-FR">
            <a:effectLst/>
          </a:endParaRPr>
        </a:p>
        <a:p>
          <a:pPr rtl="0" eaLnBrk="1" fontAlgn="t" latinLnBrk="0" hangingPunct="1"/>
          <a:r>
            <a:rPr lang="fr-FR" sz="1100">
              <a:solidFill>
                <a:schemeClr val="dk1"/>
              </a:solidFill>
              <a:effectLst/>
              <a:latin typeface="+mn-lt"/>
              <a:ea typeface="+mn-ea"/>
              <a:cs typeface="+mn-cs"/>
            </a:rPr>
            <a:t>TRL 6 : Démonstration de la technologie (prototype)  en environnement représentatif (ou réel simulé)</a:t>
          </a:r>
          <a:endParaRPr lang="fr-FR">
            <a:effectLst/>
          </a:endParaRPr>
        </a:p>
        <a:p>
          <a:pPr rtl="0" eaLnBrk="1" fontAlgn="t" latinLnBrk="0" hangingPunct="1"/>
          <a:r>
            <a:rPr lang="fr-FR" sz="1100">
              <a:solidFill>
                <a:schemeClr val="dk1"/>
              </a:solidFill>
              <a:effectLst/>
              <a:latin typeface="+mn-lt"/>
              <a:ea typeface="+mn-ea"/>
              <a:cs typeface="+mn-cs"/>
            </a:rPr>
            <a:t>TRL 7 : Démonstration du système complet (démonstrateur) en environnement opérationnel (réel)</a:t>
          </a:r>
          <a:endParaRPr lang="fr-FR">
            <a:effectLst/>
          </a:endParaRPr>
        </a:p>
        <a:p>
          <a:pPr rtl="0" eaLnBrk="1" fontAlgn="t" latinLnBrk="0" hangingPunct="1"/>
          <a:r>
            <a:rPr lang="fr-FR" sz="1100">
              <a:solidFill>
                <a:schemeClr val="dk1"/>
              </a:solidFill>
              <a:effectLst/>
              <a:latin typeface="+mn-lt"/>
              <a:ea typeface="+mn-ea"/>
              <a:cs typeface="+mn-cs"/>
            </a:rPr>
            <a:t>TRL 8 : Qualification d'un système complet final par des tests en environnement opérationnel </a:t>
          </a:r>
          <a:endParaRPr lang="fr-FR">
            <a:effectLst/>
          </a:endParaRPr>
        </a:p>
        <a:p>
          <a:pPr rtl="0" eaLnBrk="1" fontAlgn="t" latinLnBrk="0" hangingPunct="1"/>
          <a:r>
            <a:rPr lang="fr-FR" sz="1100">
              <a:solidFill>
                <a:schemeClr val="dk1"/>
              </a:solidFill>
              <a:effectLst/>
              <a:latin typeface="+mn-lt"/>
              <a:ea typeface="+mn-ea"/>
              <a:cs typeface="+mn-cs"/>
            </a:rPr>
            <a:t>TRL 9 : Validation d'un système réel en environnement opérationnel, prêt à être commercialisé</a:t>
          </a:r>
          <a:endParaRPr lang="fr-FR">
            <a:effectLst/>
          </a:endParaRPr>
        </a:p>
        <a:p>
          <a:endParaRPr lang="fr-F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1:B10" totalsRowShown="0" headerRowDxfId="7" dataDxfId="6" tableBorderDxfId="5">
  <autoFilter ref="B1:B10" xr:uid="{00000000-0009-0000-0100-000002000000}"/>
  <tableColumns count="1">
    <tableColumn id="1" xr3:uid="{00000000-0010-0000-0000-000001000000}" name="TRL = Technology Readiness Level - niveau de maturité technologique ; système international de mesure utilisant une échelle de 1 à 9 employé pour évaluer le niveau de maturité d'une technologie. " dataDxfId="4"/>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formations.ademe.fr/formations_adaptation-au-changement-climatique_quantifier-l-impact-ges-d-une-action-de-reduction---decouvrir-la-methode-quantiges_s5104.html" TargetMode="External"/><Relationship Id="rId7" Type="http://schemas.openxmlformats.org/officeDocument/2006/relationships/drawing" Target="../drawings/drawing4.xml"/><Relationship Id="rId2" Type="http://schemas.openxmlformats.org/officeDocument/2006/relationships/hyperlink" Target="https://bilans-ges.ademe.fr/fr/accueil/contenu/index/page/QuantiGES/siGras/0" TargetMode="External"/><Relationship Id="rId1" Type="http://schemas.openxmlformats.org/officeDocument/2006/relationships/hyperlink" Target="https://www.bilans-ges.ademe.fr/" TargetMode="External"/><Relationship Id="rId6" Type="http://schemas.openxmlformats.org/officeDocument/2006/relationships/printerSettings" Target="../printerSettings/printerSettings3.bin"/><Relationship Id="rId5" Type="http://schemas.openxmlformats.org/officeDocument/2006/relationships/hyperlink" Target="https://librairie.ademe.fr/changement-climatique-et-energie/4549-quantifier-l-impact-ges-d-une-action-de-reduction-des-emissions.html?search_query=quantification+de+l%27impact+GES&amp;results=5" TargetMode="External"/><Relationship Id="rId4" Type="http://schemas.openxmlformats.org/officeDocument/2006/relationships/hyperlink" Target="https://formations.ademe.fr/formations_climat_quantifier-l-impact-ges-d-une-action-de-reduction---devenir-utilisateur-de-la-methode_s4781.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M12"/>
  <sheetViews>
    <sheetView showGridLines="0" zoomScale="90" zoomScaleNormal="90" workbookViewId="0">
      <pane ySplit="3" topLeftCell="A8" activePane="bottomLeft" state="frozen"/>
      <selection pane="bottomLeft" activeCell="B6" sqref="B6"/>
    </sheetView>
  </sheetViews>
  <sheetFormatPr baseColWidth="10" defaultColWidth="11.42578125" defaultRowHeight="15"/>
  <cols>
    <col min="1" max="1" width="3.42578125" style="34" customWidth="1"/>
    <col min="2" max="2" width="255.5703125" style="34" customWidth="1"/>
    <col min="3" max="4" width="15.140625" style="34" customWidth="1"/>
    <col min="5" max="5" width="18.85546875" style="34" bestFit="1" customWidth="1"/>
    <col min="6" max="6" width="15.7109375" style="34" bestFit="1" customWidth="1"/>
    <col min="7" max="7" width="15.140625" style="34" customWidth="1"/>
    <col min="8" max="8" width="15" style="34" customWidth="1"/>
    <col min="9" max="9" width="21.28515625" style="34" customWidth="1"/>
    <col min="10" max="10" width="30.42578125" style="34" customWidth="1"/>
    <col min="11" max="11" width="23.85546875" style="34" customWidth="1"/>
    <col min="12" max="12" width="50.28515625" style="34" customWidth="1"/>
    <col min="13" max="13" width="33.5703125" style="34" hidden="1" customWidth="1"/>
    <col min="14" max="16384" width="11.42578125" style="34"/>
  </cols>
  <sheetData>
    <row r="1" spans="2:12" ht="111.75" customHeight="1"/>
    <row r="2" spans="2:12">
      <c r="K2" s="35"/>
      <c r="L2" s="36"/>
    </row>
    <row r="3" spans="2:12" ht="28.5">
      <c r="B3" s="76" t="s">
        <v>163</v>
      </c>
    </row>
    <row r="5" spans="2:12" s="37" customFormat="1" ht="250.15" customHeight="1">
      <c r="B5" s="37" t="s">
        <v>162</v>
      </c>
    </row>
    <row r="6" spans="2:12" s="37" customFormat="1"/>
    <row r="7" spans="2:12" s="37" customFormat="1" ht="280.14999999999998" customHeight="1">
      <c r="B7" s="37" t="s">
        <v>140</v>
      </c>
    </row>
    <row r="8" spans="2:12" ht="408.75" customHeight="1">
      <c r="B8" s="38" t="s">
        <v>161</v>
      </c>
    </row>
    <row r="9" spans="2:12" ht="36.6" customHeight="1">
      <c r="B9" s="38"/>
    </row>
    <row r="10" spans="2:12" s="37" customFormat="1" ht="333.6" customHeight="1">
      <c r="B10" s="77" t="s">
        <v>45</v>
      </c>
    </row>
    <row r="11" spans="2:12" s="37" customFormat="1"/>
    <row r="12" spans="2:12" ht="18.75">
      <c r="B12" s="206" t="s">
        <v>86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
  <sheetViews>
    <sheetView showGridLines="0" workbookViewId="0">
      <selection activeCell="L6" sqref="L6"/>
    </sheetView>
  </sheetViews>
  <sheetFormatPr baseColWidth="10" defaultRowHeight="15"/>
  <cols>
    <col min="2" max="2" width="12.42578125" customWidth="1"/>
    <col min="3" max="3" width="1.28515625" customWidth="1"/>
    <col min="4" max="4" width="12.7109375" customWidth="1"/>
    <col min="5" max="5" width="2.140625" customWidth="1"/>
    <col min="6" max="6" width="13.140625" customWidth="1"/>
    <col min="7" max="7" width="1.5703125" customWidth="1"/>
    <col min="8" max="8" width="14.5703125" customWidth="1"/>
    <col min="9" max="9" width="1.85546875" customWidth="1"/>
    <col min="10" max="10" width="21.5703125" customWidth="1"/>
  </cols>
  <sheetData>
    <row r="2" spans="2:11">
      <c r="B2" s="219" t="s">
        <v>20</v>
      </c>
      <c r="C2" s="219"/>
      <c r="D2" s="219"/>
      <c r="E2" s="219"/>
      <c r="F2" s="219"/>
      <c r="G2" s="219"/>
      <c r="H2" s="219"/>
      <c r="I2" s="219"/>
      <c r="J2" s="219"/>
    </row>
    <row r="3" spans="2:11" ht="27.95" customHeight="1">
      <c r="B3" s="221"/>
      <c r="C3" s="221"/>
      <c r="D3" s="221"/>
      <c r="E3" s="223"/>
      <c r="F3" s="221"/>
      <c r="G3" s="221"/>
      <c r="H3" s="221"/>
      <c r="I3" s="221"/>
      <c r="J3" s="222"/>
    </row>
    <row r="4" spans="2:11">
      <c r="B4" s="219" t="s">
        <v>1</v>
      </c>
      <c r="C4" s="219"/>
      <c r="D4" s="219"/>
      <c r="E4" s="11"/>
      <c r="F4" s="220" t="s">
        <v>4</v>
      </c>
      <c r="G4" s="221"/>
      <c r="H4" s="221"/>
      <c r="I4" s="221"/>
      <c r="J4" s="222"/>
    </row>
    <row r="5" spans="2:11">
      <c r="B5" s="224"/>
      <c r="C5" s="224"/>
      <c r="D5" s="224"/>
      <c r="E5" s="224"/>
      <c r="F5" s="224"/>
      <c r="G5" s="224"/>
      <c r="H5" s="224"/>
      <c r="I5" s="224"/>
      <c r="J5" s="224"/>
      <c r="K5" s="224"/>
    </row>
    <row r="6" spans="2:11" ht="63.75">
      <c r="B6" s="12" t="s">
        <v>18</v>
      </c>
      <c r="C6" s="13"/>
      <c r="D6" s="12" t="s">
        <v>19</v>
      </c>
      <c r="E6" s="13"/>
      <c r="F6" s="14" t="s">
        <v>6</v>
      </c>
      <c r="G6" s="15"/>
      <c r="H6" s="14" t="s">
        <v>7</v>
      </c>
      <c r="I6" s="15"/>
      <c r="J6" s="14" t="s">
        <v>9</v>
      </c>
    </row>
    <row r="7" spans="2:11">
      <c r="B7" s="7"/>
      <c r="D7" s="8"/>
      <c r="F7" s="8"/>
      <c r="H7" s="8"/>
      <c r="J7" s="8"/>
    </row>
    <row r="8" spans="2:11" ht="25.5">
      <c r="B8" s="14" t="s">
        <v>2</v>
      </c>
      <c r="C8" s="16"/>
      <c r="D8" s="14" t="s">
        <v>3</v>
      </c>
      <c r="E8" s="16"/>
      <c r="F8" s="14" t="s">
        <v>5</v>
      </c>
      <c r="G8" s="15"/>
      <c r="H8" s="14" t="s">
        <v>8</v>
      </c>
      <c r="I8" s="15"/>
      <c r="J8" s="14" t="s">
        <v>10</v>
      </c>
    </row>
    <row r="10" spans="2:11">
      <c r="B10" s="9">
        <v>3</v>
      </c>
      <c r="C10" s="11"/>
      <c r="D10" s="9">
        <v>1</v>
      </c>
      <c r="E10" s="11"/>
      <c r="F10" s="9">
        <v>1</v>
      </c>
      <c r="G10" s="11"/>
      <c r="H10" s="9">
        <v>0</v>
      </c>
      <c r="I10" s="11"/>
      <c r="J10" s="10" t="s">
        <v>0</v>
      </c>
    </row>
  </sheetData>
  <mergeCells count="5">
    <mergeCell ref="B4:D4"/>
    <mergeCell ref="B2:J2"/>
    <mergeCell ref="F4:J4"/>
    <mergeCell ref="B3:J3"/>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P24"/>
  <sheetViews>
    <sheetView showGridLines="0" topLeftCell="A15" zoomScale="70" zoomScaleNormal="70" workbookViewId="0">
      <selection activeCell="B9" sqref="B9"/>
    </sheetView>
  </sheetViews>
  <sheetFormatPr baseColWidth="10" defaultRowHeight="15" outlineLevelRow="1"/>
  <cols>
    <col min="1" max="1" width="5.28515625" customWidth="1"/>
    <col min="2" max="2" width="25.7109375" customWidth="1"/>
    <col min="3" max="3" width="26.5703125" style="19" customWidth="1"/>
    <col min="4" max="4" width="43" style="20" customWidth="1"/>
    <col min="5" max="5" width="9" style="2" customWidth="1"/>
    <col min="6" max="6" width="54.28515625" style="1" customWidth="1"/>
    <col min="7" max="7" width="21.28515625" style="1" customWidth="1"/>
    <col min="8" max="8" width="39.28515625" style="2" customWidth="1"/>
    <col min="9" max="9" width="68.5703125" style="20" customWidth="1"/>
    <col min="10" max="10" width="21" customWidth="1"/>
    <col min="12" max="12" width="28.5703125" style="73" customWidth="1"/>
    <col min="13" max="13" width="28" customWidth="1"/>
    <col min="14" max="14" width="24.5703125" customWidth="1"/>
    <col min="16" max="16" width="21.85546875" customWidth="1"/>
  </cols>
  <sheetData>
    <row r="1" spans="2:16" ht="21.75" thickBot="1">
      <c r="B1" s="86" t="s">
        <v>58</v>
      </c>
      <c r="J1" s="4"/>
      <c r="K1" s="5"/>
      <c r="L1" s="74"/>
      <c r="M1" s="3"/>
      <c r="N1" s="3"/>
      <c r="O1" s="6"/>
      <c r="P1" s="4"/>
    </row>
    <row r="2" spans="2:16" ht="15.75" customHeight="1">
      <c r="B2" s="234" t="s">
        <v>46</v>
      </c>
      <c r="C2" s="235"/>
      <c r="D2" s="235"/>
      <c r="E2" s="228"/>
      <c r="F2" s="228"/>
      <c r="G2" s="228"/>
      <c r="H2" s="228"/>
      <c r="I2" s="229"/>
      <c r="J2" s="2"/>
      <c r="K2" s="5"/>
      <c r="L2" s="74"/>
      <c r="M2" s="3"/>
      <c r="N2" s="3"/>
      <c r="O2" s="6"/>
      <c r="P2" s="4"/>
    </row>
    <row r="3" spans="2:16" ht="21" customHeight="1">
      <c r="B3" s="236"/>
      <c r="C3" s="237"/>
      <c r="D3" s="237"/>
      <c r="E3" s="230"/>
      <c r="F3" s="230"/>
      <c r="G3" s="230"/>
      <c r="H3" s="230"/>
      <c r="I3" s="231"/>
      <c r="J3" s="2"/>
      <c r="K3" s="5"/>
      <c r="L3" s="74"/>
      <c r="M3" s="3"/>
      <c r="N3" s="3"/>
      <c r="O3" s="6"/>
      <c r="P3" s="4"/>
    </row>
    <row r="4" spans="2:16" ht="21" customHeight="1">
      <c r="B4" s="236"/>
      <c r="C4" s="237"/>
      <c r="D4" s="237"/>
      <c r="E4" s="230"/>
      <c r="F4" s="230"/>
      <c r="G4" s="230"/>
      <c r="H4" s="230"/>
      <c r="I4" s="231"/>
      <c r="J4" s="2"/>
      <c r="K4" s="5"/>
      <c r="L4" s="74"/>
      <c r="M4" s="3"/>
      <c r="N4" s="3"/>
      <c r="O4" s="6"/>
      <c r="P4" s="4"/>
    </row>
    <row r="5" spans="2:16" ht="14.45" customHeight="1" thickBot="1">
      <c r="B5" s="238"/>
      <c r="C5" s="239"/>
      <c r="D5" s="239"/>
      <c r="E5" s="232"/>
      <c r="F5" s="232"/>
      <c r="G5" s="232"/>
      <c r="H5" s="232"/>
      <c r="I5" s="233"/>
      <c r="J5" s="2"/>
      <c r="K5" s="5"/>
      <c r="L5" s="74"/>
      <c r="M5" s="3"/>
      <c r="N5" s="3"/>
      <c r="O5" s="6"/>
      <c r="P5" s="4"/>
    </row>
    <row r="6" spans="2:16" ht="99.6" customHeight="1" thickBot="1">
      <c r="B6" s="251" t="s">
        <v>108</v>
      </c>
      <c r="C6" s="244" t="s">
        <v>145</v>
      </c>
      <c r="D6" s="244"/>
      <c r="E6" s="149"/>
      <c r="F6" s="149"/>
      <c r="G6" s="149"/>
      <c r="H6" s="149"/>
      <c r="I6" s="150"/>
      <c r="J6" s="2"/>
      <c r="K6" s="5"/>
      <c r="L6" s="74"/>
      <c r="M6" s="3"/>
      <c r="N6" s="3"/>
      <c r="O6" s="6"/>
      <c r="P6" s="4"/>
    </row>
    <row r="7" spans="2:16" ht="119.45" customHeight="1" thickBot="1">
      <c r="B7" s="252"/>
      <c r="C7" s="249" t="s">
        <v>144</v>
      </c>
      <c r="D7" s="250"/>
      <c r="E7" s="225"/>
      <c r="F7" s="226"/>
      <c r="G7" s="226"/>
      <c r="H7" s="226"/>
      <c r="I7" s="227"/>
      <c r="J7" s="4"/>
      <c r="K7" s="5"/>
      <c r="L7" s="74"/>
      <c r="M7" s="3"/>
      <c r="N7" s="3"/>
      <c r="O7" s="6"/>
      <c r="P7" s="4"/>
    </row>
    <row r="8" spans="2:16" ht="80.45" customHeight="1">
      <c r="B8" s="244" t="s">
        <v>168</v>
      </c>
      <c r="C8" s="244"/>
      <c r="D8" s="244"/>
      <c r="E8" s="155"/>
      <c r="F8" s="155"/>
      <c r="G8" s="155"/>
      <c r="H8" s="155"/>
      <c r="I8" s="155"/>
      <c r="J8" s="4"/>
      <c r="K8" s="5"/>
      <c r="L8" s="74"/>
      <c r="M8" s="3"/>
      <c r="N8" s="3"/>
      <c r="O8" s="6"/>
      <c r="P8" s="4"/>
    </row>
    <row r="9" spans="2:16">
      <c r="B9" s="108"/>
      <c r="C9" s="107"/>
      <c r="D9" s="107"/>
      <c r="E9" s="18"/>
      <c r="J9" s="4"/>
      <c r="K9" s="5"/>
      <c r="L9" s="74"/>
      <c r="M9" s="3"/>
      <c r="N9" s="3"/>
      <c r="O9" s="6"/>
      <c r="P9" s="4"/>
    </row>
    <row r="10" spans="2:16" ht="18.75">
      <c r="B10" s="79" t="s">
        <v>78</v>
      </c>
      <c r="C10" s="107"/>
      <c r="D10" s="107"/>
      <c r="E10" s="18"/>
      <c r="J10" s="4"/>
      <c r="K10" s="5"/>
      <c r="L10" s="74"/>
      <c r="M10" s="3"/>
      <c r="N10" s="3"/>
      <c r="O10" s="6"/>
      <c r="P10" s="4"/>
    </row>
    <row r="11" spans="2:16" ht="65.45" hidden="1" customHeight="1" outlineLevel="1">
      <c r="B11" s="243" t="s">
        <v>77</v>
      </c>
      <c r="C11" s="243"/>
      <c r="D11" s="243"/>
      <c r="E11" s="18"/>
      <c r="J11" s="4"/>
      <c r="K11" s="5"/>
      <c r="L11" s="74"/>
      <c r="M11" s="3"/>
      <c r="N11" s="3"/>
      <c r="O11" s="6"/>
      <c r="P11" s="4"/>
    </row>
    <row r="12" spans="2:16" collapsed="1">
      <c r="J12" s="4"/>
      <c r="K12" s="5"/>
      <c r="L12" s="74"/>
      <c r="M12" s="3"/>
      <c r="N12" s="3"/>
      <c r="O12" s="6"/>
      <c r="P12" s="4"/>
    </row>
    <row r="13" spans="2:16" s="17" customFormat="1" ht="78" customHeight="1">
      <c r="B13" s="240" t="s">
        <v>103</v>
      </c>
      <c r="C13" s="240"/>
      <c r="D13" s="240"/>
      <c r="E13" s="29" t="s">
        <v>11</v>
      </c>
      <c r="F13" s="71" t="s">
        <v>137</v>
      </c>
      <c r="G13" s="71" t="s">
        <v>47</v>
      </c>
      <c r="H13" s="136" t="s">
        <v>138</v>
      </c>
      <c r="I13" s="72" t="s">
        <v>50</v>
      </c>
      <c r="L13" s="75"/>
    </row>
    <row r="14" spans="2:16" ht="120">
      <c r="B14" s="245" t="s">
        <v>146</v>
      </c>
      <c r="C14" s="246" t="s">
        <v>67</v>
      </c>
      <c r="D14" s="39" t="s">
        <v>54</v>
      </c>
      <c r="E14" s="30"/>
      <c r="F14" s="30"/>
      <c r="G14" s="30"/>
      <c r="H14" s="30"/>
      <c r="I14" s="31" t="s">
        <v>94</v>
      </c>
    </row>
    <row r="15" spans="2:16" ht="105">
      <c r="B15" s="245"/>
      <c r="C15" s="246"/>
      <c r="D15" s="40" t="s">
        <v>48</v>
      </c>
      <c r="E15" s="30"/>
      <c r="F15" s="30"/>
      <c r="G15" s="30"/>
      <c r="H15" s="30"/>
      <c r="I15" s="31" t="s">
        <v>95</v>
      </c>
    </row>
    <row r="16" spans="2:16" ht="60">
      <c r="B16" s="245"/>
      <c r="C16" s="246"/>
      <c r="D16" s="40" t="s">
        <v>49</v>
      </c>
      <c r="E16" s="30"/>
      <c r="F16" s="30"/>
      <c r="G16" s="30"/>
      <c r="H16" s="30"/>
      <c r="I16" s="31" t="s">
        <v>90</v>
      </c>
    </row>
    <row r="17" spans="2:9" ht="78" customHeight="1">
      <c r="B17" s="245"/>
      <c r="C17" s="241" t="s">
        <v>68</v>
      </c>
      <c r="D17" s="242"/>
      <c r="E17" s="30"/>
      <c r="F17" s="30"/>
      <c r="G17" s="30"/>
      <c r="H17" s="30"/>
      <c r="I17" s="31" t="s">
        <v>51</v>
      </c>
    </row>
    <row r="18" spans="2:9" ht="85.9" customHeight="1">
      <c r="B18" s="245"/>
      <c r="C18" s="246" t="s">
        <v>12</v>
      </c>
      <c r="D18" s="40" t="s">
        <v>16</v>
      </c>
      <c r="E18" s="30"/>
      <c r="F18" s="30"/>
      <c r="G18" s="30"/>
      <c r="H18" s="30"/>
      <c r="I18" s="31" t="s">
        <v>92</v>
      </c>
    </row>
    <row r="19" spans="2:9" ht="112.15" customHeight="1">
      <c r="B19" s="245"/>
      <c r="C19" s="246"/>
      <c r="D19" s="40" t="s">
        <v>57</v>
      </c>
      <c r="E19" s="30"/>
      <c r="F19" s="30"/>
      <c r="G19" s="30"/>
      <c r="H19" s="30"/>
      <c r="I19" s="31" t="s">
        <v>93</v>
      </c>
    </row>
    <row r="20" spans="2:9" ht="78" customHeight="1">
      <c r="B20" s="245"/>
      <c r="C20" s="247" t="s">
        <v>13</v>
      </c>
      <c r="D20" s="248"/>
      <c r="E20" s="30"/>
      <c r="F20" s="30"/>
      <c r="G20" s="30"/>
      <c r="H20" s="30"/>
      <c r="I20" s="41" t="s">
        <v>55</v>
      </c>
    </row>
    <row r="21" spans="2:9" ht="87.6" customHeight="1">
      <c r="B21" s="245"/>
      <c r="C21" s="246" t="s">
        <v>14</v>
      </c>
      <c r="D21" s="40" t="s">
        <v>17</v>
      </c>
      <c r="E21" s="30"/>
      <c r="F21" s="30"/>
      <c r="G21" s="30"/>
      <c r="H21" s="30"/>
      <c r="I21" s="31" t="s">
        <v>91</v>
      </c>
    </row>
    <row r="22" spans="2:9" ht="78" customHeight="1">
      <c r="B22" s="245"/>
      <c r="C22" s="246"/>
      <c r="D22" s="39" t="s">
        <v>37</v>
      </c>
      <c r="E22" s="30"/>
      <c r="F22" s="30"/>
      <c r="G22" s="30"/>
      <c r="H22" s="30"/>
      <c r="I22" s="31" t="s">
        <v>56</v>
      </c>
    </row>
    <row r="23" spans="2:9" ht="78" customHeight="1">
      <c r="B23" s="245"/>
      <c r="C23" s="247" t="s">
        <v>15</v>
      </c>
      <c r="D23" s="248"/>
      <c r="E23" s="30"/>
      <c r="F23" s="30"/>
      <c r="G23" s="30"/>
      <c r="H23" s="30"/>
      <c r="I23" s="31" t="s">
        <v>38</v>
      </c>
    </row>
    <row r="24" spans="2:9" ht="78" customHeight="1">
      <c r="B24" s="245"/>
      <c r="C24" s="241" t="s">
        <v>107</v>
      </c>
      <c r="D24" s="242"/>
      <c r="E24" s="30"/>
      <c r="F24" s="30"/>
      <c r="G24" s="30"/>
      <c r="H24" s="30"/>
      <c r="I24" s="154" t="s">
        <v>136</v>
      </c>
    </row>
  </sheetData>
  <mergeCells count="17">
    <mergeCell ref="C24:D24"/>
    <mergeCell ref="C6:D6"/>
    <mergeCell ref="B14:B24"/>
    <mergeCell ref="C14:C16"/>
    <mergeCell ref="C18:C19"/>
    <mergeCell ref="C20:D20"/>
    <mergeCell ref="C21:C22"/>
    <mergeCell ref="C23:D23"/>
    <mergeCell ref="B8:D8"/>
    <mergeCell ref="C7:D7"/>
    <mergeCell ref="B6:B7"/>
    <mergeCell ref="E7:I7"/>
    <mergeCell ref="E2:I5"/>
    <mergeCell ref="B2:D5"/>
    <mergeCell ref="B13:D13"/>
    <mergeCell ref="C17:D17"/>
    <mergeCell ref="B11:D11"/>
  </mergeCells>
  <dataValidations count="4">
    <dataValidation type="list" allowBlank="1" showInputMessage="1" showErrorMessage="1" sqref="E13" xr:uid="{00000000-0002-0000-0200-000000000000}">
      <formula1>#REF!</formula1>
    </dataValidation>
    <dataValidation allowBlank="1" showInputMessage="1" showErrorMessage="1" prompt="cf Onglet &quot;Evaluation simplifiée GES&quot;" sqref="H16" xr:uid="{00000000-0002-0000-0200-000001000000}"/>
    <dataValidation type="list" allowBlank="1" showInputMessage="1" showErrorMessage="1" sqref="E14:E24" xr:uid="{00000000-0002-0000-0200-000002000000}">
      <formula1>"-2,-1,0,+1,+2"</formula1>
    </dataValidation>
    <dataValidation allowBlank="1" showInputMessage="1" showErrorMessage="1" prompt="Cf Onglet &quot;Indicateur spécifique AAP&quot;" sqref="H14" xr:uid="{00000000-0002-0000-0200-000003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L98"/>
  <sheetViews>
    <sheetView showGridLines="0" topLeftCell="A78" zoomScale="85" zoomScaleNormal="85" workbookViewId="0">
      <selection activeCell="C28" sqref="C28"/>
    </sheetView>
  </sheetViews>
  <sheetFormatPr baseColWidth="10" defaultColWidth="11.42578125" defaultRowHeight="15" outlineLevelRow="1"/>
  <cols>
    <col min="1" max="1" width="37.85546875" style="32" customWidth="1"/>
    <col min="2" max="2" width="29.7109375" style="32" customWidth="1"/>
    <col min="3" max="3" width="43.42578125" style="32" customWidth="1"/>
    <col min="4" max="7" width="23.7109375" style="32" customWidth="1"/>
    <col min="8" max="8" width="23.7109375" style="43" customWidth="1"/>
    <col min="9" max="9" width="18.42578125" style="32" customWidth="1"/>
    <col min="10" max="11" width="21.85546875" style="32" customWidth="1"/>
    <col min="12" max="16384" width="11.42578125" style="32"/>
  </cols>
  <sheetData>
    <row r="1" spans="1:9" ht="21">
      <c r="A1" s="105" t="s">
        <v>44</v>
      </c>
    </row>
    <row r="2" spans="1:9" ht="26.25">
      <c r="A2" s="42" t="s">
        <v>52</v>
      </c>
      <c r="B2" s="45"/>
      <c r="C2" s="45"/>
      <c r="D2" s="45"/>
      <c r="E2" s="45"/>
      <c r="F2" s="45"/>
      <c r="G2" s="45"/>
      <c r="H2" s="46"/>
      <c r="I2" s="45"/>
    </row>
    <row r="3" spans="1:9" ht="15.75">
      <c r="A3" s="106" t="s">
        <v>106</v>
      </c>
      <c r="B3" s="127"/>
      <c r="C3" s="127"/>
      <c r="D3" s="50"/>
    </row>
    <row r="4" spans="1:9" ht="15.75">
      <c r="A4" s="148" t="s">
        <v>104</v>
      </c>
      <c r="B4" s="148"/>
      <c r="C4" s="148"/>
    </row>
    <row r="5" spans="1:9" s="2" customFormat="1" ht="15.75">
      <c r="A5" s="151" t="s">
        <v>22</v>
      </c>
      <c r="B5" s="152"/>
      <c r="C5" s="152"/>
      <c r="H5" s="153"/>
    </row>
    <row r="6" spans="1:9" s="2" customFormat="1" ht="15.75">
      <c r="A6" s="148" t="s">
        <v>105</v>
      </c>
      <c r="B6" s="152"/>
      <c r="C6" s="152"/>
      <c r="H6" s="153"/>
    </row>
    <row r="7" spans="1:9" s="2" customFormat="1" ht="15.75">
      <c r="A7" s="151"/>
      <c r="B7" s="152"/>
      <c r="C7" s="152"/>
      <c r="H7" s="153"/>
    </row>
    <row r="8" spans="1:9" s="2" customFormat="1" ht="15.75">
      <c r="A8" s="210" t="s">
        <v>158</v>
      </c>
      <c r="B8" s="152"/>
      <c r="C8" s="152"/>
      <c r="H8" s="153"/>
    </row>
    <row r="9" spans="1:9" s="2" customFormat="1" ht="15.75">
      <c r="A9" s="210" t="s">
        <v>151</v>
      </c>
      <c r="B9" s="152"/>
      <c r="C9" s="152"/>
      <c r="H9" s="153"/>
    </row>
    <row r="10" spans="1:9" s="2" customFormat="1" ht="15.75">
      <c r="A10" s="151" t="s">
        <v>152</v>
      </c>
      <c r="B10" s="152"/>
      <c r="C10" s="152"/>
      <c r="H10" s="153"/>
    </row>
    <row r="11" spans="1:9" s="2" customFormat="1" ht="15.75">
      <c r="A11" s="210" t="s">
        <v>147</v>
      </c>
      <c r="B11" s="152"/>
      <c r="C11" s="152"/>
      <c r="H11" s="153"/>
    </row>
    <row r="12" spans="1:9" s="2" customFormat="1" ht="15.75">
      <c r="A12" s="210" t="s">
        <v>153</v>
      </c>
      <c r="B12" s="152"/>
      <c r="C12" s="152"/>
      <c r="H12" s="153"/>
    </row>
    <row r="13" spans="1:9" s="2" customFormat="1" ht="15.75">
      <c r="A13" s="211" t="s">
        <v>155</v>
      </c>
      <c r="B13" s="152"/>
      <c r="C13" s="152"/>
      <c r="H13" s="153"/>
    </row>
    <row r="14" spans="1:9" s="2" customFormat="1" ht="15.75">
      <c r="A14" s="212" t="s">
        <v>154</v>
      </c>
      <c r="B14" s="152"/>
      <c r="C14" s="152"/>
      <c r="H14" s="153"/>
    </row>
    <row r="15" spans="1:9" s="2" customFormat="1" ht="15.75">
      <c r="A15" s="212" t="s">
        <v>148</v>
      </c>
      <c r="B15" s="152"/>
      <c r="C15" s="152"/>
      <c r="H15" s="153"/>
    </row>
    <row r="16" spans="1:9" s="2" customFormat="1" ht="15.75">
      <c r="A16" s="210" t="s">
        <v>156</v>
      </c>
      <c r="B16" s="152"/>
      <c r="C16" s="152"/>
      <c r="H16" s="153"/>
    </row>
    <row r="17" spans="1:12" s="2" customFormat="1" ht="15.75">
      <c r="A17" s="211" t="s">
        <v>157</v>
      </c>
      <c r="B17" s="152"/>
      <c r="C17" s="152"/>
      <c r="H17" s="153"/>
    </row>
    <row r="18" spans="1:12" s="2" customFormat="1" ht="15.75">
      <c r="A18" s="212" t="s">
        <v>149</v>
      </c>
      <c r="B18" s="152"/>
      <c r="C18" s="152"/>
      <c r="H18" s="153"/>
    </row>
    <row r="19" spans="1:12" s="2" customFormat="1" ht="15.75">
      <c r="A19" s="212" t="s">
        <v>150</v>
      </c>
      <c r="B19" s="152"/>
      <c r="C19" s="152"/>
      <c r="H19" s="153"/>
    </row>
    <row r="20" spans="1:12" s="2" customFormat="1" ht="15.75">
      <c r="A20" s="210" t="s">
        <v>159</v>
      </c>
      <c r="B20" s="152"/>
      <c r="C20" s="152"/>
      <c r="H20" s="153"/>
    </row>
    <row r="21" spans="1:12" s="2" customFormat="1" ht="16.5" thickBot="1">
      <c r="A21" s="151" t="s">
        <v>160</v>
      </c>
      <c r="B21" s="152"/>
      <c r="C21" s="152"/>
      <c r="H21" s="153"/>
    </row>
    <row r="22" spans="1:12" s="48" customFormat="1" outlineLevel="1">
      <c r="A22" s="51" t="s">
        <v>80</v>
      </c>
      <c r="B22" s="52"/>
      <c r="C22" s="52"/>
      <c r="D22" s="52"/>
      <c r="E22" s="52"/>
      <c r="F22" s="52"/>
      <c r="G22" s="52"/>
      <c r="H22" s="52"/>
      <c r="I22" s="52"/>
      <c r="J22" s="52"/>
      <c r="K22" s="53"/>
    </row>
    <row r="23" spans="1:12" s="48" customFormat="1" outlineLevel="1">
      <c r="A23" s="147" t="s">
        <v>98</v>
      </c>
      <c r="K23" s="56"/>
    </row>
    <row r="24" spans="1:12" s="48" customFormat="1" outlineLevel="1">
      <c r="A24" s="147" t="s">
        <v>96</v>
      </c>
      <c r="K24" s="56"/>
    </row>
    <row r="25" spans="1:12" s="48" customFormat="1" ht="31.5" customHeight="1" outlineLevel="1">
      <c r="A25" s="54"/>
      <c r="I25" s="55"/>
      <c r="K25" s="56"/>
    </row>
    <row r="26" spans="1:12" s="48" customFormat="1" outlineLevel="1">
      <c r="A26" s="54"/>
      <c r="I26" s="87"/>
      <c r="J26" s="137"/>
      <c r="K26" s="56"/>
    </row>
    <row r="27" spans="1:12" s="58" customFormat="1" ht="94.15" customHeight="1" outlineLevel="1">
      <c r="A27" s="57"/>
      <c r="B27" s="101" t="s">
        <v>111</v>
      </c>
      <c r="C27" s="101" t="s">
        <v>75</v>
      </c>
      <c r="D27" s="111" t="s">
        <v>122</v>
      </c>
      <c r="E27" s="128" t="s">
        <v>85</v>
      </c>
      <c r="F27" s="96" t="s">
        <v>23</v>
      </c>
      <c r="G27" s="97" t="s">
        <v>24</v>
      </c>
      <c r="H27" s="95" t="s">
        <v>79</v>
      </c>
      <c r="I27" s="141" t="s">
        <v>97</v>
      </c>
      <c r="J27" s="194" t="s">
        <v>127</v>
      </c>
      <c r="K27" s="129" t="s">
        <v>141</v>
      </c>
    </row>
    <row r="28" spans="1:12" s="48" customFormat="1" outlineLevel="1">
      <c r="A28" s="59" t="s">
        <v>40</v>
      </c>
      <c r="B28" s="112" t="s">
        <v>60</v>
      </c>
      <c r="C28" s="112" t="s">
        <v>109</v>
      </c>
      <c r="D28" s="113">
        <f>150000/8</f>
        <v>18750</v>
      </c>
      <c r="E28" s="114" t="s">
        <v>61</v>
      </c>
      <c r="F28" s="114">
        <f>700*0.227</f>
        <v>158.9</v>
      </c>
      <c r="G28" s="114" t="s">
        <v>62</v>
      </c>
      <c r="H28" s="115">
        <f>F28*D28/1000</f>
        <v>2979.375</v>
      </c>
      <c r="I28" s="116">
        <v>1</v>
      </c>
      <c r="J28" s="116">
        <f>H28*8*I28</f>
        <v>23835</v>
      </c>
      <c r="K28" s="121">
        <f>H28*I28*30</f>
        <v>89381.25</v>
      </c>
      <c r="L28" s="54"/>
    </row>
    <row r="29" spans="1:12" s="48" customFormat="1" outlineLevel="1">
      <c r="A29" s="59" t="s">
        <v>41</v>
      </c>
      <c r="B29" s="112" t="s">
        <v>63</v>
      </c>
      <c r="C29" s="112" t="s">
        <v>109</v>
      </c>
      <c r="D29" s="113">
        <f>150000/8</f>
        <v>18750</v>
      </c>
      <c r="E29" s="114" t="s">
        <v>61</v>
      </c>
      <c r="F29" s="114">
        <v>1300</v>
      </c>
      <c r="G29" s="114" t="s">
        <v>62</v>
      </c>
      <c r="H29" s="115">
        <f>F29*D29/1000</f>
        <v>24375</v>
      </c>
      <c r="I29" s="116">
        <v>1</v>
      </c>
      <c r="J29" s="116">
        <f>H29*8*I29</f>
        <v>195000</v>
      </c>
      <c r="K29" s="121">
        <f>H29*I29*30</f>
        <v>731250</v>
      </c>
      <c r="L29" s="54"/>
    </row>
    <row r="30" spans="1:12" s="48" customFormat="1" ht="46.5" customHeight="1" outlineLevel="1">
      <c r="A30" s="59"/>
      <c r="B30" s="126"/>
      <c r="D30" s="82"/>
      <c r="E30" s="83"/>
      <c r="F30" s="83"/>
      <c r="G30" s="83"/>
      <c r="H30" s="84"/>
      <c r="I30" s="89"/>
      <c r="J30" s="89">
        <f>J28-J29</f>
        <v>-171165</v>
      </c>
      <c r="K30" s="195">
        <f>K28-K29</f>
        <v>-641868.75</v>
      </c>
    </row>
    <row r="31" spans="1:12" s="48" customFormat="1" outlineLevel="1">
      <c r="A31" s="257" t="s">
        <v>64</v>
      </c>
      <c r="B31" s="48" t="s">
        <v>65</v>
      </c>
      <c r="D31" s="82"/>
      <c r="E31" s="83"/>
      <c r="F31" s="83"/>
      <c r="G31" s="83"/>
      <c r="H31" s="84"/>
      <c r="I31" s="88"/>
      <c r="J31" s="84"/>
      <c r="K31" s="85"/>
    </row>
    <row r="32" spans="1:12" s="48" customFormat="1" outlineLevel="1">
      <c r="A32" s="257"/>
      <c r="B32" s="48" t="s">
        <v>66</v>
      </c>
      <c r="D32" s="82"/>
      <c r="E32" s="83"/>
      <c r="F32" s="83"/>
      <c r="G32" s="83"/>
      <c r="H32" s="84"/>
      <c r="I32" s="81"/>
      <c r="J32" s="84"/>
      <c r="K32" s="85"/>
    </row>
    <row r="33" spans="1:12" s="48" customFormat="1" outlineLevel="1">
      <c r="A33" s="258"/>
      <c r="B33" s="260" t="s">
        <v>128</v>
      </c>
      <c r="C33" s="260"/>
      <c r="D33" s="261"/>
      <c r="E33" s="261"/>
      <c r="F33" s="261"/>
      <c r="G33" s="261"/>
      <c r="H33" s="261"/>
      <c r="I33" s="261"/>
      <c r="J33" s="261"/>
      <c r="K33" s="91"/>
    </row>
    <row r="34" spans="1:12" s="48" customFormat="1" outlineLevel="1">
      <c r="A34" s="258"/>
      <c r="B34" s="261"/>
      <c r="C34" s="261"/>
      <c r="D34" s="261"/>
      <c r="E34" s="261"/>
      <c r="F34" s="261"/>
      <c r="G34" s="261"/>
      <c r="H34" s="261"/>
      <c r="I34" s="261"/>
      <c r="J34" s="261"/>
      <c r="K34" s="91"/>
    </row>
    <row r="35" spans="1:12" s="48" customFormat="1" outlineLevel="1">
      <c r="A35" s="258"/>
      <c r="B35" s="261"/>
      <c r="C35" s="261"/>
      <c r="D35" s="261"/>
      <c r="E35" s="261"/>
      <c r="F35" s="261"/>
      <c r="G35" s="261"/>
      <c r="H35" s="261"/>
      <c r="I35" s="261"/>
      <c r="J35" s="261"/>
      <c r="K35" s="91"/>
    </row>
    <row r="36" spans="1:12" s="48" customFormat="1" outlineLevel="1">
      <c r="A36" s="258"/>
      <c r="B36" s="261"/>
      <c r="C36" s="261"/>
      <c r="D36" s="261"/>
      <c r="E36" s="261"/>
      <c r="F36" s="261"/>
      <c r="G36" s="261"/>
      <c r="H36" s="261"/>
      <c r="I36" s="261"/>
      <c r="J36" s="261"/>
      <c r="K36" s="91"/>
    </row>
    <row r="37" spans="1:12" ht="37.9" customHeight="1" outlineLevel="1" thickBot="1">
      <c r="A37" s="259"/>
      <c r="B37" s="262"/>
      <c r="C37" s="262"/>
      <c r="D37" s="262"/>
      <c r="E37" s="262"/>
      <c r="F37" s="262"/>
      <c r="G37" s="262"/>
      <c r="H37" s="262"/>
      <c r="I37" s="262"/>
      <c r="J37" s="262"/>
      <c r="K37" s="92"/>
    </row>
    <row r="38" spans="1:12" ht="37.9" customHeight="1" outlineLevel="1">
      <c r="B38" s="110"/>
      <c r="H38" s="32"/>
      <c r="K38" s="110"/>
    </row>
    <row r="39" spans="1:12" ht="15.75" outlineLevel="1" thickBot="1"/>
    <row r="40" spans="1:12" ht="13.15" customHeight="1" outlineLevel="1">
      <c r="A40" s="51" t="s">
        <v>81</v>
      </c>
      <c r="B40" s="52"/>
      <c r="C40" s="52"/>
      <c r="D40" s="52"/>
      <c r="E40" s="52"/>
      <c r="F40" s="52"/>
      <c r="G40" s="52"/>
      <c r="H40" s="52"/>
      <c r="I40" s="52"/>
      <c r="J40" s="52"/>
      <c r="K40" s="52"/>
      <c r="L40" s="90"/>
    </row>
    <row r="41" spans="1:12" ht="13.15" customHeight="1" outlineLevel="1">
      <c r="A41" s="147" t="s">
        <v>100</v>
      </c>
      <c r="B41" s="48"/>
      <c r="C41" s="48"/>
      <c r="D41" s="48"/>
      <c r="E41" s="48"/>
      <c r="F41" s="48"/>
      <c r="G41" s="48"/>
      <c r="H41" s="48"/>
      <c r="I41" s="48"/>
      <c r="J41" s="48"/>
      <c r="K41" s="56"/>
    </row>
    <row r="42" spans="1:12" ht="13.15" customHeight="1" outlineLevel="1">
      <c r="A42" s="147" t="s">
        <v>101</v>
      </c>
      <c r="B42" s="48"/>
      <c r="C42" s="48"/>
      <c r="D42" s="48"/>
      <c r="E42" s="48"/>
      <c r="F42" s="48"/>
      <c r="G42" s="48"/>
      <c r="H42" s="48"/>
      <c r="I42" s="48"/>
      <c r="J42" s="48"/>
      <c r="K42" s="56"/>
    </row>
    <row r="43" spans="1:12" ht="13.15" customHeight="1" outlineLevel="1">
      <c r="A43" s="54"/>
      <c r="B43" s="48"/>
      <c r="C43" s="48"/>
      <c r="D43" s="48"/>
      <c r="E43" s="48"/>
      <c r="F43" s="48"/>
      <c r="G43" s="48"/>
      <c r="H43" s="48"/>
      <c r="I43" s="55"/>
      <c r="J43" s="48"/>
      <c r="K43" s="56"/>
    </row>
    <row r="44" spans="1:12" ht="13.15" customHeight="1" outlineLevel="1">
      <c r="A44" s="54"/>
      <c r="B44" s="48"/>
      <c r="C44" s="48"/>
      <c r="D44" s="48"/>
      <c r="E44" s="48"/>
      <c r="F44" s="48"/>
      <c r="G44" s="48"/>
      <c r="H44" s="48"/>
      <c r="I44" s="55"/>
      <c r="J44" s="48"/>
      <c r="K44" s="56"/>
    </row>
    <row r="45" spans="1:12" ht="13.15" customHeight="1" outlineLevel="1">
      <c r="A45" s="54"/>
      <c r="B45" s="48"/>
      <c r="C45" s="48"/>
      <c r="D45" s="48"/>
      <c r="E45" s="48"/>
      <c r="F45" s="48"/>
      <c r="G45" s="48"/>
      <c r="H45" s="48"/>
      <c r="I45" s="87"/>
      <c r="J45" s="48"/>
      <c r="K45" s="109"/>
    </row>
    <row r="46" spans="1:12" ht="97.9" customHeight="1" outlineLevel="1">
      <c r="A46" s="57"/>
      <c r="B46" s="101" t="s">
        <v>111</v>
      </c>
      <c r="C46" s="101" t="s">
        <v>75</v>
      </c>
      <c r="D46" s="111" t="s">
        <v>121</v>
      </c>
      <c r="E46" s="128" t="s">
        <v>85</v>
      </c>
      <c r="F46" s="96" t="s">
        <v>23</v>
      </c>
      <c r="G46" s="97" t="s">
        <v>24</v>
      </c>
      <c r="H46" s="95" t="s">
        <v>99</v>
      </c>
      <c r="I46" s="139" t="str">
        <f>"Cumul BP sur un cycle commercial de 5 an (ici vente 500 bus)"</f>
        <v>Cumul BP sur un cycle commercial de 5 an (ici vente 500 bus)</v>
      </c>
      <c r="J46" s="140" t="s">
        <v>126</v>
      </c>
      <c r="K46" s="138" t="s">
        <v>83</v>
      </c>
    </row>
    <row r="47" spans="1:12" outlineLevel="1">
      <c r="A47" s="59" t="s">
        <v>40</v>
      </c>
      <c r="B47" s="112" t="s">
        <v>70</v>
      </c>
      <c r="C47" s="112" t="s">
        <v>123</v>
      </c>
      <c r="D47" s="113">
        <v>75000</v>
      </c>
      <c r="E47" s="114" t="s">
        <v>114</v>
      </c>
      <c r="F47" s="114">
        <v>5.9900000000000002E-2</v>
      </c>
      <c r="G47" s="114" t="s">
        <v>113</v>
      </c>
      <c r="H47" s="115">
        <f>F47*D47/1000</f>
        <v>4.4924999999999997</v>
      </c>
      <c r="I47" s="116">
        <v>250</v>
      </c>
      <c r="J47" s="116">
        <f>H47*I47*8</f>
        <v>8985</v>
      </c>
      <c r="K47" s="123">
        <f>H47*I48*15</f>
        <v>16846.875</v>
      </c>
    </row>
    <row r="48" spans="1:12" outlineLevel="1">
      <c r="A48" s="59"/>
      <c r="B48" s="112" t="s">
        <v>71</v>
      </c>
      <c r="C48" s="112" t="s">
        <v>124</v>
      </c>
      <c r="D48" s="113">
        <v>75000</v>
      </c>
      <c r="E48" s="114" t="s">
        <v>114</v>
      </c>
      <c r="F48" s="114">
        <v>0.42</v>
      </c>
      <c r="G48" s="114" t="s">
        <v>113</v>
      </c>
      <c r="H48" s="115">
        <f>F48*D48/1000</f>
        <v>31.5</v>
      </c>
      <c r="I48" s="116">
        <v>250</v>
      </c>
      <c r="J48" s="116">
        <f>H48*I48*8</f>
        <v>63000</v>
      </c>
      <c r="K48" s="123">
        <f>H48*I49*15</f>
        <v>236250</v>
      </c>
    </row>
    <row r="49" spans="1:11" outlineLevel="1">
      <c r="A49" s="59"/>
      <c r="B49" s="112" t="s">
        <v>72</v>
      </c>
      <c r="C49" s="112"/>
      <c r="D49" s="117"/>
      <c r="E49" s="114"/>
      <c r="F49" s="114"/>
      <c r="G49" s="114"/>
      <c r="H49" s="118"/>
      <c r="I49" s="119">
        <f>SUM(I47:I48)</f>
        <v>500</v>
      </c>
      <c r="J49" s="119">
        <f>SUM(J47:J48)</f>
        <v>71985</v>
      </c>
      <c r="K49" s="124">
        <f>SUM(K47:K48)</f>
        <v>253096.875</v>
      </c>
    </row>
    <row r="50" spans="1:11" outlineLevel="1">
      <c r="A50" s="59" t="s">
        <v>41</v>
      </c>
      <c r="B50" s="112" t="s">
        <v>73</v>
      </c>
      <c r="C50" s="112" t="s">
        <v>110</v>
      </c>
      <c r="D50" s="113">
        <v>22750</v>
      </c>
      <c r="E50" s="114" t="s">
        <v>116</v>
      </c>
      <c r="F50" s="114">
        <v>3.1</v>
      </c>
      <c r="G50" s="114" t="s">
        <v>117</v>
      </c>
      <c r="H50" s="115">
        <f>F50*D50/1000</f>
        <v>70.525000000000006</v>
      </c>
      <c r="I50" s="119">
        <v>500</v>
      </c>
      <c r="J50" s="119">
        <f>H50*8*I50</f>
        <v>282100</v>
      </c>
      <c r="K50" s="124">
        <f>H50*I50*15</f>
        <v>528937.5</v>
      </c>
    </row>
    <row r="51" spans="1:11" ht="30" customHeight="1" outlineLevel="1">
      <c r="A51" s="59"/>
      <c r="B51" s="48"/>
      <c r="C51" s="48"/>
      <c r="D51" s="82"/>
      <c r="E51" s="83"/>
      <c r="F51" s="83"/>
      <c r="G51" s="83"/>
      <c r="H51" s="80"/>
      <c r="I51" s="89"/>
      <c r="J51" s="89">
        <f>J49-J50</f>
        <v>-210115</v>
      </c>
      <c r="K51" s="103">
        <f>K49-K50</f>
        <v>-275840.625</v>
      </c>
    </row>
    <row r="52" spans="1:11" ht="14.45" customHeight="1" outlineLevel="1">
      <c r="A52" s="257" t="s">
        <v>64</v>
      </c>
      <c r="B52" s="263" t="s">
        <v>115</v>
      </c>
      <c r="C52" s="263"/>
      <c r="D52" s="263"/>
      <c r="E52" s="263"/>
      <c r="F52" s="263"/>
      <c r="G52" s="263"/>
      <c r="H52" s="263"/>
      <c r="I52" s="263"/>
      <c r="J52" s="263"/>
      <c r="K52" s="93"/>
    </row>
    <row r="53" spans="1:11" outlineLevel="1">
      <c r="A53" s="257"/>
      <c r="B53" s="263"/>
      <c r="C53" s="263"/>
      <c r="D53" s="263"/>
      <c r="E53" s="263"/>
      <c r="F53" s="263"/>
      <c r="G53" s="263"/>
      <c r="H53" s="263"/>
      <c r="I53" s="263"/>
      <c r="J53" s="263"/>
      <c r="K53" s="93"/>
    </row>
    <row r="54" spans="1:11" outlineLevel="1">
      <c r="A54" s="257"/>
      <c r="B54" s="263"/>
      <c r="C54" s="263"/>
      <c r="D54" s="263"/>
      <c r="E54" s="263"/>
      <c r="F54" s="263"/>
      <c r="G54" s="263"/>
      <c r="H54" s="263"/>
      <c r="I54" s="263"/>
      <c r="J54" s="263"/>
      <c r="K54" s="93"/>
    </row>
    <row r="55" spans="1:11" outlineLevel="1">
      <c r="A55" s="257"/>
      <c r="B55" s="263"/>
      <c r="C55" s="263"/>
      <c r="D55" s="263"/>
      <c r="E55" s="263"/>
      <c r="F55" s="263"/>
      <c r="G55" s="263"/>
      <c r="H55" s="263"/>
      <c r="I55" s="263"/>
      <c r="J55" s="263"/>
      <c r="K55" s="93"/>
    </row>
    <row r="56" spans="1:11" outlineLevel="1">
      <c r="A56" s="257"/>
      <c r="B56" s="263"/>
      <c r="C56" s="263"/>
      <c r="D56" s="263"/>
      <c r="E56" s="263"/>
      <c r="F56" s="263"/>
      <c r="G56" s="263"/>
      <c r="H56" s="263"/>
      <c r="I56" s="263"/>
      <c r="J56" s="263"/>
      <c r="K56" s="93"/>
    </row>
    <row r="57" spans="1:11" ht="14.45" customHeight="1" outlineLevel="1">
      <c r="A57" s="258"/>
      <c r="B57" s="260" t="s">
        <v>142</v>
      </c>
      <c r="C57" s="260"/>
      <c r="D57" s="260"/>
      <c r="E57" s="260"/>
      <c r="F57" s="260"/>
      <c r="G57" s="260"/>
      <c r="H57" s="260"/>
      <c r="I57" s="260"/>
      <c r="J57" s="260"/>
      <c r="K57" s="93"/>
    </row>
    <row r="58" spans="1:11" outlineLevel="1">
      <c r="A58" s="258"/>
      <c r="B58" s="260"/>
      <c r="C58" s="260"/>
      <c r="D58" s="260"/>
      <c r="E58" s="260"/>
      <c r="F58" s="260"/>
      <c r="G58" s="260"/>
      <c r="H58" s="260"/>
      <c r="I58" s="260"/>
      <c r="J58" s="260"/>
      <c r="K58" s="93"/>
    </row>
    <row r="59" spans="1:11" outlineLevel="1">
      <c r="A59" s="258"/>
      <c r="B59" s="260"/>
      <c r="C59" s="260"/>
      <c r="D59" s="260"/>
      <c r="E59" s="260"/>
      <c r="F59" s="260"/>
      <c r="G59" s="260"/>
      <c r="H59" s="260"/>
      <c r="I59" s="260"/>
      <c r="J59" s="260"/>
      <c r="K59" s="93"/>
    </row>
    <row r="60" spans="1:11" outlineLevel="1">
      <c r="A60" s="258"/>
      <c r="B60" s="260"/>
      <c r="C60" s="260"/>
      <c r="D60" s="260"/>
      <c r="E60" s="260"/>
      <c r="F60" s="260"/>
      <c r="G60" s="260"/>
      <c r="H60" s="260"/>
      <c r="I60" s="260"/>
      <c r="J60" s="260"/>
      <c r="K60" s="93"/>
    </row>
    <row r="61" spans="1:11" outlineLevel="1">
      <c r="A61" s="258"/>
      <c r="B61" s="260"/>
      <c r="C61" s="260"/>
      <c r="D61" s="260"/>
      <c r="E61" s="260"/>
      <c r="F61" s="260"/>
      <c r="G61" s="260"/>
      <c r="H61" s="260"/>
      <c r="I61" s="260"/>
      <c r="J61" s="260"/>
      <c r="K61" s="93"/>
    </row>
    <row r="62" spans="1:11" outlineLevel="1">
      <c r="A62" s="258"/>
      <c r="B62" s="260"/>
      <c r="C62" s="260"/>
      <c r="D62" s="260"/>
      <c r="E62" s="260"/>
      <c r="F62" s="260"/>
      <c r="G62" s="260"/>
      <c r="H62" s="260"/>
      <c r="I62" s="260"/>
      <c r="J62" s="260"/>
      <c r="K62" s="93"/>
    </row>
    <row r="63" spans="1:11" ht="34.15" customHeight="1" outlineLevel="1" thickBot="1">
      <c r="A63" s="259"/>
      <c r="B63" s="264"/>
      <c r="C63" s="264"/>
      <c r="D63" s="264"/>
      <c r="E63" s="264"/>
      <c r="F63" s="264"/>
      <c r="G63" s="264"/>
      <c r="H63" s="264"/>
      <c r="I63" s="264"/>
      <c r="J63" s="264"/>
      <c r="K63" s="94"/>
    </row>
    <row r="64" spans="1:11" ht="37.9" customHeight="1" outlineLevel="1">
      <c r="H64" s="32"/>
      <c r="J64" s="110"/>
      <c r="K64" s="110"/>
    </row>
    <row r="65" spans="1:11">
      <c r="H65" s="32"/>
    </row>
    <row r="66" spans="1:11" ht="26.25">
      <c r="A66" s="68" t="s">
        <v>74</v>
      </c>
      <c r="B66" s="69"/>
      <c r="C66" s="69"/>
      <c r="D66" s="69"/>
      <c r="E66" s="69"/>
      <c r="F66" s="69"/>
      <c r="G66" s="69"/>
      <c r="H66" s="70"/>
      <c r="I66" s="69"/>
    </row>
    <row r="68" spans="1:11" s="20" customFormat="1" ht="60">
      <c r="A68" s="60" t="s">
        <v>139</v>
      </c>
      <c r="B68" s="47"/>
      <c r="C68" s="32"/>
      <c r="D68" s="32"/>
      <c r="E68" s="32"/>
      <c r="F68" s="32"/>
      <c r="G68" s="32"/>
      <c r="H68" s="32"/>
    </row>
    <row r="69" spans="1:11" ht="15.75" customHeight="1"/>
    <row r="70" spans="1:11" ht="30">
      <c r="A70" s="62" t="s">
        <v>118</v>
      </c>
      <c r="B70" s="193"/>
      <c r="C70" s="192" t="s">
        <v>119</v>
      </c>
    </row>
    <row r="71" spans="1:11" ht="31.15" customHeight="1"/>
    <row r="72" spans="1:11" ht="45">
      <c r="A72" s="62" t="s">
        <v>143</v>
      </c>
      <c r="B72" s="63">
        <f>J86-J96</f>
        <v>0</v>
      </c>
      <c r="C72" s="207" t="s">
        <v>39</v>
      </c>
      <c r="D72" s="64" t="str">
        <f>"sur 8 années d'exploitation ou d'utilisation"</f>
        <v>sur 8 années d'exploitation ou d'utilisation</v>
      </c>
      <c r="E72" s="208"/>
      <c r="F72" s="20"/>
      <c r="G72" s="20"/>
      <c r="H72" s="65"/>
      <c r="I72" s="20"/>
    </row>
    <row r="73" spans="1:11" hidden="1">
      <c r="A73" s="62" t="s">
        <v>43</v>
      </c>
      <c r="B73" s="125">
        <f>K86-K96</f>
        <v>0</v>
      </c>
      <c r="C73" s="125"/>
      <c r="D73" s="130" t="s">
        <v>39</v>
      </c>
      <c r="E73" s="131" t="s">
        <v>84</v>
      </c>
      <c r="F73" s="209"/>
      <c r="G73" s="20"/>
      <c r="H73" s="65"/>
      <c r="I73" s="20"/>
    </row>
    <row r="74" spans="1:11" ht="24" customHeight="1"/>
    <row r="75" spans="1:11" ht="64.150000000000006" customHeight="1">
      <c r="A75" s="49" t="s">
        <v>76</v>
      </c>
      <c r="B75" s="256"/>
      <c r="C75" s="256"/>
      <c r="D75" s="256"/>
      <c r="E75" s="256"/>
      <c r="F75" s="256"/>
      <c r="G75" s="256"/>
      <c r="H75" s="256"/>
      <c r="I75" s="256"/>
    </row>
    <row r="76" spans="1:11" s="33" customFormat="1" ht="27.6" customHeight="1">
      <c r="A76" s="32"/>
      <c r="B76" s="32"/>
      <c r="C76" s="32"/>
      <c r="D76" s="32"/>
      <c r="E76" s="32"/>
      <c r="F76" s="32"/>
      <c r="G76" s="32"/>
      <c r="H76" s="43"/>
      <c r="I76" s="32"/>
    </row>
    <row r="77" spans="1:11" ht="61.15" customHeight="1">
      <c r="A77" s="78" t="s">
        <v>42</v>
      </c>
      <c r="B77" s="253"/>
      <c r="C77" s="254"/>
      <c r="D77" s="254"/>
      <c r="E77" s="254"/>
      <c r="F77" s="254"/>
      <c r="G77" s="254"/>
      <c r="H77" s="254"/>
      <c r="I77" s="254"/>
    </row>
    <row r="78" spans="1:11" ht="42" customHeight="1">
      <c r="I78" s="87"/>
    </row>
    <row r="79" spans="1:11" ht="90">
      <c r="A79" s="33"/>
      <c r="B79" s="156" t="s">
        <v>111</v>
      </c>
      <c r="C79" s="102" t="s">
        <v>112</v>
      </c>
      <c r="D79" s="132" t="s">
        <v>120</v>
      </c>
      <c r="E79" s="133" t="s">
        <v>85</v>
      </c>
      <c r="F79" s="98" t="s">
        <v>23</v>
      </c>
      <c r="G79" s="99" t="s">
        <v>24</v>
      </c>
      <c r="H79" s="100" t="s">
        <v>82</v>
      </c>
      <c r="I79" s="142" t="str">
        <f>"Cumul BP (sur un cycle commercial de 5 ans)"</f>
        <v>Cumul BP (sur un cycle commercial de 5 ans)</v>
      </c>
      <c r="J79" s="143" t="s">
        <v>125</v>
      </c>
      <c r="K79" s="144" t="s">
        <v>102</v>
      </c>
    </row>
    <row r="80" spans="1:11">
      <c r="B80" s="172"/>
      <c r="C80" s="173"/>
      <c r="D80" s="162"/>
      <c r="E80" s="174"/>
      <c r="F80" s="175"/>
      <c r="G80" s="176"/>
      <c r="H80" s="177">
        <f>D80*F80</f>
        <v>0</v>
      </c>
      <c r="I80" s="163"/>
      <c r="J80" s="159">
        <f t="shared" ref="J80:J85" si="0">H80*I80*8</f>
        <v>0</v>
      </c>
      <c r="K80" s="159">
        <f>H80*I80*B70</f>
        <v>0</v>
      </c>
    </row>
    <row r="81" spans="1:12">
      <c r="B81" s="178"/>
      <c r="C81" s="172"/>
      <c r="D81" s="164"/>
      <c r="E81" s="165"/>
      <c r="F81" s="165"/>
      <c r="G81" s="165"/>
      <c r="H81" s="177">
        <f t="shared" ref="H81:H85" si="1">D81*F81</f>
        <v>0</v>
      </c>
      <c r="I81" s="165"/>
      <c r="J81" s="166">
        <f t="shared" si="0"/>
        <v>0</v>
      </c>
      <c r="K81" s="159">
        <f>H81*I81*B70</f>
        <v>0</v>
      </c>
    </row>
    <row r="82" spans="1:12" ht="14.45" customHeight="1">
      <c r="B82" s="179"/>
      <c r="C82" s="172"/>
      <c r="D82" s="167"/>
      <c r="E82" s="158"/>
      <c r="F82" s="158"/>
      <c r="G82" s="158"/>
      <c r="H82" s="177">
        <f t="shared" si="1"/>
        <v>0</v>
      </c>
      <c r="I82" s="158"/>
      <c r="J82" s="168">
        <f t="shared" si="0"/>
        <v>0</v>
      </c>
      <c r="K82" s="159">
        <f>H82*I82*B70</f>
        <v>0</v>
      </c>
    </row>
    <row r="83" spans="1:12">
      <c r="B83" s="180"/>
      <c r="C83" s="172"/>
      <c r="D83" s="167"/>
      <c r="E83" s="158"/>
      <c r="F83" s="158"/>
      <c r="G83" s="158"/>
      <c r="H83" s="177">
        <f t="shared" si="1"/>
        <v>0</v>
      </c>
      <c r="I83" s="158"/>
      <c r="J83" s="168">
        <f t="shared" si="0"/>
        <v>0</v>
      </c>
      <c r="K83" s="159">
        <f>H83*I83*B70</f>
        <v>0</v>
      </c>
    </row>
    <row r="84" spans="1:12" ht="16.149999999999999" customHeight="1">
      <c r="B84" s="181"/>
      <c r="C84" s="182"/>
      <c r="D84" s="164"/>
      <c r="E84" s="165"/>
      <c r="F84" s="165"/>
      <c r="G84" s="165"/>
      <c r="H84" s="177">
        <f t="shared" si="1"/>
        <v>0</v>
      </c>
      <c r="I84" s="169"/>
      <c r="J84" s="168">
        <f t="shared" si="0"/>
        <v>0</v>
      </c>
      <c r="K84" s="159">
        <f>H84*I84*B70</f>
        <v>0</v>
      </c>
    </row>
    <row r="85" spans="1:12" ht="13.9" customHeight="1">
      <c r="B85" s="158"/>
      <c r="C85" s="158"/>
      <c r="D85" s="170"/>
      <c r="E85" s="158"/>
      <c r="F85" s="158"/>
      <c r="G85" s="158"/>
      <c r="H85" s="177">
        <f t="shared" si="1"/>
        <v>0</v>
      </c>
      <c r="I85" s="171"/>
      <c r="J85" s="157">
        <f t="shared" si="0"/>
        <v>0</v>
      </c>
      <c r="K85" s="159">
        <f>H85*I85*B70</f>
        <v>0</v>
      </c>
    </row>
    <row r="86" spans="1:12">
      <c r="G86" s="32" t="s">
        <v>25</v>
      </c>
      <c r="I86" s="61"/>
      <c r="J86" s="104">
        <f>SUM(J80:J85)</f>
        <v>0</v>
      </c>
      <c r="K86" s="104">
        <f>SUM(K80:K85)</f>
        <v>0</v>
      </c>
      <c r="L86" s="122"/>
    </row>
    <row r="87" spans="1:12" ht="31.5" customHeight="1">
      <c r="H87" s="32"/>
      <c r="I87" s="44"/>
    </row>
    <row r="88" spans="1:12" ht="67.900000000000006" customHeight="1">
      <c r="A88" s="78" t="s">
        <v>21</v>
      </c>
      <c r="B88" s="255"/>
      <c r="C88" s="256"/>
      <c r="D88" s="256"/>
      <c r="E88" s="256"/>
      <c r="F88" s="256"/>
      <c r="G88" s="256"/>
      <c r="H88" s="256"/>
      <c r="I88" s="256"/>
    </row>
    <row r="89" spans="1:12" ht="48.6" customHeight="1">
      <c r="H89" s="32"/>
      <c r="I89" s="87"/>
    </row>
    <row r="90" spans="1:12" ht="90">
      <c r="B90" s="156" t="s">
        <v>111</v>
      </c>
      <c r="C90" s="102" t="s">
        <v>112</v>
      </c>
      <c r="D90" s="135" t="s">
        <v>120</v>
      </c>
      <c r="E90" s="134" t="s">
        <v>85</v>
      </c>
      <c r="F90" s="120" t="s">
        <v>23</v>
      </c>
      <c r="G90" s="99" t="s">
        <v>24</v>
      </c>
      <c r="H90" s="100" t="s">
        <v>82</v>
      </c>
      <c r="I90" s="142" t="str">
        <f>"Cumul BP (sur un cycle commercial de 5 ans)"</f>
        <v>Cumul BP (sur un cycle commercial de 5 ans)</v>
      </c>
      <c r="J90" s="145" t="s">
        <v>125</v>
      </c>
      <c r="K90" s="146" t="s">
        <v>102</v>
      </c>
    </row>
    <row r="91" spans="1:12">
      <c r="B91" s="183"/>
      <c r="C91" s="158"/>
      <c r="D91" s="184"/>
      <c r="E91" s="185"/>
      <c r="F91" s="186"/>
      <c r="G91" s="187"/>
      <c r="H91" s="158">
        <f>D91*F91</f>
        <v>0</v>
      </c>
      <c r="I91" s="158"/>
      <c r="J91" s="157">
        <f>H91*I91*8</f>
        <v>0</v>
      </c>
      <c r="K91" s="157">
        <f>H91*I91*B70</f>
        <v>0</v>
      </c>
    </row>
    <row r="92" spans="1:12">
      <c r="B92" s="188"/>
      <c r="C92" s="158"/>
      <c r="D92" s="189"/>
      <c r="E92" s="190"/>
      <c r="F92" s="191"/>
      <c r="G92" s="187"/>
      <c r="H92" s="158">
        <f t="shared" ref="H92:H95" si="2">D92*F92</f>
        <v>0</v>
      </c>
      <c r="I92" s="158"/>
      <c r="J92" s="157">
        <f>H92*I92*8</f>
        <v>0</v>
      </c>
      <c r="K92" s="157">
        <f>H92*I92*8</f>
        <v>0</v>
      </c>
    </row>
    <row r="93" spans="1:12">
      <c r="B93" s="181"/>
      <c r="C93" s="158"/>
      <c r="D93" s="164"/>
      <c r="E93" s="165"/>
      <c r="F93" s="165"/>
      <c r="G93" s="158"/>
      <c r="H93" s="158">
        <f t="shared" si="2"/>
        <v>0</v>
      </c>
      <c r="I93" s="158"/>
      <c r="J93" s="157">
        <f>H93*I93*8</f>
        <v>0</v>
      </c>
      <c r="K93" s="157">
        <f>H93*I93*8</f>
        <v>0</v>
      </c>
    </row>
    <row r="94" spans="1:12" ht="12" customHeight="1">
      <c r="B94" s="183"/>
      <c r="C94" s="158"/>
      <c r="D94" s="167"/>
      <c r="E94" s="158"/>
      <c r="F94" s="158"/>
      <c r="G94" s="158"/>
      <c r="H94" s="158">
        <f t="shared" si="2"/>
        <v>0</v>
      </c>
      <c r="I94" s="158"/>
      <c r="J94" s="160">
        <f>H94*I94*8</f>
        <v>0</v>
      </c>
      <c r="K94" s="160">
        <f>H94*I94*8</f>
        <v>0</v>
      </c>
    </row>
    <row r="95" spans="1:12">
      <c r="B95" s="183"/>
      <c r="C95" s="158"/>
      <c r="D95" s="167"/>
      <c r="E95" s="158"/>
      <c r="F95" s="158"/>
      <c r="G95" s="158"/>
      <c r="H95" s="158">
        <f t="shared" si="2"/>
        <v>0</v>
      </c>
      <c r="I95" s="158"/>
      <c r="J95" s="161">
        <f>H95*I95*8</f>
        <v>0</v>
      </c>
      <c r="K95" s="161">
        <f>H95*I95*8</f>
        <v>0</v>
      </c>
    </row>
    <row r="96" spans="1:12">
      <c r="A96" s="44"/>
      <c r="B96" s="44"/>
      <c r="C96" s="44"/>
      <c r="D96" s="44"/>
      <c r="E96" s="44"/>
      <c r="F96" s="44"/>
      <c r="G96" s="44"/>
      <c r="I96" s="61"/>
      <c r="J96" s="104">
        <f>SUM(J91:J95)</f>
        <v>0</v>
      </c>
      <c r="K96" s="104">
        <f>SUM(K91:K95)</f>
        <v>0</v>
      </c>
    </row>
    <row r="98" spans="1:9" ht="62.45" customHeight="1">
      <c r="A98" s="60" t="s">
        <v>53</v>
      </c>
      <c r="B98" s="255"/>
      <c r="C98" s="256"/>
      <c r="D98" s="256"/>
      <c r="E98" s="256"/>
      <c r="F98" s="256"/>
      <c r="G98" s="256"/>
      <c r="H98" s="256"/>
      <c r="I98" s="256"/>
    </row>
  </sheetData>
  <mergeCells count="9">
    <mergeCell ref="B77:I77"/>
    <mergeCell ref="B98:I98"/>
    <mergeCell ref="B88:I88"/>
    <mergeCell ref="A31:A37"/>
    <mergeCell ref="B33:J37"/>
    <mergeCell ref="B75:I75"/>
    <mergeCell ref="A52:A63"/>
    <mergeCell ref="B52:J56"/>
    <mergeCell ref="B57:J63"/>
  </mergeCells>
  <conditionalFormatting sqref="B68">
    <cfRule type="containsBlanks" dxfId="3" priority="4">
      <formula>LEN(TRIM(B68))=0</formula>
    </cfRule>
  </conditionalFormatting>
  <conditionalFormatting sqref="B75:C75">
    <cfRule type="containsBlanks" dxfId="2" priority="11">
      <formula>LEN(TRIM(B75))=0</formula>
    </cfRule>
  </conditionalFormatting>
  <conditionalFormatting sqref="B77:C77 B98:C98">
    <cfRule type="containsBlanks" dxfId="1" priority="10">
      <formula>LEN(TRIM(B77))=0</formula>
    </cfRule>
  </conditionalFormatting>
  <conditionalFormatting sqref="B88:C88">
    <cfRule type="containsBlanks" dxfId="0" priority="8">
      <formula>LEN(TRIM(B88))=0</formula>
    </cfRule>
  </conditionalFormatting>
  <dataValidations xWindow="1059" yWindow="1188" count="9">
    <dataValidation type="list" allowBlank="1" showInputMessage="1" showErrorMessage="1" sqref="B68" xr:uid="{00000000-0002-0000-0300-000000000000}">
      <formula1>"oui,non"</formula1>
    </dataValidation>
    <dataValidation allowBlank="1" showInputMessage="1" showErrorMessage="1" prompt="Préciser les hypothèses de calcul utilisées (ex: étapes de cycle de vie considérées, etc.). Préciser autant que possible le périmètre de l'analyse et les limites / axes d'approfondissement à faire durant le projet" sqref="B98:C98" xr:uid="{00000000-0002-0000-0300-000001000000}"/>
    <dataValidation allowBlank="1" showInputMessage="1" showErrorMessage="1" prompt="- Solution la plus probable mise en œuvre en l'absence d'innovation, ou_x000a_- Situation actuelle" sqref="B88:C88" xr:uid="{00000000-0002-0000-0300-000002000000}"/>
    <dataValidation allowBlank="1" showInputMessage="1" showErrorMessage="1" prompt="Solution faisant l'objet de l'aide dans le cadre du projet" sqref="B77:C77" xr:uid="{00000000-0002-0000-0300-000003000000}"/>
    <dataValidation allowBlank="1" showInputMessage="1" showErrorMessage="1" prompt="Flux de gaz, matière, d'énergie, etc., qui sera traduit ensuite en émissions de GES par l'intermédiaire des facteurs d'émissions_x000a_" sqref="C80:C85 C91:C95" xr:uid="{00000000-0002-0000-0300-000004000000}"/>
    <dataValidation allowBlank="1" showErrorMessage="1" sqref="I46:J46 H28 B91:B95" xr:uid="{00000000-0002-0000-0300-000005000000}"/>
    <dataValidation allowBlank="1" showInputMessage="1" showErrorMessage="1" prompt="T CO2eq évitées en cas de réalisation du business plan, en cumul à 5 ans post projet" sqref="J90 I79:J79" xr:uid="{00000000-0002-0000-0300-000006000000}"/>
    <dataValidation allowBlank="1" showInputMessage="1" showErrorMessage="1" prompt="Faire la synthèse du bénéfice environnemental pressenti, (en termes d'émissions de CO2) sur la période considérée (ex : 5 ans cumulés post-projet)._x000a_Rappeler les éventuelles limites et hypothèses._x000a_" sqref="B75:I75" xr:uid="{00000000-0002-0000-0300-000007000000}"/>
    <dataValidation allowBlank="1" showErrorMessage="1" prompt="_x000a_" sqref="B80:B85" xr:uid="{00000000-0002-0000-0300-000008000000}"/>
  </dataValidations>
  <hyperlinks>
    <hyperlink ref="A5" r:id="rId1" xr:uid="{00000000-0004-0000-0300-000000000000}"/>
    <hyperlink ref="A10" r:id="rId2" xr:uid="{9F4F6301-A2B4-4504-A72D-477FD251908C}"/>
    <hyperlink ref="A13" r:id="rId3" xr:uid="{B6135137-D311-41FC-B5A5-AA31D88724E9}"/>
    <hyperlink ref="A17" r:id="rId4" xr:uid="{CA6E0626-B509-4D2C-A9E9-A789205285FE}"/>
    <hyperlink ref="A21" r:id="rId5" xr:uid="{DC11330E-347E-487F-A190-568F68D71789}"/>
  </hyperlinks>
  <pageMargins left="0.7" right="0.7" top="0.75" bottom="0.75"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2:E24"/>
  <sheetViews>
    <sheetView showGridLines="0" tabSelected="1" workbookViewId="0">
      <selection activeCell="B10" sqref="B10"/>
    </sheetView>
  </sheetViews>
  <sheetFormatPr baseColWidth="10" defaultColWidth="0.85546875" defaultRowHeight="14.25"/>
  <cols>
    <col min="1" max="1" width="3.85546875" style="21" customWidth="1"/>
    <col min="2" max="2" width="40.28515625" style="21" customWidth="1"/>
    <col min="3" max="3" width="27.140625" style="21" customWidth="1"/>
    <col min="4" max="7" width="28.28515625" style="21" customWidth="1"/>
    <col min="8" max="16384" width="0.85546875" style="21"/>
  </cols>
  <sheetData>
    <row r="2" spans="2:5" ht="15.6" customHeight="1">
      <c r="B2" s="198" t="s">
        <v>88</v>
      </c>
      <c r="C2" s="199"/>
      <c r="D2" s="199"/>
      <c r="E2" s="200"/>
    </row>
    <row r="3" spans="2:5" s="66" customFormat="1" ht="31.5">
      <c r="B3" s="214" t="s">
        <v>89</v>
      </c>
      <c r="C3" s="215" t="s">
        <v>167</v>
      </c>
      <c r="D3" s="265" t="s">
        <v>164</v>
      </c>
      <c r="E3" s="265"/>
    </row>
    <row r="4" spans="2:5" ht="30">
      <c r="B4" s="216" t="s">
        <v>169</v>
      </c>
      <c r="C4" s="217"/>
      <c r="D4" s="266"/>
      <c r="E4" s="266"/>
    </row>
    <row r="5" spans="2:5" ht="30">
      <c r="B5" s="216" t="s">
        <v>170</v>
      </c>
      <c r="C5" s="217"/>
      <c r="D5" s="266"/>
      <c r="E5" s="266"/>
    </row>
    <row r="6" spans="2:5" ht="30">
      <c r="B6" s="216" t="s">
        <v>165</v>
      </c>
      <c r="C6" s="217"/>
      <c r="D6" s="218"/>
      <c r="E6" s="218"/>
    </row>
    <row r="7" spans="2:5" ht="30">
      <c r="B7" s="216" t="s">
        <v>166</v>
      </c>
      <c r="C7" s="217"/>
      <c r="D7" s="266"/>
      <c r="E7" s="266"/>
    </row>
    <row r="8" spans="2:5" ht="15">
      <c r="C8" s="22"/>
      <c r="D8" s="22"/>
    </row>
    <row r="9" spans="2:5" ht="15">
      <c r="B9" s="23"/>
      <c r="C9" s="22"/>
      <c r="D9" s="22"/>
    </row>
    <row r="10" spans="2:5" ht="15">
      <c r="B10" s="23"/>
      <c r="C10" s="22"/>
      <c r="D10" s="22"/>
    </row>
    <row r="11" spans="2:5" ht="15">
      <c r="B11" s="213"/>
      <c r="C11" s="22"/>
      <c r="D11" s="22"/>
    </row>
    <row r="12" spans="2:5" ht="60" customHeight="1">
      <c r="B12" s="268"/>
      <c r="C12" s="268"/>
      <c r="D12" s="268"/>
      <c r="E12" s="268"/>
    </row>
    <row r="13" spans="2:5" ht="37.5" customHeight="1">
      <c r="B13" s="267"/>
      <c r="C13" s="267"/>
      <c r="D13" s="267"/>
      <c r="E13" s="267"/>
    </row>
    <row r="14" spans="2:5" ht="32.450000000000003" customHeight="1">
      <c r="B14" s="267"/>
      <c r="C14" s="267"/>
      <c r="D14" s="267"/>
      <c r="E14" s="267"/>
    </row>
    <row r="15" spans="2:5" ht="42" customHeight="1">
      <c r="B15" s="267"/>
      <c r="C15" s="267"/>
      <c r="D15" s="267"/>
      <c r="E15" s="267"/>
    </row>
    <row r="16" spans="2:5" ht="15">
      <c r="B16" s="22"/>
      <c r="C16" s="22"/>
      <c r="D16" s="22"/>
    </row>
    <row r="17" spans="2:4" ht="15">
      <c r="B17" s="22"/>
      <c r="C17" s="22"/>
      <c r="D17" s="22"/>
    </row>
    <row r="18" spans="2:4" ht="31.9" customHeight="1">
      <c r="B18" s="22"/>
      <c r="C18" s="22"/>
      <c r="D18" s="22"/>
    </row>
    <row r="19" spans="2:4" ht="60.6" customHeight="1">
      <c r="B19" s="22"/>
      <c r="C19" s="22"/>
      <c r="D19" s="22"/>
    </row>
    <row r="20" spans="2:4" ht="15">
      <c r="B20" s="22"/>
      <c r="C20" s="22"/>
      <c r="D20" s="22"/>
    </row>
    <row r="21" spans="2:4" ht="15">
      <c r="B21" s="22"/>
      <c r="C21" s="22"/>
      <c r="D21" s="22"/>
    </row>
    <row r="22" spans="2:4" ht="15">
      <c r="B22" s="22"/>
      <c r="C22" s="22"/>
      <c r="D22" s="22"/>
    </row>
    <row r="23" spans="2:4" ht="15">
      <c r="B23" s="22"/>
      <c r="C23" s="22"/>
      <c r="D23" s="22"/>
    </row>
    <row r="24" spans="2:4" ht="15">
      <c r="B24" s="22"/>
      <c r="C24" s="22"/>
      <c r="D24" s="22"/>
    </row>
  </sheetData>
  <mergeCells count="8">
    <mergeCell ref="D3:E3"/>
    <mergeCell ref="D5:E5"/>
    <mergeCell ref="D7:E7"/>
    <mergeCell ref="B15:E15"/>
    <mergeCell ref="B13:E13"/>
    <mergeCell ref="B14:E14"/>
    <mergeCell ref="B12:E12"/>
    <mergeCell ref="D4:E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1:G31"/>
  <sheetViews>
    <sheetView showGridLines="0" topLeftCell="A10" zoomScaleNormal="100" workbookViewId="0">
      <selection activeCell="C31" sqref="C31"/>
    </sheetView>
  </sheetViews>
  <sheetFormatPr baseColWidth="10" defaultColWidth="2.7109375" defaultRowHeight="14.25" outlineLevelRow="1"/>
  <cols>
    <col min="1" max="1" width="3.85546875" style="21" customWidth="1"/>
    <col min="2" max="2" width="38" style="21" customWidth="1"/>
    <col min="3" max="3" width="44.5703125" style="21" customWidth="1"/>
    <col min="4" max="7" width="20.42578125" style="21" customWidth="1"/>
    <col min="8" max="8" width="15.140625" style="21" customWidth="1"/>
    <col min="9" max="16384" width="2.7109375" style="21"/>
  </cols>
  <sheetData>
    <row r="1" spans="2:7" outlineLevel="1">
      <c r="B1" s="24"/>
      <c r="C1" s="24"/>
      <c r="D1" s="24"/>
      <c r="E1" s="24"/>
      <c r="F1" s="24"/>
      <c r="G1" s="24"/>
    </row>
    <row r="3" spans="2:7" ht="50.45" customHeight="1">
      <c r="B3" s="269" t="s">
        <v>69</v>
      </c>
      <c r="C3" s="269"/>
    </row>
    <row r="4" spans="2:7" ht="21">
      <c r="B4" s="196"/>
      <c r="C4" s="196"/>
    </row>
    <row r="5" spans="2:7" ht="126.6" customHeight="1">
      <c r="B5" s="270" t="s">
        <v>129</v>
      </c>
      <c r="C5" s="270"/>
      <c r="D5" s="25"/>
      <c r="E5" s="25"/>
      <c r="F5" s="25"/>
    </row>
    <row r="6" spans="2:7" ht="18.75">
      <c r="B6" s="201"/>
      <c r="C6" s="197"/>
      <c r="D6" s="25"/>
      <c r="E6" s="25"/>
      <c r="F6" s="25"/>
    </row>
    <row r="7" spans="2:7" ht="36" customHeight="1">
      <c r="B7" s="271" t="s">
        <v>59</v>
      </c>
      <c r="C7" s="272"/>
    </row>
    <row r="8" spans="2:7" ht="18.75">
      <c r="B8" s="202" t="s">
        <v>26</v>
      </c>
      <c r="C8" s="203"/>
    </row>
    <row r="9" spans="2:7" ht="18.75">
      <c r="B9" s="202" t="s">
        <v>87</v>
      </c>
      <c r="C9" s="203"/>
    </row>
    <row r="11" spans="2:7">
      <c r="B11" s="67"/>
    </row>
    <row r="13" spans="2:7">
      <c r="B13" s="67"/>
    </row>
    <row r="26" spans="2:3" ht="45" customHeight="1">
      <c r="B26" s="269" t="s">
        <v>130</v>
      </c>
      <c r="C26" s="269"/>
    </row>
    <row r="28" spans="2:3" ht="18.75">
      <c r="B28" s="271" t="s">
        <v>131</v>
      </c>
      <c r="C28" s="272"/>
    </row>
    <row r="29" spans="2:3" ht="40.9" customHeight="1">
      <c r="B29" s="204" t="s">
        <v>134</v>
      </c>
      <c r="C29" s="203"/>
    </row>
    <row r="30" spans="2:3" ht="34.9" customHeight="1">
      <c r="B30" s="205" t="s">
        <v>132</v>
      </c>
      <c r="C30" s="203"/>
    </row>
    <row r="31" spans="2:3" ht="48" customHeight="1">
      <c r="B31" s="205" t="s">
        <v>133</v>
      </c>
      <c r="C31" s="203" t="s">
        <v>135</v>
      </c>
    </row>
  </sheetData>
  <mergeCells count="5">
    <mergeCell ref="B26:C26"/>
    <mergeCell ref="B3:C3"/>
    <mergeCell ref="B5:C5"/>
    <mergeCell ref="B7:C7"/>
    <mergeCell ref="B28:C28"/>
  </mergeCells>
  <dataValidations count="1">
    <dataValidation type="list" allowBlank="1" showInputMessage="1" showErrorMessage="1" prompt="Sélectionner oui ou non avec la flèche" sqref="C29" xr:uid="{00000000-0002-0000-0500-000000000000}">
      <formula1>"oui,non"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Saisie non valide" error="Sélectionnez un niveau de TRL dans la liste" promptTitle="TRL début de projet" prompt="Sélectionnez un niveau de TRL dans la liste" xr:uid="{00000000-0002-0000-0500-000001000000}">
          <x14:formula1>
            <xm:f>LISTES!$B$2:$B$10</xm:f>
          </x14:formula1>
          <xm:sqref>C8</xm:sqref>
        </x14:dataValidation>
        <x14:dataValidation type="list" allowBlank="1" showInputMessage="1" showErrorMessage="1" errorTitle="Saisie non valide" error="Sélectionnez un niveau de TRL dans la liste" promptTitle="TRL cible fin de projet" prompt="Sélectionnez un niveau de TRL dans la liste" xr:uid="{00000000-0002-0000-0500-000002000000}">
          <x14:formula1>
            <xm:f>LISTES!$B$2:$B$10</xm:f>
          </x14:formula1>
          <xm:sqref>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workbookViewId="0">
      <selection activeCell="F44" sqref="F44"/>
    </sheetView>
  </sheetViews>
  <sheetFormatPr baseColWidth="10" defaultRowHeight="15"/>
  <cols>
    <col min="2" max="2" width="57.140625" customWidth="1"/>
  </cols>
  <sheetData>
    <row r="1" spans="1:2">
      <c r="B1" s="28" t="s">
        <v>27</v>
      </c>
    </row>
    <row r="2" spans="1:2">
      <c r="B2" s="27" t="s">
        <v>28</v>
      </c>
    </row>
    <row r="3" spans="1:2">
      <c r="B3" s="27" t="s">
        <v>29</v>
      </c>
    </row>
    <row r="4" spans="1:2">
      <c r="A4" s="26"/>
      <c r="B4" s="27" t="s">
        <v>30</v>
      </c>
    </row>
    <row r="5" spans="1:2">
      <c r="B5" s="27" t="s">
        <v>31</v>
      </c>
    </row>
    <row r="6" spans="1:2">
      <c r="B6" s="27" t="s">
        <v>32</v>
      </c>
    </row>
    <row r="7" spans="1:2">
      <c r="B7" s="27" t="s">
        <v>33</v>
      </c>
    </row>
    <row r="8" spans="1:2">
      <c r="B8" s="27" t="s">
        <v>34</v>
      </c>
    </row>
    <row r="9" spans="1:2">
      <c r="B9" s="27" t="s">
        <v>35</v>
      </c>
    </row>
    <row r="10" spans="1:2">
      <c r="B10" s="27" t="s">
        <v>36</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B6599C-621B-4956-940F-FBBB3E658886}">
  <ds:schemaRefs>
    <ds:schemaRef ds:uri="http://schemas.microsoft.com/sharepoint/v3/contenttype/forms"/>
  </ds:schemaRefs>
</ds:datastoreItem>
</file>

<file path=customXml/itemProps3.xml><?xml version="1.0" encoding="utf-8"?>
<ds:datastoreItem xmlns:ds="http://schemas.openxmlformats.org/officeDocument/2006/customXml" ds:itemID="{E15BEAD3-825A-45E5-950B-F40FEB5156A1}">
  <ds:schemaRefs>
    <ds:schemaRef ds:uri="http://purl.org/dc/elements/1.1/"/>
    <ds:schemaRef ds:uri="http://schemas.microsoft.com/office/2006/metadata/properties"/>
    <ds:schemaRef ds:uri="ee5dc6a6-fb82-446b-bd4c-042acaca487c"/>
    <ds:schemaRef ds:uri="c717edff-10a3-4f0b-b6f4-fb1bdafe1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Mode d'emploi </vt:lpstr>
      <vt:lpstr>Feuil1</vt:lpstr>
      <vt:lpstr>Eval° quali (multicritères)</vt:lpstr>
      <vt:lpstr>Eval° quanti (simplifiée GES)</vt:lpstr>
      <vt:lpstr>Indicateur spécifique</vt:lpstr>
      <vt:lpstr>Impacts R&amp;D </vt:lpstr>
      <vt:lpstr>LISTES</vt:lpstr>
    </vt:vector>
  </TitlesOfParts>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GARCIA</dc:creator>
  <cp:lastModifiedBy>PLASSAT Gabriel</cp:lastModifiedBy>
  <dcterms:created xsi:type="dcterms:W3CDTF">2021-01-18T16:21:19Z</dcterms:created>
  <dcterms:modified xsi:type="dcterms:W3CDTF">2023-11-29T14:08:40Z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