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ademe.intra\angers$\PROJETS\DEC_Partages\DEC_DRs_AAP RECYCLAGE\FR30_Recyclage des plastiques_volet 2\0-CDC et documents pour le dépôt V2\mise à jour février 2023\"/>
    </mc:Choice>
  </mc:AlternateContent>
  <xr:revisionPtr revIDLastSave="0" documentId="13_ncr:1_{F0A16F81-853E-453B-99C4-672FDC06057A}" xr6:coauthVersionLast="47" xr6:coauthVersionMax="47" xr10:uidLastSave="{00000000-0000-0000-0000-000000000000}"/>
  <bookViews>
    <workbookView xWindow="28680" yWindow="-120" windowWidth="29040" windowHeight="15840" firstSheet="2" activeTab="4" xr2:uid="{4AB98B9D-4885-4000-BF97-99B3D82D839E}"/>
  </bookViews>
  <sheets>
    <sheet name="NOTICE" sheetId="3" r:id="rId1"/>
    <sheet name="A-Projet régénération_tri_prépa" sheetId="1" r:id="rId2"/>
    <sheet name="A-Projet incorporation" sheetId="8" r:id="rId3"/>
    <sheet name="B- Volet financier" sheetId="4" r:id="rId4"/>
    <sheet name="C- Plan de financement" sheetId="6" r:id="rId5"/>
    <sheet name="D- Déclaration Santé financière" sheetId="5" r:id="rId6"/>
    <sheet name="E- Compte résultat prévisionnel" sheetId="7" r:id="rId7"/>
  </sheets>
  <definedNames>
    <definedName name="_xlnm.Print_Area" localSheetId="5">'D- Déclaration Santé financière'!$A$1:$F$77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6" l="1"/>
  <c r="C18" i="6"/>
  <c r="C14" i="6"/>
  <c r="C13" i="6"/>
  <c r="C12" i="6"/>
  <c r="C11" i="6"/>
  <c r="C10" i="6"/>
  <c r="C9" i="6"/>
  <c r="C8" i="6"/>
  <c r="C7" i="6"/>
  <c r="B25" i="7"/>
  <c r="D18" i="7"/>
  <c r="E18" i="7"/>
  <c r="C18" i="7"/>
  <c r="B17" i="7"/>
  <c r="C17" i="7" s="1"/>
  <c r="B14" i="7"/>
  <c r="F18" i="7" l="1"/>
  <c r="D17" i="7"/>
  <c r="E17" i="7" s="1"/>
  <c r="F17" i="7" s="1"/>
  <c r="B19" i="7" l="1"/>
  <c r="B18" i="7" s="1"/>
  <c r="G22" i="8" l="1"/>
  <c r="H22" i="8" s="1"/>
  <c r="E22" i="8"/>
  <c r="F22" i="8" s="1"/>
  <c r="C22" i="8"/>
  <c r="D22" i="8" s="1"/>
  <c r="H21" i="8"/>
  <c r="F21" i="8"/>
  <c r="D21" i="8"/>
  <c r="H20" i="8"/>
  <c r="F20" i="8"/>
  <c r="D20" i="8"/>
  <c r="H19" i="8"/>
  <c r="F19" i="8"/>
  <c r="D19" i="8"/>
  <c r="G41" i="7" l="1"/>
  <c r="B32" i="7"/>
  <c r="B37" i="7" s="1"/>
  <c r="G54" i="7"/>
  <c r="G51" i="7"/>
  <c r="G50" i="7"/>
  <c r="G49" i="7"/>
  <c r="G48" i="7"/>
  <c r="G47" i="7"/>
  <c r="G46" i="7"/>
  <c r="G45" i="7"/>
  <c r="G44" i="7"/>
  <c r="G43" i="7"/>
  <c r="G42" i="7"/>
  <c r="F52" i="7"/>
  <c r="E52" i="7"/>
  <c r="D52" i="7"/>
  <c r="C52" i="7"/>
  <c r="B52" i="7"/>
  <c r="G40" i="7"/>
  <c r="F35" i="7"/>
  <c r="E35" i="7"/>
  <c r="D35" i="7"/>
  <c r="C35" i="7"/>
  <c r="B35" i="7"/>
  <c r="G34" i="7"/>
  <c r="G33" i="7"/>
  <c r="C25" i="7" l="1"/>
  <c r="D56" i="7"/>
  <c r="G52" i="7"/>
  <c r="E56" i="7"/>
  <c r="B56" i="7"/>
  <c r="F56" i="7"/>
  <c r="C56" i="7"/>
  <c r="G35" i="7"/>
  <c r="C37" i="6"/>
  <c r="D13" i="6"/>
  <c r="D10" i="6"/>
  <c r="D9" i="6"/>
  <c r="D16" i="6"/>
  <c r="B18" i="6"/>
  <c r="B17" i="6"/>
  <c r="B14" i="6"/>
  <c r="B16" i="6"/>
  <c r="B13" i="6"/>
  <c r="B12" i="6"/>
  <c r="B11" i="6"/>
  <c r="B10" i="6"/>
  <c r="B9" i="6"/>
  <c r="B8" i="6"/>
  <c r="B7" i="6"/>
  <c r="C26" i="6"/>
  <c r="C32" i="6" s="1"/>
  <c r="E46" i="5"/>
  <c r="E48" i="5" s="1"/>
  <c r="D46" i="5"/>
  <c r="D48" i="5" s="1"/>
  <c r="E33" i="5"/>
  <c r="E34" i="5" s="1"/>
  <c r="D33" i="5"/>
  <c r="D34" i="5" s="1"/>
  <c r="E24" i="5"/>
  <c r="D24" i="5"/>
  <c r="D26" i="5" s="1"/>
  <c r="E95" i="4"/>
  <c r="E89" i="4"/>
  <c r="E82" i="4"/>
  <c r="E76" i="4"/>
  <c r="E75" i="4"/>
  <c r="E77" i="4" s="1"/>
  <c r="E53" i="4"/>
  <c r="E59" i="4"/>
  <c r="D11" i="6" s="1"/>
  <c r="E44" i="4"/>
  <c r="E30" i="4"/>
  <c r="D8" i="6" s="1"/>
  <c r="E70" i="4"/>
  <c r="E64" i="4"/>
  <c r="D12" i="6" s="1"/>
  <c r="E21" i="4"/>
  <c r="I76" i="1"/>
  <c r="H76" i="1"/>
  <c r="G76" i="1"/>
  <c r="F76" i="1"/>
  <c r="E76" i="1"/>
  <c r="D76" i="1"/>
  <c r="C76" i="1"/>
  <c r="B76" i="1"/>
  <c r="H37" i="1"/>
  <c r="H36" i="1"/>
  <c r="H35" i="1"/>
  <c r="H34" i="1"/>
  <c r="H33" i="1"/>
  <c r="H32" i="1"/>
  <c r="H31" i="1"/>
  <c r="H30" i="1"/>
  <c r="H29" i="1"/>
  <c r="H28" i="1"/>
  <c r="G39" i="1"/>
  <c r="F28" i="7" s="1"/>
  <c r="F39" i="1"/>
  <c r="E28" i="7" s="1"/>
  <c r="E39" i="1"/>
  <c r="D28" i="7" s="1"/>
  <c r="D39" i="1"/>
  <c r="C28" i="7" s="1"/>
  <c r="C39" i="1"/>
  <c r="B28" i="7" s="1"/>
  <c r="B26" i="7" s="1"/>
  <c r="B39" i="1"/>
  <c r="B27" i="7" s="1"/>
  <c r="C27" i="7" s="1"/>
  <c r="D27" i="7" s="1"/>
  <c r="E27" i="7" s="1"/>
  <c r="F27" i="7" s="1"/>
  <c r="H20" i="1"/>
  <c r="H21" i="1"/>
  <c r="H22" i="1"/>
  <c r="H23" i="1"/>
  <c r="H24" i="1"/>
  <c r="H25" i="1"/>
  <c r="H26" i="1"/>
  <c r="H27" i="1"/>
  <c r="H18" i="1"/>
  <c r="H19" i="1"/>
  <c r="H38" i="1"/>
  <c r="F26" i="7" l="1"/>
  <c r="C26" i="7"/>
  <c r="C32" i="7"/>
  <c r="C37" i="7" s="1"/>
  <c r="D25" i="7"/>
  <c r="E26" i="7"/>
  <c r="D26" i="7"/>
  <c r="G56" i="7"/>
  <c r="H39" i="1"/>
  <c r="B43" i="1" s="1"/>
  <c r="B78" i="1"/>
  <c r="D50" i="5"/>
  <c r="D14" i="6"/>
  <c r="E15" i="4"/>
  <c r="E25" i="7" l="1"/>
  <c r="D32" i="7"/>
  <c r="D37" i="7" s="1"/>
  <c r="C19" i="6"/>
  <c r="D19" i="6" s="1"/>
  <c r="A19" i="6" l="1"/>
  <c r="A21" i="6" s="1"/>
  <c r="E32" i="7"/>
  <c r="E37" i="7" s="1"/>
  <c r="F25" i="7"/>
  <c r="F32" i="7" s="1"/>
  <c r="F37" i="7" s="1"/>
  <c r="C44" i="6"/>
  <c r="C38" i="6" s="1"/>
  <c r="C4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MASSON Samuel</author>
  </authors>
  <commentList>
    <comment ref="C21" authorId="0" shapeId="0" xr:uid="{A1A4EAF7-4906-46AA-AD6F-7F048E5C1235}">
      <text>
        <r>
          <rPr>
            <sz val="9"/>
            <color indexed="81"/>
            <rFont val="Tahoma"/>
            <family val="2"/>
          </rPr>
          <t xml:space="preserve">
</t>
        </r>
        <r>
          <rPr>
            <b/>
            <sz val="11"/>
            <color indexed="81"/>
            <rFont val="Tahoma"/>
            <family val="2"/>
          </rPr>
          <t>A compléter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DRESCH Marlène</author>
  </authors>
  <commentList>
    <comment ref="A25" authorId="0" shapeId="0" xr:uid="{9E12BCCB-00F4-4F4A-8BC3-14C93434DD9E}">
      <text>
        <r>
          <rPr>
            <sz val="10"/>
            <color indexed="81"/>
            <rFont val="Tahoma"/>
            <family val="2"/>
          </rPr>
          <t xml:space="preserve">Les données techniques ne servent pas pour le calcul. Il est néanmoins intéressant de les mettre ici, en regard des données économiques afin d'avoir une vue globale du projet.
</t>
        </r>
      </text>
    </comment>
    <comment ref="A32" authorId="0" shapeId="0" xr:uid="{86893A83-1E84-4FB0-9C03-571F3CA95779}">
      <text>
        <r>
          <rPr>
            <b/>
            <sz val="10"/>
            <color indexed="81"/>
            <rFont val="Tahoma"/>
            <family val="2"/>
          </rPr>
          <t>Ne pas intégrer :</t>
        </r>
        <r>
          <rPr>
            <sz val="10"/>
            <color indexed="81"/>
            <rFont val="Tahoma"/>
            <family val="2"/>
          </rPr>
          <t xml:space="preserve">
- les reprises provisions pour risques et charges
- les produits financiers 
- les produits exceptionnels
</t>
        </r>
      </text>
    </comment>
    <comment ref="A37" authorId="0" shapeId="0" xr:uid="{8E06C040-E30E-47DD-8CC6-9BAA8C539CFA}">
      <text>
        <r>
          <rPr>
            <b/>
            <sz val="10"/>
            <color indexed="81"/>
            <rFont val="Tahoma"/>
            <family val="2"/>
          </rPr>
          <t>Ne pas intégrer :</t>
        </r>
        <r>
          <rPr>
            <sz val="10"/>
            <color indexed="81"/>
            <rFont val="Tahoma"/>
            <family val="2"/>
          </rPr>
          <t xml:space="preserve">
- les amortissements
- les provisions pour risques et charges
- les charges financières  (intérêts de l'emprunt par exemple)
- les charges exceptionnelles
- l'impôt sur les sociétés
</t>
        </r>
      </text>
    </comment>
    <comment ref="A54" authorId="0" shapeId="0" xr:uid="{D3EDC050-551F-43F8-BE66-3795E5CB6082}">
      <text>
        <r>
          <rPr>
            <sz val="10"/>
            <color indexed="81"/>
            <rFont val="Arial"/>
            <family val="2"/>
          </rPr>
          <t>Subventions de fonctionnement uniquement</t>
        </r>
      </text>
    </comment>
  </commentList>
</comments>
</file>

<file path=xl/sharedStrings.xml><?xml version="1.0" encoding="utf-8"?>
<sst xmlns="http://schemas.openxmlformats.org/spreadsheetml/2006/main" count="577" uniqueCount="415">
  <si>
    <t>Raison sociale de l'entreprise</t>
  </si>
  <si>
    <t>Description synthétique du projet (non confidentielle)</t>
  </si>
  <si>
    <t xml:space="preserve">Durée du projet (en nombre de mois) </t>
  </si>
  <si>
    <t>Date prévisionnelle de début de projet</t>
  </si>
  <si>
    <t>…</t>
  </si>
  <si>
    <t>Total</t>
  </si>
  <si>
    <t>Articles concernés</t>
  </si>
  <si>
    <t>Chiffre d'Affaires (€) créé grâce au projet (prévisionnel) :</t>
  </si>
  <si>
    <t>Chiffre d'Affaires (€) créé grâce au projet (réalisé) :</t>
  </si>
  <si>
    <t>Emplois directs créés grâce au projet (prévisionnel) :</t>
  </si>
  <si>
    <t>Emplois directs créés réalisés grâce au le projet (réalisé) :</t>
  </si>
  <si>
    <t>Emplois directs maintenus grâce au projet (prévisionnel) :</t>
  </si>
  <si>
    <t>Emplois directs maintenus grâce au projet (réalisé) :</t>
  </si>
  <si>
    <t>à compléter au moment du solde de l'opération</t>
  </si>
  <si>
    <t>Commentaires</t>
  </si>
  <si>
    <t>Retombées économiques</t>
  </si>
  <si>
    <t>Avant projet</t>
  </si>
  <si>
    <t>Après projet</t>
  </si>
  <si>
    <t xml:space="preserve">Avant projet </t>
  </si>
  <si>
    <t>Type de déchet entrant (ex : emballages industriels ou commerciaux…)</t>
  </si>
  <si>
    <t>Destination / Exutoires</t>
  </si>
  <si>
    <t>Valorisation énergétique</t>
  </si>
  <si>
    <t xml:space="preserve">TOTAL : </t>
  </si>
  <si>
    <t>Quantités (tonne/an)</t>
  </si>
  <si>
    <t>Recyclage</t>
  </si>
  <si>
    <t>Nature des sortants</t>
  </si>
  <si>
    <t>après projet</t>
  </si>
  <si>
    <t>Installation de stockage (enfouissement)</t>
  </si>
  <si>
    <t>Réemploi (cas spécifique, ex : textile)</t>
  </si>
  <si>
    <t>Assurance des tonnages
après projet</t>
  </si>
  <si>
    <t>Refus 1</t>
  </si>
  <si>
    <t>Refus 2</t>
  </si>
  <si>
    <r>
      <rPr>
        <b/>
        <sz val="11"/>
        <color rgb="FFFF0000"/>
        <rFont val="Calibri"/>
        <family val="2"/>
        <scheme val="minor"/>
      </rPr>
      <t>Tonnages entrants</t>
    </r>
    <r>
      <rPr>
        <sz val="11"/>
        <color theme="1"/>
        <rFont val="Calibri"/>
        <family val="2"/>
        <scheme val="minor"/>
      </rPr>
      <t xml:space="preserve">
après projet (t/an)
ANNEE 1</t>
    </r>
  </si>
  <si>
    <r>
      <rPr>
        <b/>
        <sz val="11"/>
        <color rgb="FFFF0000"/>
        <rFont val="Calibri"/>
        <family val="2"/>
        <scheme val="minor"/>
      </rPr>
      <t>Tonnages entrants</t>
    </r>
    <r>
      <rPr>
        <sz val="11"/>
        <color theme="1"/>
        <rFont val="Calibri"/>
        <family val="2"/>
        <scheme val="minor"/>
      </rPr>
      <t xml:space="preserve">
après projet (t/an)
ANNEE 2</t>
    </r>
  </si>
  <si>
    <r>
      <rPr>
        <b/>
        <sz val="11"/>
        <color rgb="FFFF0000"/>
        <rFont val="Calibri"/>
        <family val="2"/>
        <scheme val="minor"/>
      </rPr>
      <t>Tonnages entrants</t>
    </r>
    <r>
      <rPr>
        <sz val="11"/>
        <color theme="1"/>
        <rFont val="Calibri"/>
        <family val="2"/>
        <scheme val="minor"/>
      </rPr>
      <t xml:space="preserve">
après projet (t/an)
ANNEE 3</t>
    </r>
  </si>
  <si>
    <r>
      <rPr>
        <b/>
        <sz val="11"/>
        <color rgb="FFFF0000"/>
        <rFont val="Calibri"/>
        <family val="2"/>
        <scheme val="minor"/>
      </rPr>
      <t>Tonnages entrants</t>
    </r>
    <r>
      <rPr>
        <sz val="11"/>
        <color theme="1"/>
        <rFont val="Calibri"/>
        <family val="2"/>
        <scheme val="minor"/>
      </rPr>
      <t xml:space="preserve">
après projet (t/an)
ANNEE 4</t>
    </r>
  </si>
  <si>
    <r>
      <rPr>
        <b/>
        <sz val="11"/>
        <color rgb="FFFF0000"/>
        <rFont val="Calibri"/>
        <family val="2"/>
        <scheme val="minor"/>
      </rPr>
      <t>Tonnages entrants</t>
    </r>
    <r>
      <rPr>
        <sz val="11"/>
        <color theme="1"/>
        <rFont val="Calibri"/>
        <family val="2"/>
        <scheme val="minor"/>
      </rPr>
      <t xml:space="preserve">
après projet (t/an)
 ANNEE 5</t>
    </r>
  </si>
  <si>
    <t xml:space="preserve">Parmi les </t>
  </si>
  <si>
    <t>t/an.</t>
  </si>
  <si>
    <r>
      <rPr>
        <b/>
        <sz val="11"/>
        <color rgb="FFFF0000"/>
        <rFont val="Calibri"/>
        <family val="2"/>
        <scheme val="minor"/>
      </rPr>
      <t>Tonnages entrants actuels</t>
    </r>
    <r>
      <rPr>
        <sz val="11"/>
        <color theme="1"/>
        <rFont val="Calibri"/>
        <family val="2"/>
        <scheme val="minor"/>
      </rPr>
      <t xml:space="preserve">
avant projet (t/an)</t>
    </r>
  </si>
  <si>
    <t>Merci d'argumenter votre estimation ci-dessous (tout document utile à cette argumentation pourra être joint en annexe de votre volet technique) :</t>
  </si>
  <si>
    <t>t/an supplémentaires visées par votre projet,</t>
  </si>
  <si>
    <t>zone de texte</t>
  </si>
  <si>
    <t>Niveau de qualité entrante
Taux de refus réel ou estimé
(%)</t>
  </si>
  <si>
    <t>ex : Entreprise X / Commune</t>
  </si>
  <si>
    <t>AVANT PROJET</t>
  </si>
  <si>
    <t>APRES PROJET</t>
  </si>
  <si>
    <t>Flux entrant 1</t>
  </si>
  <si>
    <t>Flux entrant 2</t>
  </si>
  <si>
    <t>Flux entrant 3</t>
  </si>
  <si>
    <t>Flux entrant 4</t>
  </si>
  <si>
    <t>Flux entrant 5</t>
  </si>
  <si>
    <t>Origine
"post consommation" 
ou "post industriel"</t>
  </si>
  <si>
    <t>Secteurs d'application des MPR produites et potentialtié d'amélioration de la qualité des Matières Plastiques Recyclées (MPR) sortantes</t>
  </si>
  <si>
    <t>Estimation des tonnages actuellement enfouis ou incinérés pour les tonnages supplémentaires</t>
  </si>
  <si>
    <t>Bilan matière « matériaux sortants » à terme (colonnes "Avant projet" à ne pas remplir si création d’une unité) :</t>
  </si>
  <si>
    <t>quel est le tonnage que vous estimez actuellement éliminés par enfouissement ou incinération ? :</t>
  </si>
  <si>
    <t>Prix des déchets (euros/t)</t>
  </si>
  <si>
    <t>Nom et localisation des sites d'approvisionnement des déchets</t>
  </si>
  <si>
    <t>Composition du flux (type(s) de résine et proportions, autres matières)</t>
  </si>
  <si>
    <t>Secteur(s)</t>
  </si>
  <si>
    <t>Décrire ci-dessous le ou les secteurs d'activités pour l'appplication des matières générées grâce au projet :</t>
  </si>
  <si>
    <r>
      <t>Matériau sortant 1 (à préciser :</t>
    </r>
    <r>
      <rPr>
        <sz val="10"/>
        <color theme="1"/>
        <rFont val="Calibri"/>
        <family val="2"/>
      </rPr>
      <t xml:space="preserve"> résine plastique du flux préparé ou de la MPR ou type de matériau en cas de tri entre plastique et autre matériau) </t>
    </r>
  </si>
  <si>
    <r>
      <t xml:space="preserve">Matériau sortant 2 (à préciser : </t>
    </r>
    <r>
      <rPr>
        <sz val="10"/>
        <color theme="1"/>
        <rFont val="Calibri"/>
        <family val="2"/>
      </rPr>
      <t xml:space="preserve">résine plastique du flux préparé ou de la MPR ou type de matériau en cas de tri entre plastique et autre matériau) </t>
    </r>
  </si>
  <si>
    <r>
      <t xml:space="preserve">Matériau sortant 3 (à préciser : </t>
    </r>
    <r>
      <rPr>
        <sz val="10"/>
        <color theme="1"/>
        <rFont val="Calibri"/>
        <family val="2"/>
      </rPr>
      <t xml:space="preserve">résine plastique du flux préparé ou de la MPR ou type de matériau en cas de tri entre plastique et autre matériau) </t>
    </r>
  </si>
  <si>
    <r>
      <t xml:space="preserve">Matériau sortant 4 (à préciser : </t>
    </r>
    <r>
      <rPr>
        <sz val="10"/>
        <color theme="1"/>
        <rFont val="Calibri"/>
        <family val="2"/>
      </rPr>
      <t xml:space="preserve">résine plastique du flux préparé ou de la MPR ou type de matériau en cas de tri entre plastique et autre matériau) </t>
    </r>
  </si>
  <si>
    <t>Calcul  des euros d'aide à la tonne de déchets plastiques supplémentaires traitée (euros/t)</t>
  </si>
  <si>
    <t>Type de déchet entrant _menu déroulant case I17</t>
  </si>
  <si>
    <t>Agrofourniture</t>
  </si>
  <si>
    <t>Ameublement/décoration</t>
  </si>
  <si>
    <t>Bateau</t>
  </si>
  <si>
    <t>Batiment</t>
  </si>
  <si>
    <t>Bricolage/Jardinage</t>
  </si>
  <si>
    <t>D3E</t>
  </si>
  <si>
    <t>Emballage industriel &amp; commerciaux</t>
  </si>
  <si>
    <t>Emballage ménager</t>
  </si>
  <si>
    <t>Emballage restauration</t>
  </si>
  <si>
    <t>Jouet</t>
  </si>
  <si>
    <t>Loisir/sport</t>
  </si>
  <si>
    <t>Médicament</t>
  </si>
  <si>
    <t>Piles et accumulateurs</t>
  </si>
  <si>
    <t>Pneumatique</t>
  </si>
  <si>
    <t>Textile</t>
  </si>
  <si>
    <t>Textile sanitaire</t>
  </si>
  <si>
    <t>VHU</t>
  </si>
  <si>
    <t>Autres</t>
  </si>
  <si>
    <t>Flux entrant 6</t>
  </si>
  <si>
    <t>Flux entrant 7</t>
  </si>
  <si>
    <t>Flux entrant 8</t>
  </si>
  <si>
    <t>Flux entrant 9</t>
  </si>
  <si>
    <t>Flux entrant 10</t>
  </si>
  <si>
    <r>
      <t xml:space="preserve">NOM/NATURE DES FLUX ENTRANTS
</t>
    </r>
    <r>
      <rPr>
        <i/>
        <sz val="9"/>
        <rFont val="Calibri"/>
        <family val="2"/>
        <scheme val="minor"/>
      </rPr>
      <t>distinguer les flux par origine, client et/ou résine majoritaire par exemple</t>
    </r>
  </si>
  <si>
    <t>Flux entrant 11</t>
  </si>
  <si>
    <t>Flux entrant 12</t>
  </si>
  <si>
    <t>Flux entrant 13</t>
  </si>
  <si>
    <t>Flux entrant 14</t>
  </si>
  <si>
    <t>Flux entrant 15</t>
  </si>
  <si>
    <t>Flux entrant 16</t>
  </si>
  <si>
    <t>Flux entrant 17</t>
  </si>
  <si>
    <t>Flux entrant 18</t>
  </si>
  <si>
    <t>Flux entrant 19</t>
  </si>
  <si>
    <t>Flux entrant 20</t>
  </si>
  <si>
    <t>Les cellules que vous devez compléter sont sur un fonds bleu clair comme suit :</t>
  </si>
  <si>
    <t>Comment compléter le fichier ?</t>
  </si>
  <si>
    <t>DESCRIPTIF DU PROJET</t>
  </si>
  <si>
    <r>
      <t>EVOLUTION DES TONNAGES ENTRANTS</t>
    </r>
    <r>
      <rPr>
        <sz val="18"/>
        <color theme="0"/>
        <rFont val="Arial"/>
        <family val="2"/>
      </rPr>
      <t xml:space="preserve"> </t>
    </r>
    <r>
      <rPr>
        <sz val="14"/>
        <color theme="0"/>
        <rFont val="Arial"/>
        <family val="2"/>
      </rPr>
      <t>(à remplir pour le dépôt de projet avec les données estimées et à fournir au moment du solde de l'opération avec les données réelles)</t>
    </r>
  </si>
  <si>
    <r>
      <t xml:space="preserve">EVOLUTION DES TONNAGES SORTANTS </t>
    </r>
    <r>
      <rPr>
        <sz val="14"/>
        <color theme="0"/>
        <rFont val="Arial"/>
        <family val="2"/>
      </rPr>
      <t>(à remplir pour le dépôt de projet avec les données estimées et à fournir au moment du solde de l'opération avec les données réelles)</t>
    </r>
  </si>
  <si>
    <r>
      <t xml:space="preserve">Matériau sortant 5 (à préciser : </t>
    </r>
    <r>
      <rPr>
        <sz val="10"/>
        <color theme="1"/>
        <rFont val="Calibri"/>
        <family val="2"/>
      </rPr>
      <t xml:space="preserve">résine plastique du flux préparé ou de la MPR ou type de matériau en cas de tri entre plastique et autre matériau) </t>
    </r>
  </si>
  <si>
    <r>
      <t xml:space="preserve">Matériau sortant 6 (à préciser : </t>
    </r>
    <r>
      <rPr>
        <sz val="10"/>
        <color theme="1"/>
        <rFont val="Calibri"/>
        <family val="2"/>
      </rPr>
      <t xml:space="preserve">résine plastique du flux préparé ou de la MPR ou type de matériau en cas de tri entre plastique et autre matériau) </t>
    </r>
  </si>
  <si>
    <r>
      <t xml:space="preserve">Matériau sortant 7 (à préciser : </t>
    </r>
    <r>
      <rPr>
        <sz val="10"/>
        <color theme="1"/>
        <rFont val="Calibri"/>
        <family val="2"/>
      </rPr>
      <t xml:space="preserve">résine plastique du flux préparé ou de la MPR ou type de matériau en cas de tri entre plastique et autre matériau) </t>
    </r>
  </si>
  <si>
    <r>
      <t xml:space="preserve">Matériau sortant 8 (à préciser : </t>
    </r>
    <r>
      <rPr>
        <sz val="10"/>
        <color theme="1"/>
        <rFont val="Calibri"/>
        <family val="2"/>
      </rPr>
      <t xml:space="preserve">résine plastique du flux préparé ou de la MPR ou type de matériau en cas de tri entre plastique et autre matériau) </t>
    </r>
  </si>
  <si>
    <r>
      <t xml:space="preserve">Matériau sortant 9 (à préciser : </t>
    </r>
    <r>
      <rPr>
        <sz val="10"/>
        <color theme="1"/>
        <rFont val="Calibri"/>
        <family val="2"/>
      </rPr>
      <t xml:space="preserve">résine plastique du flux préparé ou de la MPR ou type de matériau en cas de tri entre plastique et autre matériau) </t>
    </r>
  </si>
  <si>
    <r>
      <t xml:space="preserve">Matériau sortant 10 (à préciser : </t>
    </r>
    <r>
      <rPr>
        <sz val="10"/>
        <color theme="1"/>
        <rFont val="Calibri"/>
        <family val="2"/>
      </rPr>
      <t xml:space="preserve">résine plastique du flux préparé ou de la MPR ou type de matériau en cas de tri entre plastique et autre matériau) </t>
    </r>
  </si>
  <si>
    <t>Refus 3</t>
  </si>
  <si>
    <t>Refus 4</t>
  </si>
  <si>
    <t>Refus 5</t>
  </si>
  <si>
    <t>Refus 6</t>
  </si>
  <si>
    <t>Refus 7</t>
  </si>
  <si>
    <t>Refus 8</t>
  </si>
  <si>
    <t>Refus 9</t>
  </si>
  <si>
    <t>Refus 10</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</si>
  <si>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</si>
  <si>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Matériel informatique) dans l'onglet "Dépenses prévisionnelles" de la plateforme web de l'ADEME
3/ Lors du dépôt : vous devrez également </t>
    </r>
    <r>
      <rPr>
        <b/>
        <sz val="10"/>
        <color theme="1"/>
        <rFont val="Arial"/>
        <family val="2"/>
      </rPr>
      <t>déposer ce fichier complété</t>
    </r>
    <r>
      <rPr>
        <sz val="10"/>
        <color theme="1"/>
        <rFont val="Arial"/>
        <family val="2"/>
      </rPr>
      <t xml:space="preserve">, dans l'onglet "Ajout de documents" </t>
    </r>
  </si>
  <si>
    <t>Informations générales :</t>
  </si>
  <si>
    <t>Sommaire des thèmes</t>
  </si>
  <si>
    <t xml:space="preserve">Taille de l'entreprise :    </t>
  </si>
  <si>
    <t xml:space="preserve">Localisation :    </t>
  </si>
  <si>
    <t>Les notions de coût total et de dépenses éligibles sont définies à l'article 11.1 des règles générales. Elles sont présentées HTR : hors TVA récupérable auprès du Trésor Public.</t>
  </si>
  <si>
    <t>Lien vers les règles générales de l'ADEME</t>
  </si>
  <si>
    <t xml:space="preserve">Poste de dépenses : équipements / Investissements </t>
  </si>
  <si>
    <t>Acquisition, crédit-bail ou location</t>
  </si>
  <si>
    <t>Si location, 
durée (en mois)</t>
  </si>
  <si>
    <t>Coût en € HTR</t>
  </si>
  <si>
    <t>Choisir une valeur</t>
  </si>
  <si>
    <t>Autres dépenses à préciser</t>
  </si>
  <si>
    <t>Equipements/investissements : Matériel informatique</t>
  </si>
  <si>
    <t>Equipements/investissements : Logiciels et brevets</t>
  </si>
  <si>
    <t>Dépenses directes de personnel (salaires chargés non environnés)</t>
  </si>
  <si>
    <t>Coût en €</t>
  </si>
  <si>
    <t>Dépenses directes de personnel</t>
  </si>
  <si>
    <t>Formation</t>
  </si>
  <si>
    <t>Communication</t>
  </si>
  <si>
    <t>Fonctionnement : Prestations extérieures - Formation / Communication / Animation</t>
  </si>
  <si>
    <t>Fonctionnement : Certification des dépenses</t>
  </si>
  <si>
    <t>Equipements/investissements : Aménagements et constructions</t>
  </si>
  <si>
    <t>Equipements/investissements : Ingénierie</t>
  </si>
  <si>
    <t>B- VOLET FINANCIER</t>
  </si>
  <si>
    <t>Acquisition de terrain</t>
  </si>
  <si>
    <t>Equipements/investissements : Terrains</t>
  </si>
  <si>
    <t>Aménagement - Voiries Réseaux Divers (VRD)</t>
  </si>
  <si>
    <t>Bâtiments</t>
  </si>
  <si>
    <t>Local technique (base vie)</t>
  </si>
  <si>
    <t>Equipement en pont bascule, contrôles d'accès ...</t>
  </si>
  <si>
    <t>Equipements en convoyeurs</t>
  </si>
  <si>
    <t xml:space="preserve">Equipements en séparateurs (tri optique, trommel, …) </t>
  </si>
  <si>
    <t>Equipements en alvéoles de stockage</t>
  </si>
  <si>
    <t>Equipements de conditionnement : presse à balles, presse à paquet …</t>
  </si>
  <si>
    <t>Equipements en engins mobiles : chargeurs ….</t>
  </si>
  <si>
    <t>Autres dépenses d'équipements de recyclage à préciser</t>
  </si>
  <si>
    <t>Equipements/investissements : Équipements process</t>
  </si>
  <si>
    <t xml:space="preserve">Logiciels </t>
  </si>
  <si>
    <t>Maîtrise d'œuvre (MOE) - prestation externe</t>
  </si>
  <si>
    <t>Assistance à maîtrise d'ouvrage (AMO)</t>
  </si>
  <si>
    <t>% ETPT affecté à l'opération 
ou Mois/Homme ; Jour/Homme ; 
Heures/Homme</t>
  </si>
  <si>
    <t>Coût unitaire</t>
  </si>
  <si>
    <t>Maîtrise d'œuvre (MOE) - réalisée en interne</t>
  </si>
  <si>
    <t>Certification des dépenses</t>
  </si>
  <si>
    <t>Détail des dépenses</t>
  </si>
  <si>
    <t>Catégories de dépenses à reporter &gt;&gt;</t>
  </si>
  <si>
    <r>
      <t>Dépenses liées à l'</t>
    </r>
    <r>
      <rPr>
        <b/>
        <u/>
        <sz val="10"/>
        <rFont val="Arial"/>
        <family val="2"/>
      </rPr>
      <t>acquisition de terrains</t>
    </r>
  </si>
  <si>
    <r>
      <t xml:space="preserve">Dépenses liées aux </t>
    </r>
    <r>
      <rPr>
        <b/>
        <u/>
        <sz val="10"/>
        <rFont val="Arial"/>
        <family val="2"/>
      </rPr>
      <t>aménagements et constructions</t>
    </r>
  </si>
  <si>
    <t>Equipement mobile (compacteur, broyeur, chargeur casier) dédié et sur le site</t>
  </si>
  <si>
    <t>Ordinateurs</t>
  </si>
  <si>
    <r>
      <t xml:space="preserve">Dépenses liées aux </t>
    </r>
    <r>
      <rPr>
        <b/>
        <u/>
        <sz val="10"/>
        <rFont val="Arial"/>
        <family val="2"/>
      </rPr>
      <t>équipements de process</t>
    </r>
  </si>
  <si>
    <r>
      <t xml:space="preserve">Dépenses liées aux </t>
    </r>
    <r>
      <rPr>
        <b/>
        <u/>
        <sz val="10"/>
        <rFont val="Arial"/>
        <family val="2"/>
      </rPr>
      <t>équipements de transport</t>
    </r>
  </si>
  <si>
    <t>Equipements/investissements : Équipements de transport</t>
  </si>
  <si>
    <r>
      <t xml:space="preserve">Dépenses liées au </t>
    </r>
    <r>
      <rPr>
        <b/>
        <u/>
        <sz val="10"/>
        <rFont val="Arial"/>
        <family val="2"/>
      </rPr>
      <t>matériel informatique</t>
    </r>
  </si>
  <si>
    <r>
      <t xml:space="preserve">Dépenses liées aux </t>
    </r>
    <r>
      <rPr>
        <b/>
        <u/>
        <sz val="10"/>
        <rFont val="Arial"/>
        <family val="2"/>
      </rPr>
      <t>logiciels et brevets</t>
    </r>
  </si>
  <si>
    <r>
      <t>Dépenses liées à l'</t>
    </r>
    <r>
      <rPr>
        <b/>
        <u/>
        <sz val="10"/>
        <rFont val="Arial"/>
        <family val="2"/>
      </rPr>
      <t>ingénierie</t>
    </r>
  </si>
  <si>
    <t xml:space="preserve"> Coût en € HTR</t>
  </si>
  <si>
    <r>
      <t xml:space="preserve">Dépenses de </t>
    </r>
    <r>
      <rPr>
        <b/>
        <u/>
        <sz val="10"/>
        <rFont val="Arial"/>
        <family val="2"/>
      </rPr>
      <t>personnel</t>
    </r>
    <r>
      <rPr>
        <b/>
        <sz val="10"/>
        <rFont val="Arial"/>
        <family val="2"/>
      </rPr>
      <t xml:space="preserve"> (salaires chargés non environnés)</t>
    </r>
  </si>
  <si>
    <t>Autres dépenses de fonctionnement</t>
  </si>
  <si>
    <r>
      <t xml:space="preserve">Dépenses liés à la </t>
    </r>
    <r>
      <rPr>
        <b/>
        <u/>
        <sz val="10"/>
        <rFont val="Arial"/>
        <family val="2"/>
      </rPr>
      <t>certification des dépenses</t>
    </r>
  </si>
  <si>
    <t>Dépenses liées aux actions de formation et communication</t>
  </si>
  <si>
    <t>Autres dépenses de fonctions</t>
  </si>
  <si>
    <t>Fonctionnement : Autres dépenses</t>
  </si>
  <si>
    <t xml:space="preserve">D- L'entreprise est-elle en difficulté au regard de la réglementation européenne ? </t>
  </si>
  <si>
    <t>VÉRIFICATION DES RATIOS FINANCIERS</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</si>
  <si>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</si>
  <si>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</si>
  <si>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</si>
  <si>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</si>
  <si>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</si>
  <si>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</si>
  <si>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</si>
  <si>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</si>
  <si>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</si>
  <si>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</si>
  <si>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</si>
  <si>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</si>
  <si>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</si>
  <si>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</si>
  <si>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</si>
  <si>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</si>
  <si>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</si>
  <si>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</si>
  <si>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</si>
  <si>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</si>
  <si>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</si>
  <si>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</si>
  <si>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</si>
  <si>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</si>
  <si>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</si>
  <si>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</si>
  <si>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</si>
  <si>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</si>
  <si>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</si>
  <si>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</si>
  <si>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</si>
  <si>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</si>
  <si>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</si>
  <si>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</si>
  <si>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</si>
  <si>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</si>
  <si>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</si>
  <si>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</si>
  <si>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</si>
  <si>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</si>
  <si>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</si>
  <si>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</si>
  <si>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</si>
  <si>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</si>
  <si>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</si>
  <si>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</si>
  <si>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</si>
  <si>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</si>
  <si>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</si>
  <si>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</si>
  <si>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</si>
  <si>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</si>
  <si>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</si>
  <si>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</si>
  <si>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</si>
  <si>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</si>
  <si>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</si>
  <si>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</si>
  <si>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</si>
  <si>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</si>
  <si>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</si>
  <si>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DÉCLARATION SUR LA SANTÉ FINANCIÈRE</t>
  </si>
  <si>
    <t>Je soussigné,</t>
  </si>
  <si>
    <t xml:space="preserve">représentant légal ou dûment habilité de </t>
  </si>
  <si>
    <t xml:space="preserve">certifie que ma structure : </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</si>
  <si>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définition)</t>
    </r>
  </si>
  <si>
    <t>Pour une structure répondant à la définition d'entreprise en difficulté, précisez :</t>
  </si>
  <si>
    <t>est une entreprise devenue en difficulté au sens de la réglementation communautaire après le 01/01/2020 et avant le 30/06/2021</t>
  </si>
  <si>
    <t>est une entreprise devenue en difficulté au sens de la réglementation communautaire avant le 31/12/2019</t>
  </si>
  <si>
    <t xml:space="preserve">Si micro ou petite entreprise, précisez : </t>
  </si>
  <si>
    <r>
      <t xml:space="preserve">ne fait pas l'objet d'une procédure collective d'insolvabilité en vertu du droit national (sauvegarde, redressement ou liquidation judiciaires) </t>
    </r>
    <r>
      <rPr>
        <b/>
        <sz val="11"/>
        <color theme="1"/>
        <rFont val="Arial"/>
        <family val="2"/>
      </rPr>
      <t>ET</t>
    </r>
    <r>
      <rPr>
        <sz val="11"/>
        <color theme="1"/>
        <rFont val="Arial"/>
        <family val="2"/>
      </rPr>
      <t xml:space="preserve"> n'a pas bénéficié d'une aide au sauvetage ou d'une aide à la restructuration </t>
    </r>
  </si>
  <si>
    <t>Fait à :</t>
  </si>
  <si>
    <t>Le :</t>
  </si>
  <si>
    <t>DÉFINITION</t>
  </si>
  <si>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</si>
  <si>
    <t>« entreprise en difficulté » : une entreprise remplissant au moins une des conditions suivantes :</t>
  </si>
  <si>
    <t>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t>
  </si>
  <si>
    <t>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t>
  </si>
  <si>
    <t>c) lorsque l'entreprise fait l'objet d'une procédure collective d'insolvabilité ou remplit, selon le droit national qui lui est applicable, les conditions de soumission à une procédure collective d'insolvabilité à la demande de ses créanciers ;</t>
  </si>
  <si>
    <t>d) lorsque l'entreprise a bénéficié d'une aide au sauvetage et n'a pas encore remboursé le prêt ou mis fin à la garantie, ou a bénéficié d'une aide à la restructuration et est toujours soumise à un plan de restructuration ;</t>
  </si>
  <si>
    <t>e) dans le cas d'une entreprise autre qu'une PME, lorsque depuis les deux exercices précédents:
           1) le ratio emprunts/capitaux propres de l'entreprise est supérieur à 7,5 ; et
           2) le ratio de couverture des intérêts de l'entreprise, calculé sur la base de l'EBITDA, est inférieur à 1,0.</t>
  </si>
  <si>
    <t>C- SYNTHESE DES COÛTS ET
PLAN DE FINANCEMENT</t>
  </si>
  <si>
    <t>Synthèse des coûts et aides prévisionnelles demandées à l'ADEME</t>
  </si>
  <si>
    <t>COÛTS</t>
  </si>
  <si>
    <t>Montant maximum de l'aide ADEME avant analyse</t>
  </si>
  <si>
    <t xml:space="preserve">Aide demandée à l'ADEME :    </t>
  </si>
  <si>
    <t>Plan de financement</t>
  </si>
  <si>
    <t>Financeurs</t>
  </si>
  <si>
    <t>Montants escomptés</t>
  </si>
  <si>
    <t>Aides publiques</t>
  </si>
  <si>
    <t>ADEME</t>
  </si>
  <si>
    <t>Région</t>
  </si>
  <si>
    <t>BPI</t>
  </si>
  <si>
    <t>Autre</t>
  </si>
  <si>
    <t>Sous-total Aides publiques</t>
  </si>
  <si>
    <t>Aides privées</t>
  </si>
  <si>
    <t>Certificats d'Economies d'Energie (CEE)</t>
  </si>
  <si>
    <t>Sous-total Aides privées</t>
  </si>
  <si>
    <t>Auto-financement</t>
  </si>
  <si>
    <t>Autofinancement</t>
  </si>
  <si>
    <t>Prêt</t>
  </si>
  <si>
    <t>Crédit-Bail</t>
  </si>
  <si>
    <t>Sous-total Autofinancement</t>
  </si>
  <si>
    <t>TOTAL</t>
  </si>
  <si>
    <t>Autres dépenses de personnel</t>
  </si>
  <si>
    <t>TOTAL DES DEPENSES</t>
  </si>
  <si>
    <t>DEPENSES</t>
  </si>
  <si>
    <t>possibilité de remplir plusieurs secteurs</t>
  </si>
  <si>
    <t>Taux d'imposition moyen</t>
  </si>
  <si>
    <t>Besoin de fonds de roulement</t>
  </si>
  <si>
    <t>jours de CA*/an</t>
  </si>
  <si>
    <t>Frais d'assurance</t>
  </si>
  <si>
    <t>de la VNC</t>
  </si>
  <si>
    <t>Pour toute l'usine</t>
  </si>
  <si>
    <t>(en €)</t>
  </si>
  <si>
    <t>ANNEE</t>
  </si>
  <si>
    <t>DONNEES TECHNIQUES</t>
  </si>
  <si>
    <t>Total Matière utilisée (en tonnes)</t>
  </si>
  <si>
    <t>%MPR</t>
  </si>
  <si>
    <t>PRODUITS D'EXPLOITATION</t>
  </si>
  <si>
    <t>Chiffre d'Affaires</t>
  </si>
  <si>
    <t>(insérer des lignes si besoin)</t>
  </si>
  <si>
    <t>Total Produits</t>
  </si>
  <si>
    <t>CHARGES D'EXPLOITATION</t>
  </si>
  <si>
    <t>Achats de matières premières ou de marchandises</t>
  </si>
  <si>
    <t>Variation des stocks de matières premières ou de marchandises</t>
  </si>
  <si>
    <t>Achats non stockés (eau, énergie,…)</t>
  </si>
  <si>
    <t>Entretien et maintenance</t>
  </si>
  <si>
    <t>Traitement Transport déchets</t>
  </si>
  <si>
    <t>Assurance</t>
  </si>
  <si>
    <t>Autres services exterieurs</t>
  </si>
  <si>
    <t>Charges de personnel</t>
  </si>
  <si>
    <t>Impôts, taxes et versements assimilés</t>
  </si>
  <si>
    <t>Total Charges</t>
  </si>
  <si>
    <t>Subvention d'exploitation</t>
  </si>
  <si>
    <t>Excédent brut d'exploitation (EBE)</t>
  </si>
  <si>
    <t>Hypothèses comptables</t>
  </si>
  <si>
    <t>Compte d'exploitation prévisionnel</t>
  </si>
  <si>
    <t>Matières entrantes sur la nouvelle installation (en tonnes)</t>
  </si>
  <si>
    <t>Matières entrantes totales (en tonnes)</t>
  </si>
  <si>
    <t>Matières entrantes en année 0 (en tonnes)</t>
  </si>
  <si>
    <t>E- Compte d'exploitation prévisionnel</t>
  </si>
  <si>
    <t xml:space="preserve">Tous les onglets A, B, C, D et E comportent des cellules à compléter. </t>
  </si>
  <si>
    <t>Matières Premières de Recyclage</t>
  </si>
  <si>
    <t>Première incorporation de MPR</t>
  </si>
  <si>
    <t xml:space="preserve">Pour les projets d'incorporation : Matière principalement incorporée :    </t>
  </si>
  <si>
    <t xml:space="preserve">Pour les projets d'incorporation : Type d'incorporation :    </t>
  </si>
  <si>
    <r>
      <t>Tonn</t>
    </r>
    <r>
      <rPr>
        <sz val="11"/>
        <rFont val="Calibri"/>
        <family val="2"/>
        <scheme val="minor"/>
      </rPr>
      <t>age</t>
    </r>
    <r>
      <rPr>
        <b/>
        <sz val="11"/>
        <rFont val="Calibri"/>
        <family val="2"/>
        <scheme val="minor"/>
      </rPr>
      <t>s</t>
    </r>
    <r>
      <rPr>
        <b/>
        <sz val="11"/>
        <color rgb="FFFF0000"/>
        <rFont val="Calibri"/>
        <family val="2"/>
        <scheme val="minor"/>
      </rPr>
      <t xml:space="preserve"> supplémentaires</t>
    </r>
    <r>
      <rPr>
        <sz val="11"/>
        <color theme="1"/>
        <rFont val="Calibri"/>
        <family val="2"/>
        <scheme val="minor"/>
      </rPr>
      <t xml:space="preserve"> tr</t>
    </r>
    <r>
      <rPr>
        <sz val="11"/>
        <rFont val="Calibri"/>
        <family val="2"/>
        <scheme val="minor"/>
      </rPr>
      <t>aité</t>
    </r>
    <r>
      <rPr>
        <b/>
        <sz val="11"/>
        <rFont val="Calibri"/>
        <family val="2"/>
        <scheme val="minor"/>
      </rPr>
      <t xml:space="preserve">s </t>
    </r>
    <r>
      <rPr>
        <sz val="11"/>
        <color theme="1"/>
        <rFont val="Calibri"/>
        <family val="2"/>
        <scheme val="minor"/>
      </rPr>
      <t>grâce au projet (t/an)
en ANNEE 5</t>
    </r>
  </si>
  <si>
    <t>NOTICE de l'annexe 4 Volet 2 de l'Appel à projets "Recyclage des plastiques"</t>
  </si>
  <si>
    <t>Descriptif du projet</t>
  </si>
  <si>
    <t>Raison sociale de l'entreprise :</t>
  </si>
  <si>
    <t>Description synthétique du projet (non confidentielle) :</t>
  </si>
  <si>
    <t>Durée du projet (en nombre de mois) :</t>
  </si>
  <si>
    <t xml:space="preserve">Date prévisionnelle de début du projet : </t>
  </si>
  <si>
    <r>
      <t xml:space="preserve">Matières utilisées </t>
    </r>
    <r>
      <rPr>
        <b/>
        <u/>
        <sz val="10"/>
        <color theme="1"/>
        <rFont val="Arial"/>
        <family val="2"/>
      </rPr>
      <t>pour le projet</t>
    </r>
    <r>
      <rPr>
        <b/>
        <sz val="10"/>
        <color theme="1"/>
        <rFont val="Arial"/>
        <family val="2"/>
      </rPr>
      <t xml:space="preserve"> :</t>
    </r>
  </si>
  <si>
    <t>AVANT</t>
  </si>
  <si>
    <t>APRES (PREVISIONNEL)</t>
  </si>
  <si>
    <t>APRES (REALISE)</t>
  </si>
  <si>
    <t>tonnes/an</t>
  </si>
  <si>
    <t>%</t>
  </si>
  <si>
    <t xml:space="preserve">MATIERE VIERGE </t>
  </si>
  <si>
    <t>Matière première de recyclage EXTERNE</t>
  </si>
  <si>
    <t>Utilisation d’une nouvelle résine recyclée (l'approvisionnement en matières plastiques recyclées se fait auprès de recycleurs externes)</t>
  </si>
  <si>
    <t>Quels articles sont fabriqués dans le cadre du projet :</t>
  </si>
  <si>
    <t>Secteur</t>
  </si>
  <si>
    <t>Sélectionner une valeur</t>
  </si>
  <si>
    <r>
      <t xml:space="preserve">Tonnage annuel </t>
    </r>
    <r>
      <rPr>
        <b/>
        <u/>
        <sz val="10"/>
        <color theme="1"/>
        <rFont val="Arial"/>
        <family val="2"/>
      </rPr>
      <t>supplémentaire</t>
    </r>
    <r>
      <rPr>
        <b/>
        <sz val="10"/>
        <color theme="1"/>
        <rFont val="Arial"/>
        <family val="2"/>
      </rPr>
      <t xml:space="preserve"> de matières plastiques recyclées externes incorporé visé par le projet :</t>
    </r>
  </si>
  <si>
    <t xml:space="preserve"> (uniquement le tonnage de matières plastiques recyclées pouvant être acheté à un fournisseur de matière)</t>
  </si>
  <si>
    <t>Type de résine</t>
  </si>
  <si>
    <t>Quantification prévisionnelle de l'augmentation (% d'augmentation du tonnage ou taux d'incorporation si première incorporation)</t>
  </si>
  <si>
    <t>Quantification de l'augmentation réalisée (% d'augmentation du tonnage ou taux d'incorporation si première incorporation)</t>
  </si>
  <si>
    <t>Résine 1 (préciser le type de résine ; ex : PE recyclé)</t>
  </si>
  <si>
    <t>Résine 2 (préciser le type de résine)</t>
  </si>
  <si>
    <t>Résine 3 (préciser le type de résine)</t>
  </si>
  <si>
    <t>Résine 4 (préciser le type de résine)</t>
  </si>
  <si>
    <t>Résine 5 (préciser le type de résine)</t>
  </si>
  <si>
    <t>Résine 6 (préciser le type de résine)</t>
  </si>
  <si>
    <t>Résine 7 (préciser le type de résine)</t>
  </si>
  <si>
    <t>Quantification prévisionnelle de l'augmentation (% d'augmentation du tonnage ou taux d'incorporation si première incorporation de chutes internes)</t>
  </si>
  <si>
    <t>Quantification de l'augmentation réalisée (% d'augmentation du tonnage ou taux d'incorporation si première incorporation de chutes internes)</t>
  </si>
  <si>
    <t>Résine 1 (préciser le type de résine)</t>
  </si>
  <si>
    <t xml:space="preserve">Tonnage annuel supplémentaire prévisionnel incorporé dans le cadre du projet </t>
  </si>
  <si>
    <t>Tonnage annuel incorporé avant projet</t>
  </si>
  <si>
    <t>Fournisseur(s) de la MPR incorporée dans le cadre du projet</t>
  </si>
  <si>
    <t>Total :</t>
  </si>
  <si>
    <t>Quels changements le projet induit-il (Oui/Non, plusieurs réponses possibles) :</t>
  </si>
  <si>
    <t>Tonnage annuel supplémentaire incorporé dans le cadre du projet</t>
  </si>
  <si>
    <t xml:space="preserve">Tonnage annuel supplémentaire incorporé dans le cadre du projet </t>
  </si>
  <si>
    <t>Si connu(s), type(s) de déchets à l'origine de la MPR incorporée dans le cadre du projet</t>
  </si>
  <si>
    <t>Matière première générée et incorporée en INTERNE</t>
  </si>
  <si>
    <t>Incorporation interne des chutes : les chutes sont générées lors de la production sur site puis incorporées en interne (sans passer par des recycleurs externes)</t>
  </si>
  <si>
    <t>1ere utilisation de MPR (l'approvisionnement en matières plastiques recyclées se fait auprès de recycleurs externes)</t>
  </si>
  <si>
    <t>Augmentation d’utilisation de MPR (l'approvisionnement en matières plastiques recyclées se fait auprès de recycleurs externes)</t>
  </si>
  <si>
    <t xml:space="preserve"> (uniquement les chutes générées et incorporées en interne)</t>
  </si>
  <si>
    <r>
      <t>Tonnage annuel de plastique concerné par l'incorporation</t>
    </r>
    <r>
      <rPr>
        <b/>
        <u/>
        <sz val="10"/>
        <color theme="1"/>
        <rFont val="Arial"/>
        <family val="2"/>
      </rPr>
      <t xml:space="preserve"> interne des chutes (cas éligible des petites entreprises pour des tonnages non déjà recyclés) </t>
    </r>
    <r>
      <rPr>
        <b/>
        <sz val="10"/>
        <color theme="1"/>
        <rFont val="Arial"/>
        <family val="2"/>
      </rPr>
      <t xml:space="preserve"> :</t>
    </r>
  </si>
  <si>
    <r>
      <t>A - DESCRIPTIF TECHNIQUE D'UN PROJET D'</t>
    </r>
    <r>
      <rPr>
        <b/>
        <u/>
        <sz val="20"/>
        <color rgb="FFC00000"/>
        <rFont val="Arial"/>
        <family val="2"/>
      </rPr>
      <t>INCORPORATION</t>
    </r>
    <r>
      <rPr>
        <b/>
        <sz val="20"/>
        <color rgb="FFC00000"/>
        <rFont val="Arial"/>
        <family val="2"/>
      </rPr>
      <t xml:space="preserve"> de MPR</t>
    </r>
  </si>
  <si>
    <r>
      <t xml:space="preserve">A - DESCRIPTIF TECHNIQUE D'UN PROJET DE </t>
    </r>
    <r>
      <rPr>
        <b/>
        <u/>
        <sz val="20"/>
        <color rgb="FFC00000"/>
        <rFont val="Arial"/>
        <family val="2"/>
      </rPr>
      <t>TR</t>
    </r>
    <r>
      <rPr>
        <b/>
        <sz val="20"/>
        <color rgb="FFC00000"/>
        <rFont val="Arial"/>
        <family val="2"/>
      </rPr>
      <t xml:space="preserve">I et/ou </t>
    </r>
    <r>
      <rPr>
        <b/>
        <u/>
        <sz val="20"/>
        <color rgb="FFC00000"/>
        <rFont val="Arial"/>
        <family val="2"/>
      </rPr>
      <t>PREPARATION</t>
    </r>
    <r>
      <rPr>
        <b/>
        <sz val="20"/>
        <color rgb="FFC00000"/>
        <rFont val="Arial"/>
        <family val="2"/>
      </rPr>
      <t xml:space="preserve"> et/ou </t>
    </r>
    <r>
      <rPr>
        <b/>
        <u/>
        <sz val="20"/>
        <color rgb="FFC00000"/>
        <rFont val="Arial"/>
        <family val="2"/>
      </rPr>
      <t>REGENERATION/RECYCLAGE MECANIQUE</t>
    </r>
  </si>
  <si>
    <t>Pour les onglets A-Projet, ne remplissez que l'onglet qui correspond à votre projet (les 2 si votre projet couvre les 2)</t>
  </si>
  <si>
    <t>Chronique d'investissement</t>
  </si>
  <si>
    <t>1ère année d'investissement</t>
  </si>
  <si>
    <t>Dernière année d'investissement</t>
  </si>
  <si>
    <t>1ère année d'exploitation</t>
  </si>
  <si>
    <t>Durée de vie de l'investissement, ou à défaut, durée d'amortissement (ans)</t>
  </si>
  <si>
    <t>Année</t>
  </si>
  <si>
    <t>Montant</t>
  </si>
  <si>
    <t>%age de l'investissement dépensé à l'année N</t>
  </si>
  <si>
    <t xml:space="preserve">Produits semi-finis pour l'industrie </t>
  </si>
  <si>
    <t>Compounds pour l'industrie</t>
  </si>
  <si>
    <t>Ameublement ou décoration</t>
  </si>
  <si>
    <t>Bâteau</t>
  </si>
  <si>
    <t>Bâtiment (PMCB)</t>
  </si>
  <si>
    <t>Outils bricolage et jardinage</t>
  </si>
  <si>
    <t>Équipements électriques et électroniques (DEEE)</t>
  </si>
  <si>
    <t>Emballages industriels &amp; commerciaux (EIC)</t>
  </si>
  <si>
    <t>Emballages ménagers</t>
  </si>
  <si>
    <t>Emballages de la restauration</t>
  </si>
  <si>
    <t>Jouets</t>
  </si>
  <si>
    <t>Produits du sports et loisirs</t>
  </si>
  <si>
    <t>Pneumatiques</t>
  </si>
  <si>
    <t>Textiles (TLC)</t>
  </si>
  <si>
    <t>Textiles sanitaires</t>
  </si>
  <si>
    <t>Secteur automobile / transport</t>
  </si>
  <si>
    <t>Vaisselles collectives ou individuelles</t>
  </si>
  <si>
    <t xml:space="preserve">Fournitures de bureaux </t>
  </si>
  <si>
    <t>Autres ou multiple</t>
  </si>
  <si>
    <t>Petite</t>
  </si>
  <si>
    <t>Hors Zone AFR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</si>
</sst>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43" formatCode="_-* #,##0.00_-;\-* #,##0.00_-;_-* &quot;-&quot;??_-;_-@_-"/>
    <numFmt numFmtId="164" formatCode="_-* #,##0\ &quot;€&quot;_-;\-* #,##0\ &quot;€&quot;_-;_-* &quot;-&quot;??\ &quot;€&quot;_-;_-@_-"/>
    <numFmt numFmtId="165" formatCode="0.0%"/>
    <numFmt numFmtId="166" formatCode="_-* #,##0_-;\-* #,##0_-;_-* &quot;-&quot;??_-;_-@_-"/>
    <numFmt numFmtId="167" formatCode="#,##0.0&quot; t/an&quot;"/>
    <numFmt numFmtId="168" formatCode="0.0"/>
    <numFmt numFmtId="169" formatCode="#,##0.00\ &quot;€&quot;"/>
    <numFmt numFmtId="170" formatCode="#,##0_ ;\-#,##0\ "/>
    <numFmt numFmtId="171" formatCode="#,##0.00_ ;\-#,##0.00\ "/>
    <numFmt numFmtId="172" formatCode="0.00&quot; €/t&quot;"/>
    <numFmt numFmtId="173" formatCode="_-* #,##0.00\ _€_-;\-* #,##0.00\ _€_-;_-* &quot;-&quot;??\ _€_-;_-@_-"/>
    <numFmt numFmtId="174" formatCode="_-* #,##0\ _€_-;\-* #,##0\ _€_-;_-* &quot;-&quot;??\ _€_-;_-@_-"/>
    <numFmt numFmtId="175" formatCode="#,##0&quot; mois&quot;"/>
    <numFmt numFmtId="176" formatCode="0&quot; ans&quot;"/>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i/>
      <sz val="10"/>
      <color theme="1"/>
      <name val="Arial"/>
      <family val="2"/>
    </font>
    <font>
      <b/>
      <sz val="18"/>
      <color theme="0"/>
      <name val="Arial"/>
      <family val="2"/>
    </font>
    <font>
      <sz val="11"/>
      <color rgb="FFFF0000"/>
      <name val="Calibri"/>
      <family val="2"/>
      <scheme val="minor"/>
    </font>
    <font>
      <b/>
      <sz val="11"/>
      <color rgb="FFFF0000"/>
      <name val="Calibri"/>
      <family val="2"/>
      <scheme val="minor"/>
    </font>
    <font>
      <b/>
      <sz val="10"/>
      <color rgb="FF000000"/>
      <name val="Calibri"/>
      <family val="2"/>
    </font>
    <font>
      <b/>
      <sz val="10"/>
      <color theme="1"/>
      <name val="Calibri"/>
      <family val="2"/>
    </font>
    <font>
      <sz val="10"/>
      <color rgb="FF000000"/>
      <name val="Calibri"/>
      <family val="2"/>
    </font>
    <font>
      <sz val="10"/>
      <color theme="1"/>
      <name val="Calibri"/>
      <family val="2"/>
    </font>
    <font>
      <i/>
      <sz val="11"/>
      <color theme="1"/>
      <name val="Calibri"/>
      <family val="2"/>
      <scheme val="minor"/>
    </font>
    <font>
      <sz val="11"/>
      <name val="Calibri"/>
      <family val="2"/>
      <scheme val="minor"/>
    </font>
    <font>
      <sz val="8"/>
      <name val="Calibri"/>
      <family val="2"/>
      <scheme val="minor"/>
    </font>
    <font>
      <b/>
      <sz val="10"/>
      <name val="Calibri"/>
      <family val="2"/>
    </font>
    <font>
      <b/>
      <sz val="14"/>
      <color theme="1"/>
      <name val="Arial"/>
      <family val="2"/>
    </font>
    <font>
      <b/>
      <sz val="11"/>
      <color rgb="FF000000"/>
      <name val="Calibri"/>
      <family val="2"/>
    </font>
    <font>
      <b/>
      <sz val="11"/>
      <color rgb="FF000000"/>
      <name val="Calibri"/>
      <family val="2"/>
      <scheme val="minor"/>
    </font>
    <font>
      <sz val="11"/>
      <color rgb="FF000000"/>
      <name val="Calibri"/>
      <family val="2"/>
      <scheme val="minor"/>
    </font>
    <font>
      <b/>
      <sz val="11"/>
      <name val="Calibri"/>
      <family val="2"/>
      <scheme val="minor"/>
    </font>
    <font>
      <i/>
      <sz val="9"/>
      <name val="Calibri"/>
      <family val="2"/>
      <scheme val="minor"/>
    </font>
    <font>
      <sz val="10"/>
      <name val="Calibri"/>
      <family val="2"/>
      <scheme val="minor"/>
    </font>
    <font>
      <i/>
      <sz val="10"/>
      <name val="Calibri"/>
      <family val="2"/>
      <scheme val="minor"/>
    </font>
    <font>
      <sz val="11"/>
      <color theme="1"/>
      <name val="Arial"/>
      <family val="2"/>
    </font>
    <font>
      <b/>
      <sz val="16"/>
      <color rgb="FFC00000"/>
      <name val="Arial"/>
      <family val="2"/>
    </font>
    <font>
      <b/>
      <sz val="16"/>
      <color theme="0"/>
      <name val="Arial"/>
      <family val="2"/>
    </font>
    <font>
      <b/>
      <sz val="20"/>
      <color rgb="FFC00000"/>
      <name val="Arial"/>
      <family val="2"/>
    </font>
    <font>
      <sz val="18"/>
      <color theme="0"/>
      <name val="Arial"/>
      <family val="2"/>
    </font>
    <font>
      <sz val="14"/>
      <color theme="0"/>
      <name val="Arial"/>
      <family val="2"/>
    </font>
    <font>
      <u/>
      <sz val="11"/>
      <color theme="10"/>
      <name val="Calibri"/>
      <family val="2"/>
      <scheme val="minor"/>
    </font>
    <font>
      <b/>
      <sz val="10"/>
      <color theme="1"/>
      <name val="Arial"/>
      <family val="2"/>
    </font>
    <font>
      <b/>
      <sz val="10"/>
      <color theme="0"/>
      <name val="Arial"/>
      <family val="2"/>
    </font>
    <font>
      <b/>
      <sz val="10"/>
      <name val="Arial"/>
      <family val="2"/>
    </font>
    <font>
      <sz val="10"/>
      <name val="Arial"/>
      <family val="2"/>
    </font>
    <font>
      <sz val="10"/>
      <color theme="4"/>
      <name val="Arial"/>
      <family val="2"/>
    </font>
    <font>
      <b/>
      <u/>
      <sz val="10"/>
      <color rgb="FF002060"/>
      <name val="Arial"/>
      <family val="2"/>
    </font>
    <font>
      <u/>
      <sz val="10"/>
      <color theme="10"/>
      <name val="Arial"/>
      <family val="2"/>
    </font>
    <font>
      <sz val="12"/>
      <color theme="1"/>
      <name val="Arial"/>
      <family val="2"/>
    </font>
    <font>
      <sz val="11"/>
      <color rgb="FFFFFFFF"/>
      <name val="Calibri"/>
      <family val="2"/>
      <scheme val="minor"/>
    </font>
    <font>
      <sz val="10"/>
      <color theme="0"/>
      <name val="Arial"/>
      <family val="2"/>
    </font>
    <font>
      <b/>
      <sz val="10"/>
      <color rgb="FFC00000"/>
      <name val="Arial"/>
      <family val="2"/>
    </font>
    <font>
      <b/>
      <u/>
      <sz val="10"/>
      <name val="Arial"/>
      <family val="2"/>
    </font>
    <font>
      <sz val="9"/>
      <color indexed="81"/>
      <name val="Tahoma"/>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u/>
      <sz val="11"/>
      <color theme="10"/>
      <name val="Arial"/>
      <family val="2"/>
    </font>
    <font>
      <sz val="4"/>
      <color theme="0"/>
      <name val="Arial"/>
      <family val="2"/>
    </font>
    <font>
      <sz val="4"/>
      <color theme="1"/>
      <name val="Arial"/>
      <family val="2"/>
    </font>
    <font>
      <b/>
      <sz val="4"/>
      <color rgb="FFC00000"/>
      <name val="Arial"/>
      <family val="2"/>
    </font>
    <font>
      <sz val="4"/>
      <color theme="0" tint="-0.499984740745262"/>
      <name val="Arial"/>
      <family val="2"/>
    </font>
    <font>
      <b/>
      <sz val="10"/>
      <color rgb="FFFF0000"/>
      <name val="Arial"/>
      <family val="2"/>
    </font>
    <font>
      <sz val="14"/>
      <color theme="1"/>
      <name val="Arial"/>
      <family val="2"/>
    </font>
    <font>
      <b/>
      <sz val="11"/>
      <color indexed="81"/>
      <name val="Tahoma"/>
      <family val="2"/>
    </font>
    <font>
      <b/>
      <sz val="12"/>
      <color rgb="FFFF0000"/>
      <name val="Calibri"/>
      <family val="2"/>
      <scheme val="minor"/>
    </font>
    <font>
      <i/>
      <sz val="10"/>
      <name val="Arial"/>
      <family val="2"/>
    </font>
    <font>
      <sz val="8"/>
      <name val="Arial"/>
      <family val="2"/>
    </font>
    <font>
      <b/>
      <sz val="8"/>
      <name val="Arial"/>
      <family val="2"/>
    </font>
    <font>
      <sz val="11"/>
      <name val="Arial"/>
      <family val="2"/>
    </font>
    <font>
      <i/>
      <sz val="8"/>
      <color indexed="10"/>
      <name val="Arial"/>
      <family val="2"/>
    </font>
    <font>
      <i/>
      <sz val="8"/>
      <name val="Arial"/>
      <family val="2"/>
    </font>
    <font>
      <u/>
      <sz val="8"/>
      <name val="Arial"/>
      <family val="2"/>
    </font>
    <font>
      <sz val="10"/>
      <color indexed="22"/>
      <name val="Arial"/>
      <family val="2"/>
    </font>
    <font>
      <sz val="10"/>
      <color indexed="81"/>
      <name val="Arial"/>
      <family val="2"/>
    </font>
    <font>
      <sz val="10"/>
      <color indexed="81"/>
      <name val="Tahoma"/>
      <family val="2"/>
    </font>
    <font>
      <b/>
      <sz val="10"/>
      <color indexed="81"/>
      <name val="Tahoma"/>
      <family val="2"/>
    </font>
    <font>
      <b/>
      <sz val="8"/>
      <color theme="0"/>
      <name val="Arial"/>
      <family val="2"/>
    </font>
    <font>
      <b/>
      <u/>
      <sz val="10"/>
      <color theme="1"/>
      <name val="Arial"/>
      <family val="2"/>
    </font>
    <font>
      <b/>
      <i/>
      <sz val="10"/>
      <color theme="1"/>
      <name val="Arial"/>
      <family val="2"/>
    </font>
    <font>
      <b/>
      <u/>
      <sz val="20"/>
      <color rgb="FFC00000"/>
      <name val="Arial"/>
      <family val="2"/>
    </font>
    <font>
      <sz val="10"/>
      <color rgb="FFFF0000"/>
      <name val="Arial"/>
      <family val="2"/>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02060"/>
        <bgColor theme="4" tint="0.79998168889431442"/>
      </patternFill>
    </fill>
    <fill>
      <patternFill patternType="solid">
        <fgColor theme="0" tint="-4.9989318521683403E-2"/>
        <bgColor indexed="64"/>
      </patternFill>
    </fill>
    <fill>
      <patternFill patternType="solid">
        <fgColor rgb="FFC00000"/>
        <bgColor indexed="64"/>
      </patternFill>
    </fill>
    <fill>
      <patternFill patternType="solid">
        <fgColor theme="0" tint="-4.9989318521683403E-2"/>
        <bgColor theme="4" tint="0.79998168889431442"/>
      </patternFill>
    </fill>
    <fill>
      <patternFill patternType="solid">
        <fgColor theme="0" tint="-0.499984740745262"/>
        <bgColor theme="4" tint="0.79998168889431442"/>
      </patternFill>
    </fill>
    <fill>
      <patternFill patternType="solid">
        <fgColor rgb="FF16365C"/>
        <bgColor theme="4" tint="0.79998168889431442"/>
      </patternFill>
    </fill>
    <fill>
      <patternFill patternType="solid">
        <fgColor rgb="FF16365C"/>
        <bgColor indexed="64"/>
      </patternFill>
    </fill>
    <fill>
      <patternFill patternType="solid">
        <fgColor rgb="FF92D050"/>
        <bgColor indexed="64"/>
      </patternFill>
    </fill>
    <fill>
      <patternFill patternType="solid">
        <fgColor theme="0" tint="-4.9989318521683403E-2"/>
        <bgColor rgb="FF000000"/>
      </patternFill>
    </fill>
    <fill>
      <patternFill patternType="solid">
        <fgColor rgb="FFFFD5D5"/>
        <bgColor indexed="64"/>
      </patternFill>
    </fill>
    <fill>
      <patternFill patternType="solid">
        <fgColor theme="3" tint="-0.249977111117893"/>
        <bgColor theme="4" tint="0.79998168889431442"/>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hair">
        <color theme="0" tint="-0.499984740745262"/>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theme="0"/>
      </left>
      <right style="thin">
        <color theme="0"/>
      </right>
      <top style="thin">
        <color theme="0"/>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diagonal/>
    </border>
    <border>
      <left style="thin">
        <color theme="0"/>
      </left>
      <right style="thin">
        <color theme="0"/>
      </right>
      <top/>
      <bottom/>
      <diagonal/>
    </border>
    <border>
      <left/>
      <right style="medium">
        <color indexed="64"/>
      </right>
      <top style="hair">
        <color theme="0" tint="-0.499984740745262"/>
      </top>
      <bottom style="hair">
        <color theme="0" tint="-0.499984740745262"/>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style="thin">
        <color auto="1"/>
      </right>
      <top/>
      <bottom/>
      <diagonal/>
    </border>
    <border>
      <left style="thin">
        <color auto="1"/>
      </left>
      <right/>
      <top style="hair">
        <color auto="1"/>
      </top>
      <bottom style="thin">
        <color auto="1"/>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theme="0" tint="-0.34998626667073579"/>
      </top>
      <bottom style="thin">
        <color theme="0" tint="-0.34998626667073579"/>
      </bottom>
      <diagonal/>
    </border>
    <border>
      <left/>
      <right style="thin">
        <color auto="1"/>
      </right>
      <top style="hair">
        <color auto="1"/>
      </top>
      <bottom style="thin">
        <color auto="1"/>
      </bottom>
      <diagonal/>
    </border>
    <border>
      <left/>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0" fontId="34" fillId="0" borderId="0"/>
    <xf numFmtId="9" fontId="34" fillId="0" borderId="0" applyFont="0" applyFill="0" applyBorder="0" applyAlignment="0" applyProtection="0"/>
    <xf numFmtId="0" fontId="34" fillId="0" borderId="0"/>
    <xf numFmtId="173" fontId="34" fillId="0" borderId="0" applyFont="0" applyFill="0" applyBorder="0" applyAlignment="0" applyProtection="0"/>
    <xf numFmtId="0" fontId="34" fillId="0" borderId="0"/>
  </cellStyleXfs>
  <cellXfs count="468">
    <xf numFmtId="0" fontId="0" fillId="0" borderId="0" xfId="0"/>
    <xf numFmtId="164" fontId="3" fillId="3" borderId="5" xfId="0" applyNumberFormat="1" applyFont="1" applyFill="1" applyBorder="1" applyProtection="1">
      <protection locked="0"/>
    </xf>
    <xf numFmtId="166" fontId="3" fillId="3" borderId="5" xfId="1" applyNumberFormat="1" applyFont="1" applyFill="1" applyBorder="1" applyProtection="1">
      <protection locked="0"/>
    </xf>
    <xf numFmtId="0" fontId="20" fillId="0" borderId="0" xfId="0" applyFont="1"/>
    <xf numFmtId="0" fontId="0" fillId="3" borderId="0" xfId="0" applyFill="1"/>
    <xf numFmtId="0" fontId="3" fillId="2" borderId="0" xfId="0" applyFont="1" applyFill="1"/>
    <xf numFmtId="0" fontId="24" fillId="2" borderId="0" xfId="0" applyFont="1" applyFill="1"/>
    <xf numFmtId="0" fontId="25" fillId="2" borderId="0" xfId="0" applyFont="1" applyFill="1" applyAlignment="1">
      <alignment horizontal="center" vertical="center" wrapText="1"/>
    </xf>
    <xf numFmtId="0" fontId="3" fillId="2" borderId="0" xfId="0" applyFont="1" applyFill="1" applyAlignment="1">
      <alignment vertical="center"/>
    </xf>
    <xf numFmtId="0" fontId="24" fillId="0" borderId="0" xfId="0" applyFont="1" applyAlignment="1">
      <alignment vertical="center"/>
    </xf>
    <xf numFmtId="0" fontId="24" fillId="2" borderId="0" xfId="0" applyFont="1" applyFill="1" applyAlignment="1">
      <alignment vertical="center"/>
    </xf>
    <xf numFmtId="0" fontId="32" fillId="0" borderId="0" xfId="0" applyFont="1" applyAlignment="1">
      <alignment horizontal="left" vertical="center"/>
    </xf>
    <xf numFmtId="0" fontId="3" fillId="0" borderId="0" xfId="0" applyFont="1"/>
    <xf numFmtId="0" fontId="34" fillId="3" borderId="0" xfId="0" applyFont="1" applyFill="1" applyAlignment="1" applyProtection="1">
      <alignment horizontal="left" vertical="center"/>
      <protection locked="0"/>
    </xf>
    <xf numFmtId="0" fontId="37" fillId="2" borderId="0" xfId="4" applyFont="1" applyFill="1" applyBorder="1" applyAlignment="1" applyProtection="1">
      <alignment horizontal="left" vertical="center" indent="3"/>
    </xf>
    <xf numFmtId="0" fontId="24" fillId="0" borderId="0" xfId="0" applyFont="1"/>
    <xf numFmtId="0" fontId="3" fillId="3" borderId="67" xfId="0" applyFont="1" applyFill="1" applyBorder="1" applyAlignment="1" applyProtection="1">
      <alignment horizontal="left" vertical="center"/>
      <protection locked="0"/>
    </xf>
    <xf numFmtId="0" fontId="4" fillId="3" borderId="68" xfId="0" applyFont="1" applyFill="1" applyBorder="1" applyAlignment="1" applyProtection="1">
      <alignment horizontal="left" vertical="center"/>
      <protection locked="0"/>
    </xf>
    <xf numFmtId="0" fontId="3" fillId="3" borderId="68" xfId="0" applyFont="1" applyFill="1" applyBorder="1" applyAlignment="1" applyProtection="1">
      <alignment horizontal="left" vertical="center"/>
      <protection locked="0"/>
    </xf>
    <xf numFmtId="0" fontId="27" fillId="2" borderId="0" xfId="0" applyFont="1" applyFill="1" applyAlignment="1">
      <alignment vertical="center"/>
    </xf>
    <xf numFmtId="0" fontId="5" fillId="6" borderId="0" xfId="0" applyFont="1" applyFill="1" applyAlignment="1">
      <alignment vertical="center"/>
    </xf>
    <xf numFmtId="0" fontId="0" fillId="0" borderId="2" xfId="0" applyBorder="1"/>
    <xf numFmtId="0" fontId="0" fillId="0" borderId="49" xfId="0" applyBorder="1"/>
    <xf numFmtId="0" fontId="0" fillId="0" borderId="1" xfId="0" applyBorder="1"/>
    <xf numFmtId="0" fontId="0" fillId="0" borderId="14" xfId="0" applyBorder="1"/>
    <xf numFmtId="0" fontId="4" fillId="0" borderId="0" xfId="0" applyFont="1" applyAlignment="1">
      <alignment horizontal="center"/>
    </xf>
    <xf numFmtId="0" fontId="16" fillId="4" borderId="10" xfId="0" applyFont="1" applyFill="1" applyBorder="1" applyAlignment="1">
      <alignment horizontal="center"/>
    </xf>
    <xf numFmtId="0" fontId="2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1" xfId="0" applyFont="1" applyBorder="1" applyAlignment="1">
      <alignment horizontal="center" vertical="center" wrapText="1"/>
    </xf>
    <xf numFmtId="0" fontId="18" fillId="0" borderId="0" xfId="0" applyFont="1"/>
    <xf numFmtId="167" fontId="0" fillId="0" borderId="22" xfId="0" applyNumberFormat="1" applyBorder="1" applyAlignment="1">
      <alignment vertical="center" wrapText="1"/>
    </xf>
    <xf numFmtId="0" fontId="0" fillId="0" borderId="0" xfId="0" applyAlignment="1">
      <alignment vertical="center" wrapText="1"/>
    </xf>
    <xf numFmtId="0" fontId="19" fillId="0" borderId="0" xfId="0" applyFont="1" applyAlignment="1">
      <alignment vertical="center" wrapText="1"/>
    </xf>
    <xf numFmtId="167" fontId="0" fillId="0" borderId="23" xfId="0" applyNumberFormat="1" applyBorder="1" applyAlignment="1">
      <alignment vertical="center" wrapText="1"/>
    </xf>
    <xf numFmtId="167" fontId="0" fillId="0" borderId="24" xfId="0" applyNumberFormat="1" applyBorder="1" applyAlignment="1">
      <alignment vertical="center" wrapText="1"/>
    </xf>
    <xf numFmtId="0" fontId="20" fillId="0" borderId="12" xfId="0" applyFont="1" applyBorder="1"/>
    <xf numFmtId="167" fontId="20" fillId="0" borderId="12" xfId="0" applyNumberFormat="1" applyFont="1" applyBorder="1"/>
    <xf numFmtId="167" fontId="20" fillId="0" borderId="38" xfId="0" applyNumberFormat="1" applyFont="1" applyBorder="1"/>
    <xf numFmtId="167" fontId="20" fillId="0" borderId="39" xfId="0" applyNumberFormat="1" applyFont="1" applyBorder="1"/>
    <xf numFmtId="167" fontId="20" fillId="0" borderId="40" xfId="0" applyNumberFormat="1" applyFont="1" applyBorder="1"/>
    <xf numFmtId="167" fontId="20" fillId="0" borderId="25" xfId="0" applyNumberFormat="1" applyFont="1" applyBorder="1"/>
    <xf numFmtId="0" fontId="20" fillId="0" borderId="38" xfId="0" applyFont="1" applyBorder="1"/>
    <xf numFmtId="0" fontId="20" fillId="0" borderId="39" xfId="0" applyFont="1" applyBorder="1"/>
    <xf numFmtId="0" fontId="20" fillId="0" borderId="45" xfId="0" applyFont="1" applyBorder="1"/>
    <xf numFmtId="0" fontId="19" fillId="0" borderId="0" xfId="0" applyFont="1"/>
    <xf numFmtId="0" fontId="0" fillId="2" borderId="0" xfId="0" applyFill="1" applyAlignment="1">
      <alignment horizontal="right"/>
    </xf>
    <xf numFmtId="168" fontId="0" fillId="0" borderId="10" xfId="1" quotePrefix="1" applyNumberFormat="1" applyFont="1" applyFill="1" applyBorder="1" applyAlignment="1" applyProtection="1">
      <alignment horizontal="right" vertical="center"/>
    </xf>
    <xf numFmtId="0" fontId="0" fillId="2" borderId="0" xfId="0" applyFill="1" applyAlignment="1">
      <alignment horizontal="left" vertical="center"/>
    </xf>
    <xf numFmtId="0" fontId="0" fillId="2" borderId="0" xfId="0" applyFill="1"/>
    <xf numFmtId="0" fontId="0" fillId="2" borderId="10" xfId="0" applyFill="1" applyBorder="1" applyAlignment="1">
      <alignment horizontal="right" vertical="center" wrapText="1"/>
    </xf>
    <xf numFmtId="0" fontId="8" fillId="0" borderId="0" xfId="0" applyFont="1" applyAlignment="1">
      <alignment horizontal="left" vertical="center"/>
    </xf>
    <xf numFmtId="0" fontId="17" fillId="0" borderId="0" xfId="0" applyFont="1" applyAlignment="1">
      <alignment horizontal="left" vertical="center"/>
    </xf>
    <xf numFmtId="0" fontId="8" fillId="0" borderId="0" xfId="0" applyFont="1" applyAlignment="1">
      <alignment vertical="center" wrapText="1"/>
    </xf>
    <xf numFmtId="0" fontId="10" fillId="0" borderId="0" xfId="0" applyFont="1" applyAlignment="1">
      <alignment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9" fillId="0" borderId="0" xfId="0" applyFont="1" applyAlignment="1">
      <alignment vertical="center" wrapText="1"/>
    </xf>
    <xf numFmtId="0" fontId="15" fillId="0" borderId="1" xfId="0" applyFont="1" applyBorder="1" applyAlignment="1">
      <alignment horizontal="right" vertical="center" wrapText="1"/>
    </xf>
    <xf numFmtId="167" fontId="20" fillId="0" borderId="57" xfId="0" applyNumberFormat="1" applyFont="1" applyBorder="1"/>
    <xf numFmtId="167" fontId="20" fillId="0" borderId="58" xfId="0" applyNumberFormat="1" applyFont="1" applyBorder="1"/>
    <xf numFmtId="0" fontId="20" fillId="0" borderId="1" xfId="0" applyFont="1" applyBorder="1"/>
    <xf numFmtId="0" fontId="0" fillId="0" borderId="1" xfId="0" applyBorder="1" applyAlignment="1">
      <alignment wrapText="1"/>
    </xf>
    <xf numFmtId="0" fontId="2" fillId="0" borderId="62" xfId="0" applyFont="1" applyBorder="1" applyAlignment="1">
      <alignment horizontal="center"/>
    </xf>
    <xf numFmtId="0" fontId="6" fillId="0" borderId="0" xfId="0" applyFont="1"/>
    <xf numFmtId="167" fontId="4" fillId="4" borderId="5" xfId="0" applyNumberFormat="1" applyFont="1" applyFill="1" applyBorder="1" applyAlignment="1">
      <alignment horizontal="center" vertical="center" wrapText="1"/>
    </xf>
    <xf numFmtId="0" fontId="3" fillId="2" borderId="3" xfId="0" applyFont="1" applyFill="1" applyBorder="1"/>
    <xf numFmtId="0" fontId="3" fillId="2" borderId="4" xfId="0" applyFont="1" applyFill="1" applyBorder="1"/>
    <xf numFmtId="0" fontId="4" fillId="4" borderId="3" xfId="0" applyFont="1" applyFill="1" applyBorder="1"/>
    <xf numFmtId="0" fontId="4" fillId="4" borderId="4" xfId="0" applyFont="1" applyFill="1" applyBorder="1"/>
    <xf numFmtId="164" fontId="4" fillId="4" borderId="5" xfId="0" applyNumberFormat="1" applyFont="1" applyFill="1" applyBorder="1"/>
    <xf numFmtId="165" fontId="4" fillId="4" borderId="5" xfId="2" applyNumberFormat="1" applyFont="1" applyFill="1" applyBorder="1" applyAlignment="1" applyProtection="1">
      <alignment horizontal="right" indent="1"/>
    </xf>
    <xf numFmtId="166" fontId="4" fillId="4" borderId="5" xfId="1" applyNumberFormat="1" applyFont="1" applyFill="1" applyBorder="1" applyProtection="1"/>
    <xf numFmtId="0" fontId="0" fillId="3" borderId="1" xfId="0" applyFill="1" applyBorder="1" applyProtection="1">
      <protection locked="0"/>
    </xf>
    <xf numFmtId="14" fontId="0" fillId="3" borderId="1" xfId="0" applyNumberFormat="1" applyFill="1" applyBorder="1" applyProtection="1">
      <protection locked="0"/>
    </xf>
    <xf numFmtId="0" fontId="0" fillId="3" borderId="15" xfId="0" applyFill="1" applyBorder="1" applyAlignment="1" applyProtection="1">
      <alignment vertical="center" wrapText="1"/>
      <protection locked="0"/>
    </xf>
    <xf numFmtId="167" fontId="0" fillId="3" borderId="15" xfId="0" applyNumberFormat="1" applyFill="1" applyBorder="1" applyAlignment="1" applyProtection="1">
      <alignment vertical="center" wrapText="1"/>
      <protection locked="0"/>
    </xf>
    <xf numFmtId="167" fontId="0" fillId="3" borderId="29" xfId="0" applyNumberFormat="1" applyFill="1" applyBorder="1" applyAlignment="1" applyProtection="1">
      <alignment vertical="center" wrapText="1"/>
      <protection locked="0"/>
    </xf>
    <xf numFmtId="167" fontId="0" fillId="3" borderId="30" xfId="0" applyNumberFormat="1" applyFill="1" applyBorder="1" applyAlignment="1" applyProtection="1">
      <alignment vertical="center" wrapText="1"/>
      <protection locked="0"/>
    </xf>
    <xf numFmtId="167" fontId="0" fillId="3" borderId="31" xfId="0" applyNumberFormat="1" applyFill="1" applyBorder="1" applyAlignment="1" applyProtection="1">
      <alignment vertical="center" wrapText="1"/>
      <protection locked="0"/>
    </xf>
    <xf numFmtId="0" fontId="13" fillId="3" borderId="17" xfId="0" applyFont="1" applyFill="1" applyBorder="1" applyAlignment="1" applyProtection="1">
      <alignment vertical="center" wrapText="1"/>
      <protection locked="0"/>
    </xf>
    <xf numFmtId="167" fontId="0" fillId="3" borderId="17" xfId="0" applyNumberFormat="1" applyFill="1" applyBorder="1" applyAlignment="1" applyProtection="1">
      <alignment vertical="center" wrapText="1"/>
      <protection locked="0"/>
    </xf>
    <xf numFmtId="167" fontId="0" fillId="3" borderId="32" xfId="0" applyNumberFormat="1" applyFill="1" applyBorder="1" applyAlignment="1" applyProtection="1">
      <alignment vertical="center" wrapText="1"/>
      <protection locked="0"/>
    </xf>
    <xf numFmtId="167" fontId="0" fillId="3" borderId="33" xfId="0" applyNumberFormat="1" applyFill="1" applyBorder="1" applyAlignment="1" applyProtection="1">
      <alignment vertical="center" wrapText="1"/>
      <protection locked="0"/>
    </xf>
    <xf numFmtId="167" fontId="0" fillId="3" borderId="34" xfId="0" applyNumberFormat="1"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167" fontId="0" fillId="3" borderId="19" xfId="0" applyNumberFormat="1" applyFill="1" applyBorder="1" applyAlignment="1" applyProtection="1">
      <alignment vertical="center" wrapText="1"/>
      <protection locked="0"/>
    </xf>
    <xf numFmtId="167" fontId="0" fillId="3" borderId="35" xfId="0" applyNumberFormat="1" applyFill="1" applyBorder="1" applyAlignment="1" applyProtection="1">
      <alignment vertical="center" wrapText="1"/>
      <protection locked="0"/>
    </xf>
    <xf numFmtId="167" fontId="0" fillId="3" borderId="36" xfId="0" applyNumberFormat="1" applyFill="1" applyBorder="1" applyAlignment="1" applyProtection="1">
      <alignment vertical="center" wrapText="1"/>
      <protection locked="0"/>
    </xf>
    <xf numFmtId="167" fontId="0" fillId="3" borderId="37" xfId="0" applyNumberFormat="1" applyFill="1" applyBorder="1" applyAlignment="1" applyProtection="1">
      <alignment vertical="center" wrapText="1"/>
      <protection locked="0"/>
    </xf>
    <xf numFmtId="0" fontId="22" fillId="3" borderId="29" xfId="0" applyFont="1" applyFill="1" applyBorder="1" applyAlignment="1" applyProtection="1">
      <alignment vertical="center" wrapText="1"/>
      <protection locked="0"/>
    </xf>
    <xf numFmtId="0" fontId="22" fillId="3" borderId="30" xfId="0" applyFont="1" applyFill="1" applyBorder="1" applyAlignment="1" applyProtection="1">
      <alignment vertical="center" wrapText="1"/>
      <protection locked="0"/>
    </xf>
    <xf numFmtId="0" fontId="13" fillId="3" borderId="30" xfId="0" applyFont="1" applyFill="1" applyBorder="1" applyAlignment="1" applyProtection="1">
      <alignment vertical="center" wrapText="1"/>
      <protection locked="0"/>
    </xf>
    <xf numFmtId="0" fontId="23" fillId="3" borderId="30" xfId="0" applyFont="1" applyFill="1" applyBorder="1" applyAlignment="1" applyProtection="1">
      <alignment vertical="center" wrapText="1"/>
      <protection locked="0"/>
    </xf>
    <xf numFmtId="0" fontId="13" fillId="3" borderId="42" xfId="0" applyFont="1" applyFill="1" applyBorder="1" applyAlignment="1" applyProtection="1">
      <alignment vertical="center" wrapText="1"/>
      <protection locked="0"/>
    </xf>
    <xf numFmtId="0" fontId="13" fillId="3" borderId="32" xfId="0" applyFont="1" applyFill="1" applyBorder="1" applyAlignment="1" applyProtection="1">
      <alignment vertical="center" wrapText="1"/>
      <protection locked="0"/>
    </xf>
    <xf numFmtId="0" fontId="13" fillId="3" borderId="33" xfId="0" applyFont="1" applyFill="1" applyBorder="1" applyAlignment="1" applyProtection="1">
      <alignment vertical="center" wrapText="1"/>
      <protection locked="0"/>
    </xf>
    <xf numFmtId="0" fontId="20" fillId="3" borderId="43" xfId="0" applyFont="1" applyFill="1" applyBorder="1" applyAlignment="1" applyProtection="1">
      <alignment vertical="center" wrapText="1"/>
      <protection locked="0"/>
    </xf>
    <xf numFmtId="0" fontId="22" fillId="3" borderId="32" xfId="0" applyFont="1" applyFill="1" applyBorder="1" applyAlignment="1" applyProtection="1">
      <alignment vertical="center" wrapText="1"/>
      <protection locked="0"/>
    </xf>
    <xf numFmtId="0" fontId="22" fillId="3" borderId="33" xfId="0" applyFont="1" applyFill="1" applyBorder="1" applyAlignment="1" applyProtection="1">
      <alignment vertical="center" wrapText="1"/>
      <protection locked="0"/>
    </xf>
    <xf numFmtId="0" fontId="23" fillId="3" borderId="33" xfId="0" applyFont="1" applyFill="1" applyBorder="1" applyAlignment="1" applyProtection="1">
      <alignment vertical="center" wrapText="1"/>
      <protection locked="0"/>
    </xf>
    <xf numFmtId="0" fontId="13" fillId="3" borderId="43" xfId="0" applyFont="1" applyFill="1" applyBorder="1" applyAlignment="1" applyProtection="1">
      <alignment vertical="center" wrapText="1"/>
      <protection locked="0"/>
    </xf>
    <xf numFmtId="0" fontId="13" fillId="3" borderId="35" xfId="0" applyFont="1" applyFill="1" applyBorder="1" applyAlignment="1" applyProtection="1">
      <alignment vertical="center" wrapText="1"/>
      <protection locked="0"/>
    </xf>
    <xf numFmtId="0" fontId="13" fillId="3" borderId="36" xfId="0" applyFont="1" applyFill="1" applyBorder="1" applyAlignment="1" applyProtection="1">
      <alignment vertical="center" wrapText="1"/>
      <protection locked="0"/>
    </xf>
    <xf numFmtId="0" fontId="20" fillId="3" borderId="44" xfId="0" applyFont="1" applyFill="1" applyBorder="1" applyAlignment="1" applyProtection="1">
      <alignment vertical="center" wrapText="1"/>
      <protection locked="0"/>
    </xf>
    <xf numFmtId="168" fontId="2" fillId="3" borderId="10" xfId="1" applyNumberFormat="1" applyFont="1" applyFill="1" applyBorder="1" applyAlignment="1" applyProtection="1">
      <alignment horizontal="right" vertical="center"/>
      <protection locked="0"/>
    </xf>
    <xf numFmtId="0" fontId="9" fillId="3" borderId="16" xfId="0" applyFont="1" applyFill="1" applyBorder="1" applyAlignment="1" applyProtection="1">
      <alignment vertical="center" wrapText="1"/>
      <protection locked="0"/>
    </xf>
    <xf numFmtId="167" fontId="11" fillId="3" borderId="59" xfId="0" applyNumberFormat="1" applyFont="1" applyFill="1" applyBorder="1" applyAlignment="1" applyProtection="1">
      <alignment vertical="center" wrapText="1"/>
      <protection locked="0"/>
    </xf>
    <xf numFmtId="167" fontId="11" fillId="3" borderId="31" xfId="0" applyNumberFormat="1" applyFont="1" applyFill="1" applyBorder="1" applyAlignment="1" applyProtection="1">
      <alignment vertical="center" wrapText="1"/>
      <protection locked="0"/>
    </xf>
    <xf numFmtId="0" fontId="11" fillId="3" borderId="16" xfId="0" applyFont="1" applyFill="1" applyBorder="1" applyAlignment="1" applyProtection="1">
      <alignment vertical="center" wrapText="1"/>
      <protection locked="0"/>
    </xf>
    <xf numFmtId="0" fontId="9" fillId="3" borderId="18" xfId="0" applyFont="1" applyFill="1" applyBorder="1" applyAlignment="1" applyProtection="1">
      <alignment vertical="center" wrapText="1"/>
      <protection locked="0"/>
    </xf>
    <xf numFmtId="167" fontId="11" fillId="3" borderId="60" xfId="0" applyNumberFormat="1" applyFont="1" applyFill="1" applyBorder="1" applyAlignment="1" applyProtection="1">
      <alignment vertical="center" wrapText="1"/>
      <protection locked="0"/>
    </xf>
    <xf numFmtId="167" fontId="11" fillId="3" borderId="34" xfId="0" applyNumberFormat="1" applyFont="1" applyFill="1" applyBorder="1" applyAlignment="1" applyProtection="1">
      <alignment vertical="center" wrapText="1"/>
      <protection locked="0"/>
    </xf>
    <xf numFmtId="0" fontId="11" fillId="3" borderId="18" xfId="0" applyFont="1" applyFill="1" applyBorder="1" applyAlignment="1" applyProtection="1">
      <alignment vertical="center" wrapText="1"/>
      <protection locked="0"/>
    </xf>
    <xf numFmtId="0" fontId="15" fillId="3" borderId="18" xfId="0" applyFont="1" applyFill="1" applyBorder="1" applyAlignment="1" applyProtection="1">
      <alignment vertical="center" wrapText="1"/>
      <protection locked="0"/>
    </xf>
    <xf numFmtId="0" fontId="15" fillId="3" borderId="20" xfId="0" applyFont="1" applyFill="1" applyBorder="1" applyAlignment="1" applyProtection="1">
      <alignment vertical="center" wrapText="1"/>
      <protection locked="0"/>
    </xf>
    <xf numFmtId="167" fontId="11" fillId="3" borderId="61" xfId="0" applyNumberFormat="1" applyFont="1" applyFill="1" applyBorder="1" applyAlignment="1" applyProtection="1">
      <alignment vertical="center" wrapText="1"/>
      <protection locked="0"/>
    </xf>
    <xf numFmtId="167" fontId="11" fillId="3" borderId="37" xfId="0" applyNumberFormat="1" applyFont="1" applyFill="1" applyBorder="1" applyAlignment="1" applyProtection="1">
      <alignment vertical="center" wrapText="1"/>
      <protection locked="0"/>
    </xf>
    <xf numFmtId="0" fontId="11" fillId="3" borderId="20" xfId="0" applyFont="1" applyFill="1" applyBorder="1" applyAlignment="1" applyProtection="1">
      <alignment vertical="center" wrapText="1"/>
      <protection locked="0"/>
    </xf>
    <xf numFmtId="0" fontId="33" fillId="0" borderId="0" xfId="0" applyFont="1" applyAlignment="1">
      <alignment horizontal="right" vertical="center"/>
    </xf>
    <xf numFmtId="0" fontId="5" fillId="0" borderId="0" xfId="0" applyFont="1" applyAlignment="1">
      <alignment horizontal="left" vertical="center"/>
    </xf>
    <xf numFmtId="0" fontId="33" fillId="2" borderId="0" xfId="0" applyFont="1" applyFill="1" applyAlignment="1">
      <alignment horizontal="right" vertical="center"/>
    </xf>
    <xf numFmtId="0" fontId="35" fillId="2" borderId="0" xfId="0" applyFont="1" applyFill="1"/>
    <xf numFmtId="0" fontId="35" fillId="2" borderId="0" xfId="0" applyFont="1" applyFill="1" applyAlignment="1">
      <alignment vertical="center"/>
    </xf>
    <xf numFmtId="0" fontId="36" fillId="2" borderId="0" xfId="0" applyFont="1" applyFill="1" applyAlignment="1">
      <alignment vertical="center"/>
    </xf>
    <xf numFmtId="0" fontId="0" fillId="0" borderId="0" xfId="0" applyAlignment="1">
      <alignment vertical="center"/>
    </xf>
    <xf numFmtId="169" fontId="39" fillId="0" borderId="0" xfId="0" applyNumberFormat="1" applyFont="1" applyAlignment="1">
      <alignment vertical="center"/>
    </xf>
    <xf numFmtId="0" fontId="26" fillId="10" borderId="0" xfId="0" applyFont="1" applyFill="1" applyAlignment="1">
      <alignment vertical="center"/>
    </xf>
    <xf numFmtId="0" fontId="26" fillId="10" borderId="0" xfId="0" applyFont="1" applyFill="1" applyAlignment="1">
      <alignment vertical="center" wrapText="1"/>
    </xf>
    <xf numFmtId="0" fontId="33" fillId="9" borderId="67" xfId="0" applyFont="1" applyFill="1" applyBorder="1" applyAlignment="1">
      <alignment vertical="center" wrapText="1"/>
    </xf>
    <xf numFmtId="0" fontId="33" fillId="9" borderId="67" xfId="0" applyFont="1" applyFill="1" applyBorder="1" applyAlignment="1">
      <alignment horizontal="center" vertical="center" wrapText="1"/>
    </xf>
    <xf numFmtId="0" fontId="3" fillId="0" borderId="0" xfId="0" applyFont="1" applyAlignment="1">
      <alignment vertical="center"/>
    </xf>
    <xf numFmtId="0" fontId="3" fillId="7" borderId="68" xfId="0" applyFont="1" applyFill="1" applyBorder="1" applyAlignment="1">
      <alignment vertical="center"/>
    </xf>
    <xf numFmtId="0" fontId="3" fillId="2" borderId="72" xfId="0" applyFont="1" applyFill="1" applyBorder="1" applyAlignment="1">
      <alignment horizontal="left" vertical="center"/>
    </xf>
    <xf numFmtId="0" fontId="3" fillId="7" borderId="72" xfId="0" applyFont="1" applyFill="1" applyBorder="1" applyAlignment="1">
      <alignment vertical="center"/>
    </xf>
    <xf numFmtId="0" fontId="40" fillId="8" borderId="69" xfId="0" applyFont="1" applyFill="1" applyBorder="1" applyAlignment="1">
      <alignment vertical="center"/>
    </xf>
    <xf numFmtId="0" fontId="32" fillId="8" borderId="70" xfId="0" applyFont="1" applyFill="1" applyBorder="1" applyAlignment="1">
      <alignment vertical="center"/>
    </xf>
    <xf numFmtId="0" fontId="32" fillId="8" borderId="70" xfId="0" applyFont="1" applyFill="1" applyBorder="1" applyAlignment="1">
      <alignment horizontal="right" vertical="center" indent="1"/>
    </xf>
    <xf numFmtId="169" fontId="41" fillId="2" borderId="10" xfId="0" applyNumberFormat="1" applyFont="1" applyFill="1" applyBorder="1" applyAlignment="1">
      <alignment vertical="center"/>
    </xf>
    <xf numFmtId="0" fontId="3" fillId="7" borderId="68" xfId="0" applyFont="1" applyFill="1" applyBorder="1"/>
    <xf numFmtId="0" fontId="3" fillId="2" borderId="67" xfId="0" applyFont="1" applyFill="1" applyBorder="1" applyAlignment="1">
      <alignment horizontal="left" vertical="center"/>
    </xf>
    <xf numFmtId="0" fontId="3" fillId="7" borderId="73" xfId="0" applyFont="1" applyFill="1" applyBorder="1"/>
    <xf numFmtId="0" fontId="3" fillId="7" borderId="72" xfId="0" applyFont="1" applyFill="1" applyBorder="1"/>
    <xf numFmtId="0" fontId="3" fillId="2" borderId="66" xfId="0" applyFont="1" applyFill="1" applyBorder="1"/>
    <xf numFmtId="0" fontId="33" fillId="9" borderId="70" xfId="0" applyFont="1" applyFill="1" applyBorder="1" applyAlignment="1">
      <alignment vertical="center" wrapText="1"/>
    </xf>
    <xf numFmtId="0" fontId="33" fillId="9" borderId="71" xfId="0" applyFont="1" applyFill="1" applyBorder="1" applyAlignment="1">
      <alignment vertical="center" wrapText="1"/>
    </xf>
    <xf numFmtId="0" fontId="3" fillId="2" borderId="69" xfId="0" applyFont="1" applyFill="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169" fontId="3" fillId="3" borderId="67" xfId="0" applyNumberFormat="1" applyFont="1" applyFill="1" applyBorder="1" applyAlignment="1" applyProtection="1">
      <alignment vertical="center"/>
      <protection locked="0"/>
    </xf>
    <xf numFmtId="169" fontId="3" fillId="3" borderId="68" xfId="0" applyNumberFormat="1" applyFont="1" applyFill="1" applyBorder="1" applyAlignment="1" applyProtection="1">
      <alignment vertical="center"/>
      <protection locked="0"/>
    </xf>
    <xf numFmtId="0" fontId="3" fillId="2" borderId="74" xfId="0" applyFont="1" applyFill="1" applyBorder="1"/>
    <xf numFmtId="0" fontId="32" fillId="8" borderId="75" xfId="0" applyFont="1" applyFill="1" applyBorder="1" applyAlignment="1">
      <alignment horizontal="right" vertical="center" indent="1"/>
    </xf>
    <xf numFmtId="0" fontId="4" fillId="3" borderId="63" xfId="0" applyFont="1" applyFill="1" applyBorder="1" applyAlignment="1" applyProtection="1">
      <alignment horizontal="left" vertical="center"/>
      <protection locked="0"/>
    </xf>
    <xf numFmtId="0" fontId="44" fillId="12" borderId="76" xfId="0" applyFont="1" applyFill="1" applyBorder="1" applyAlignment="1">
      <alignment horizontal="center"/>
    </xf>
    <xf numFmtId="0" fontId="44" fillId="12" borderId="77" xfId="0" applyFont="1" applyFill="1" applyBorder="1" applyAlignment="1">
      <alignment horizontal="center"/>
    </xf>
    <xf numFmtId="0" fontId="44" fillId="12" borderId="78" xfId="0" applyFont="1" applyFill="1" applyBorder="1" applyAlignment="1">
      <alignment horizontal="center"/>
    </xf>
    <xf numFmtId="0" fontId="24" fillId="2" borderId="16" xfId="0" applyFont="1" applyFill="1" applyBorder="1"/>
    <xf numFmtId="0" fontId="24" fillId="2" borderId="16" xfId="0" applyFont="1" applyFill="1" applyBorder="1" applyAlignment="1">
      <alignment horizontal="center"/>
    </xf>
    <xf numFmtId="170" fontId="24" fillId="3" borderId="16" xfId="1" applyNumberFormat="1" applyFont="1" applyFill="1" applyBorder="1" applyAlignment="1" applyProtection="1">
      <alignment horizontal="right" indent="2"/>
      <protection locked="0"/>
    </xf>
    <xf numFmtId="0" fontId="24" fillId="2" borderId="18" xfId="0" applyFont="1" applyFill="1" applyBorder="1"/>
    <xf numFmtId="0" fontId="24" fillId="2" borderId="18" xfId="0" applyFont="1" applyFill="1" applyBorder="1" applyAlignment="1">
      <alignment horizontal="center"/>
    </xf>
    <xf numFmtId="170" fontId="24" fillId="3" borderId="18" xfId="1" applyNumberFormat="1" applyFont="1" applyFill="1" applyBorder="1" applyAlignment="1" applyProtection="1">
      <alignment horizontal="right" indent="2"/>
      <protection locked="0"/>
    </xf>
    <xf numFmtId="0" fontId="24" fillId="2" borderId="20" xfId="0" applyFont="1" applyFill="1" applyBorder="1"/>
    <xf numFmtId="0" fontId="24" fillId="2" borderId="20" xfId="0" applyFont="1" applyFill="1" applyBorder="1" applyAlignment="1">
      <alignment horizontal="center"/>
    </xf>
    <xf numFmtId="170" fontId="24" fillId="3" borderId="20" xfId="1" applyNumberFormat="1" applyFont="1" applyFill="1" applyBorder="1" applyAlignment="1" applyProtection="1">
      <alignment horizontal="right" indent="2"/>
      <protection locked="0"/>
    </xf>
    <xf numFmtId="0" fontId="44" fillId="12" borderId="76" xfId="0" applyFont="1" applyFill="1" applyBorder="1"/>
    <xf numFmtId="170" fontId="44" fillId="12" borderId="77" xfId="1" applyNumberFormat="1" applyFont="1" applyFill="1" applyBorder="1" applyAlignment="1" applyProtection="1">
      <alignment horizontal="right" indent="2"/>
    </xf>
    <xf numFmtId="170" fontId="44" fillId="12" borderId="78" xfId="1" applyNumberFormat="1" applyFont="1" applyFill="1" applyBorder="1" applyAlignment="1" applyProtection="1">
      <alignment horizontal="right" indent="2"/>
    </xf>
    <xf numFmtId="0" fontId="45" fillId="2" borderId="0" xfId="0" applyFont="1" applyFill="1" applyAlignment="1">
      <alignment horizontal="center"/>
    </xf>
    <xf numFmtId="0" fontId="44" fillId="13" borderId="0" xfId="0" applyFont="1" applyFill="1" applyAlignment="1">
      <alignment horizontal="center"/>
    </xf>
    <xf numFmtId="0" fontId="24" fillId="2" borderId="16" xfId="0" applyFont="1" applyFill="1" applyBorder="1" applyAlignment="1">
      <alignment vertical="center" wrapText="1"/>
    </xf>
    <xf numFmtId="0" fontId="24" fillId="2" borderId="16" xfId="0" applyFont="1" applyFill="1" applyBorder="1" applyAlignment="1">
      <alignment horizontal="center" vertical="center" wrapText="1"/>
    </xf>
    <xf numFmtId="170" fontId="24" fillId="3" borderId="16" xfId="1" applyNumberFormat="1" applyFont="1" applyFill="1" applyBorder="1" applyAlignment="1" applyProtection="1">
      <alignment horizontal="right" vertical="center" wrapText="1" indent="2"/>
      <protection locked="0"/>
    </xf>
    <xf numFmtId="0" fontId="24" fillId="2" borderId="0" xfId="0" applyFont="1" applyFill="1" applyAlignment="1">
      <alignment vertical="center" wrapText="1"/>
    </xf>
    <xf numFmtId="0" fontId="24" fillId="2" borderId="18" xfId="0" applyFont="1" applyFill="1" applyBorder="1" applyAlignment="1">
      <alignment vertical="center" wrapText="1"/>
    </xf>
    <xf numFmtId="0" fontId="24" fillId="2" borderId="18" xfId="0" applyFont="1" applyFill="1" applyBorder="1" applyAlignment="1">
      <alignment horizontal="center" vertical="center" wrapText="1"/>
    </xf>
    <xf numFmtId="170" fontId="24" fillId="3" borderId="18" xfId="1" applyNumberFormat="1" applyFont="1" applyFill="1" applyBorder="1" applyAlignment="1" applyProtection="1">
      <alignment horizontal="right" vertical="center" wrapText="1" indent="2"/>
      <protection locked="0"/>
    </xf>
    <xf numFmtId="0" fontId="24" fillId="2" borderId="20" xfId="0" applyFont="1" applyFill="1" applyBorder="1" applyAlignment="1">
      <alignment vertical="center" wrapText="1"/>
    </xf>
    <xf numFmtId="0" fontId="24" fillId="2" borderId="20" xfId="0" applyFont="1" applyFill="1" applyBorder="1" applyAlignment="1">
      <alignment horizontal="center" vertical="center" wrapText="1"/>
    </xf>
    <xf numFmtId="170" fontId="24" fillId="3" borderId="20" xfId="1" applyNumberFormat="1" applyFont="1" applyFill="1" applyBorder="1" applyAlignment="1" applyProtection="1">
      <alignment horizontal="right" vertical="center" wrapText="1" indent="2"/>
      <protection locked="0"/>
    </xf>
    <xf numFmtId="0" fontId="44" fillId="12" borderId="79" xfId="0" applyFont="1" applyFill="1" applyBorder="1" applyAlignment="1">
      <alignment vertical="center" wrapText="1"/>
    </xf>
    <xf numFmtId="0" fontId="44" fillId="12" borderId="80" xfId="0" applyFont="1" applyFill="1" applyBorder="1" applyAlignment="1">
      <alignment horizontal="center" vertical="center" wrapText="1"/>
    </xf>
    <xf numFmtId="170" fontId="44" fillId="12" borderId="80" xfId="1" applyNumberFormat="1" applyFont="1" applyFill="1" applyBorder="1" applyAlignment="1" applyProtection="1">
      <alignment horizontal="right" vertical="center" wrapText="1" indent="2"/>
    </xf>
    <xf numFmtId="170" fontId="44" fillId="12" borderId="81" xfId="1" applyNumberFormat="1" applyFont="1" applyFill="1" applyBorder="1" applyAlignment="1" applyProtection="1">
      <alignment horizontal="right" vertical="center" wrapText="1" indent="2"/>
    </xf>
    <xf numFmtId="0" fontId="44" fillId="12" borderId="82" xfId="0" applyFont="1" applyFill="1" applyBorder="1" applyAlignment="1">
      <alignment vertical="center" wrapText="1"/>
    </xf>
    <xf numFmtId="0" fontId="44" fillId="12" borderId="83" xfId="0" applyFont="1" applyFill="1" applyBorder="1" applyAlignment="1">
      <alignment horizontal="center" vertical="center" wrapText="1"/>
    </xf>
    <xf numFmtId="171" fontId="46" fillId="12" borderId="83" xfId="1" applyNumberFormat="1" applyFont="1" applyFill="1" applyBorder="1" applyAlignment="1" applyProtection="1">
      <alignment horizontal="center" vertical="center" wrapText="1"/>
    </xf>
    <xf numFmtId="171" fontId="46" fillId="12" borderId="84" xfId="1" applyNumberFormat="1" applyFont="1" applyFill="1" applyBorder="1" applyAlignment="1" applyProtection="1">
      <alignment horizontal="center" vertical="center" wrapText="1"/>
    </xf>
    <xf numFmtId="0" fontId="24" fillId="2" borderId="0" xfId="0" applyFont="1" applyFill="1" applyAlignment="1">
      <alignment horizontal="left" vertical="center"/>
    </xf>
    <xf numFmtId="0" fontId="24" fillId="3" borderId="33" xfId="0" applyFont="1" applyFill="1" applyBorder="1" applyAlignment="1" applyProtection="1">
      <alignment horizontal="left"/>
      <protection locked="0"/>
    </xf>
    <xf numFmtId="0" fontId="24" fillId="2" borderId="0" xfId="0" applyFont="1" applyFill="1" applyAlignment="1">
      <alignment horizontal="center" vertical="center"/>
    </xf>
    <xf numFmtId="0" fontId="24" fillId="2" borderId="0" xfId="0" applyFont="1" applyFill="1" applyAlignment="1">
      <alignment horizontal="left" vertical="center" wrapText="1"/>
    </xf>
    <xf numFmtId="0" fontId="49" fillId="2" borderId="0" xfId="0" applyFont="1" applyFill="1"/>
    <xf numFmtId="0" fontId="24" fillId="2" borderId="0" xfId="0" applyFont="1" applyFill="1" applyAlignment="1">
      <alignment horizontal="left"/>
    </xf>
    <xf numFmtId="0" fontId="24" fillId="2" borderId="0" xfId="0" applyFont="1" applyFill="1" applyAlignment="1">
      <alignment horizontal="left" wrapText="1"/>
    </xf>
    <xf numFmtId="0" fontId="38" fillId="2" borderId="0" xfId="0" applyFont="1" applyFill="1" applyAlignment="1">
      <alignment horizontal="right" vertical="center"/>
    </xf>
    <xf numFmtId="14" fontId="24" fillId="3" borderId="33" xfId="0" applyNumberFormat="1" applyFont="1" applyFill="1" applyBorder="1" applyAlignment="1" applyProtection="1">
      <alignment horizontal="center"/>
      <protection locked="0"/>
    </xf>
    <xf numFmtId="0" fontId="50" fillId="2" borderId="0" xfId="4" applyFont="1" applyFill="1" applyAlignment="1" applyProtection="1">
      <alignment horizontal="left" vertical="center" indent="15"/>
    </xf>
    <xf numFmtId="0" fontId="41" fillId="2" borderId="0" xfId="0" applyFont="1" applyFill="1" applyAlignment="1">
      <alignment horizontal="center" vertical="center" wrapText="1"/>
    </xf>
    <xf numFmtId="0" fontId="51" fillId="2" borderId="0" xfId="0" applyFont="1" applyFill="1"/>
    <xf numFmtId="0" fontId="52" fillId="2" borderId="0" xfId="0" applyFont="1" applyFill="1" applyAlignment="1">
      <alignment vertical="center"/>
    </xf>
    <xf numFmtId="0" fontId="53" fillId="2" borderId="0" xfId="0" applyFont="1" applyFill="1" applyAlignment="1">
      <alignment horizontal="center" vertical="center" wrapText="1"/>
    </xf>
    <xf numFmtId="14" fontId="54" fillId="2" borderId="0" xfId="0" applyNumberFormat="1" applyFont="1" applyFill="1" applyAlignment="1">
      <alignment horizontal="center"/>
    </xf>
    <xf numFmtId="0" fontId="52" fillId="2" borderId="0" xfId="0" applyFont="1" applyFill="1"/>
    <xf numFmtId="0" fontId="40" fillId="2" borderId="0" xfId="0" applyFont="1" applyFill="1"/>
    <xf numFmtId="0" fontId="33" fillId="7" borderId="2" xfId="0" applyFont="1" applyFill="1" applyBorder="1" applyAlignment="1">
      <alignment horizontal="left" vertical="center"/>
    </xf>
    <xf numFmtId="0" fontId="33" fillId="7" borderId="1" xfId="0" applyFont="1" applyFill="1" applyBorder="1" applyAlignment="1">
      <alignment horizontal="center" vertical="center"/>
    </xf>
    <xf numFmtId="0" fontId="33" fillId="7" borderId="1" xfId="0" applyFont="1" applyFill="1" applyBorder="1" applyAlignment="1">
      <alignment horizontal="center" vertical="center" wrapText="1"/>
    </xf>
    <xf numFmtId="0" fontId="34" fillId="0" borderId="0" xfId="0" applyFont="1"/>
    <xf numFmtId="0" fontId="34" fillId="0" borderId="85" xfId="0" applyFont="1" applyBorder="1" applyAlignment="1">
      <alignment horizontal="left" vertical="center"/>
    </xf>
    <xf numFmtId="44" fontId="34" fillId="0" borderId="16" xfId="0" applyNumberFormat="1" applyFont="1" applyBorder="1" applyAlignment="1">
      <alignment horizontal="right" vertical="center"/>
    </xf>
    <xf numFmtId="44" fontId="40" fillId="0" borderId="49" xfId="0" applyNumberFormat="1" applyFont="1" applyBorder="1" applyAlignment="1">
      <alignment horizontal="right" vertical="center"/>
    </xf>
    <xf numFmtId="0" fontId="34" fillId="0" borderId="86" xfId="0" applyFont="1" applyBorder="1" applyAlignment="1">
      <alignment horizontal="left" vertical="center"/>
    </xf>
    <xf numFmtId="44" fontId="34" fillId="0" borderId="18" xfId="0" applyNumberFormat="1" applyFont="1" applyBorder="1" applyAlignment="1">
      <alignment horizontal="right" vertical="center"/>
    </xf>
    <xf numFmtId="44" fontId="40" fillId="0" borderId="87" xfId="0" applyNumberFormat="1" applyFont="1" applyBorder="1" applyAlignment="1">
      <alignment horizontal="right" vertical="center"/>
    </xf>
    <xf numFmtId="0" fontId="34" fillId="0" borderId="88" xfId="0" applyFont="1" applyBorder="1" applyAlignment="1">
      <alignment horizontal="left" vertical="center"/>
    </xf>
    <xf numFmtId="44" fontId="34" fillId="0" borderId="20" xfId="0" applyNumberFormat="1" applyFont="1" applyBorder="1" applyAlignment="1">
      <alignment horizontal="right" vertical="center"/>
    </xf>
    <xf numFmtId="44" fontId="40" fillId="0" borderId="13" xfId="0" applyNumberFormat="1" applyFont="1" applyBorder="1" applyAlignment="1">
      <alignment horizontal="right" vertical="center"/>
    </xf>
    <xf numFmtId="44" fontId="33" fillId="7" borderId="1" xfId="0" applyNumberFormat="1" applyFont="1" applyFill="1" applyBorder="1" applyAlignment="1">
      <alignment horizontal="right" vertical="center"/>
    </xf>
    <xf numFmtId="0" fontId="33" fillId="0" borderId="0" xfId="0" applyFont="1" applyAlignment="1">
      <alignment horizontal="left" vertical="center"/>
    </xf>
    <xf numFmtId="0" fontId="56" fillId="0" borderId="0" xfId="0" applyFont="1" applyAlignment="1">
      <alignment horizontal="right" vertical="center"/>
    </xf>
    <xf numFmtId="0" fontId="56" fillId="0" borderId="0" xfId="0" applyFont="1"/>
    <xf numFmtId="0" fontId="33" fillId="7" borderId="9" xfId="0" applyFont="1" applyFill="1" applyBorder="1" applyAlignment="1">
      <alignment horizontal="left" vertical="center"/>
    </xf>
    <xf numFmtId="0" fontId="24" fillId="0" borderId="16" xfId="0" applyFont="1" applyBorder="1" applyAlignment="1">
      <alignment vertical="center"/>
    </xf>
    <xf numFmtId="44" fontId="24" fillId="0" borderId="16" xfId="3" applyFont="1" applyBorder="1" applyProtection="1"/>
    <xf numFmtId="0" fontId="24" fillId="3" borderId="18" xfId="0" applyFont="1" applyFill="1" applyBorder="1" applyAlignment="1" applyProtection="1">
      <alignment vertical="center"/>
      <protection locked="0"/>
    </xf>
    <xf numFmtId="44" fontId="24" fillId="3" borderId="18" xfId="3" applyFont="1" applyFill="1" applyBorder="1" applyProtection="1">
      <protection locked="0"/>
    </xf>
    <xf numFmtId="0" fontId="47" fillId="0" borderId="20" xfId="0" applyFont="1" applyBorder="1" applyAlignment="1">
      <alignment vertical="center"/>
    </xf>
    <xf numFmtId="44" fontId="47" fillId="0" borderId="20" xfId="3" applyFont="1" applyBorder="1" applyProtection="1"/>
    <xf numFmtId="0" fontId="47" fillId="0" borderId="0" xfId="0" applyFont="1"/>
    <xf numFmtId="0" fontId="24" fillId="3" borderId="16" xfId="0" applyFont="1" applyFill="1" applyBorder="1" applyAlignment="1" applyProtection="1">
      <alignment vertical="center"/>
      <protection locked="0"/>
    </xf>
    <xf numFmtId="44" fontId="24" fillId="3" borderId="16" xfId="3" applyFont="1" applyFill="1" applyBorder="1" applyProtection="1">
      <protection locked="0"/>
    </xf>
    <xf numFmtId="0" fontId="24" fillId="0" borderId="18" xfId="0" applyFont="1" applyBorder="1" applyAlignment="1">
      <alignment vertical="center"/>
    </xf>
    <xf numFmtId="0" fontId="47" fillId="7" borderId="2" xfId="0" applyFont="1" applyFill="1" applyBorder="1" applyAlignment="1">
      <alignment horizontal="center"/>
    </xf>
    <xf numFmtId="0" fontId="47" fillId="7" borderId="9" xfId="0" applyFont="1" applyFill="1" applyBorder="1" applyAlignment="1">
      <alignment vertical="center"/>
    </xf>
    <xf numFmtId="44" fontId="47" fillId="7" borderId="1" xfId="3" applyFont="1" applyFill="1" applyBorder="1" applyProtection="1"/>
    <xf numFmtId="172" fontId="58" fillId="0" borderId="1" xfId="0" applyNumberFormat="1" applyFont="1" applyBorder="1"/>
    <xf numFmtId="0" fontId="55" fillId="0" borderId="53" xfId="0" applyFont="1" applyBorder="1" applyAlignment="1">
      <alignment vertical="center" wrapText="1"/>
    </xf>
    <xf numFmtId="10" fontId="59" fillId="3" borderId="1" xfId="5" applyNumberFormat="1" applyFont="1" applyFill="1" applyBorder="1" applyProtection="1">
      <protection locked="0"/>
    </xf>
    <xf numFmtId="0" fontId="34" fillId="3" borderId="1" xfId="5" applyFill="1" applyBorder="1" applyAlignment="1" applyProtection="1">
      <alignment horizontal="center"/>
      <protection locked="0"/>
    </xf>
    <xf numFmtId="9" fontId="34" fillId="3" borderId="1" xfId="5" applyNumberFormat="1" applyFill="1" applyBorder="1" applyAlignment="1" applyProtection="1">
      <alignment horizontal="center"/>
      <protection locked="0"/>
    </xf>
    <xf numFmtId="0" fontId="64" fillId="0" borderId="87" xfId="5" applyFont="1" applyBorder="1" applyAlignment="1" applyProtection="1">
      <alignment horizontal="justify" vertical="top" wrapText="1"/>
      <protection locked="0"/>
    </xf>
    <xf numFmtId="0" fontId="60" fillId="0" borderId="87" xfId="5" applyFont="1" applyBorder="1" applyAlignment="1" applyProtection="1">
      <alignment horizontal="justify" vertical="top" wrapText="1"/>
      <protection locked="0"/>
    </xf>
    <xf numFmtId="3" fontId="60" fillId="3" borderId="94" xfId="5" applyNumberFormat="1" applyFont="1" applyFill="1" applyBorder="1" applyAlignment="1" applyProtection="1">
      <alignment horizontal="center" vertical="top" wrapText="1"/>
      <protection locked="0"/>
    </xf>
    <xf numFmtId="3" fontId="60" fillId="3" borderId="95" xfId="5" applyNumberFormat="1" applyFont="1" applyFill="1" applyBorder="1" applyAlignment="1" applyProtection="1">
      <alignment horizontal="center" vertical="top" wrapText="1"/>
      <protection locked="0"/>
    </xf>
    <xf numFmtId="3" fontId="60" fillId="3" borderId="96" xfId="5" applyNumberFormat="1" applyFont="1" applyFill="1" applyBorder="1" applyAlignment="1" applyProtection="1">
      <alignment horizontal="center" vertical="top" wrapText="1"/>
      <protection locked="0"/>
    </xf>
    <xf numFmtId="3" fontId="60" fillId="0" borderId="94" xfId="5" applyNumberFormat="1" applyFont="1" applyBorder="1" applyAlignment="1" applyProtection="1">
      <alignment horizontal="center" vertical="top" wrapText="1"/>
      <protection locked="0"/>
    </xf>
    <xf numFmtId="3" fontId="60" fillId="0" borderId="95" xfId="5" applyNumberFormat="1" applyFont="1" applyBorder="1" applyAlignment="1" applyProtection="1">
      <alignment horizontal="center" vertical="top" wrapText="1"/>
      <protection locked="0"/>
    </xf>
    <xf numFmtId="3" fontId="60" fillId="0" borderId="96" xfId="5" applyNumberFormat="1" applyFont="1" applyBorder="1" applyAlignment="1" applyProtection="1">
      <alignment horizontal="center" vertical="top" wrapText="1"/>
      <protection locked="0"/>
    </xf>
    <xf numFmtId="3" fontId="60" fillId="0" borderId="94" xfId="7" applyNumberFormat="1" applyFont="1" applyBorder="1" applyAlignment="1" applyProtection="1">
      <alignment horizontal="center" vertical="center"/>
      <protection locked="0"/>
    </xf>
    <xf numFmtId="3" fontId="60" fillId="0" borderId="95" xfId="7" applyNumberFormat="1" applyFont="1" applyBorder="1" applyAlignment="1" applyProtection="1">
      <alignment horizontal="center" vertical="center"/>
      <protection locked="0"/>
    </xf>
    <xf numFmtId="3" fontId="60" fillId="0" borderId="96" xfId="7" applyNumberFormat="1" applyFont="1" applyBorder="1" applyAlignment="1" applyProtection="1">
      <alignment horizontal="center" vertical="center"/>
      <protection locked="0"/>
    </xf>
    <xf numFmtId="1" fontId="60" fillId="3" borderId="57" xfId="5" applyNumberFormat="1" applyFont="1" applyFill="1" applyBorder="1" applyAlignment="1" applyProtection="1">
      <alignment horizontal="center" vertical="top" wrapText="1"/>
      <protection locked="0"/>
    </xf>
    <xf numFmtId="1" fontId="60" fillId="3" borderId="97" xfId="5" applyNumberFormat="1" applyFont="1" applyFill="1" applyBorder="1" applyAlignment="1" applyProtection="1">
      <alignment horizontal="center" vertical="top" wrapText="1"/>
      <protection locked="0"/>
    </xf>
    <xf numFmtId="1" fontId="60" fillId="3" borderId="58" xfId="5" applyNumberFormat="1" applyFont="1" applyFill="1" applyBorder="1" applyAlignment="1" applyProtection="1">
      <alignment horizontal="center" vertical="top" wrapText="1"/>
      <protection locked="0"/>
    </xf>
    <xf numFmtId="0" fontId="34" fillId="0" borderId="0" xfId="5"/>
    <xf numFmtId="0" fontId="40" fillId="0" borderId="1" xfId="5" applyFont="1" applyBorder="1"/>
    <xf numFmtId="0" fontId="70" fillId="8" borderId="90" xfId="5" applyFont="1" applyFill="1" applyBorder="1" applyAlignment="1">
      <alignment horizontal="center" vertical="top" wrapText="1"/>
    </xf>
    <xf numFmtId="0" fontId="70" fillId="8" borderId="91" xfId="5" applyFont="1" applyFill="1" applyBorder="1" applyAlignment="1">
      <alignment horizontal="center" vertical="top" wrapText="1"/>
    </xf>
    <xf numFmtId="0" fontId="70" fillId="8" borderId="92" xfId="5" applyFont="1" applyFill="1" applyBorder="1" applyAlignment="1">
      <alignment horizontal="center" vertical="top" wrapText="1"/>
    </xf>
    <xf numFmtId="0" fontId="70" fillId="8" borderId="93" xfId="5" applyFont="1" applyFill="1" applyBorder="1" applyAlignment="1">
      <alignment horizontal="center" vertical="top" wrapText="1"/>
    </xf>
    <xf numFmtId="0" fontId="70" fillId="8" borderId="27" xfId="5" applyFont="1" applyFill="1" applyBorder="1" applyAlignment="1">
      <alignment horizontal="center" vertical="top" wrapText="1"/>
    </xf>
    <xf numFmtId="0" fontId="70" fillId="8" borderId="28" xfId="5" applyFont="1" applyFill="1" applyBorder="1" applyAlignment="1">
      <alignment horizontal="center" vertical="top" wrapText="1"/>
    </xf>
    <xf numFmtId="0" fontId="60" fillId="0" borderId="0" xfId="5" applyFont="1" applyAlignment="1">
      <alignment horizontal="justify" vertical="top" wrapText="1"/>
    </xf>
    <xf numFmtId="3" fontId="60" fillId="0" borderId="0" xfId="5" applyNumberFormat="1" applyFont="1" applyAlignment="1">
      <alignment horizontal="center" vertical="top" wrapText="1"/>
    </xf>
    <xf numFmtId="0" fontId="61" fillId="15" borderId="16" xfId="5" applyFont="1" applyFill="1" applyBorder="1" applyAlignment="1">
      <alignment horizontal="justify" vertical="top" wrapText="1"/>
    </xf>
    <xf numFmtId="0" fontId="61" fillId="15" borderId="59" xfId="5" applyFont="1" applyFill="1" applyBorder="1" applyAlignment="1">
      <alignment horizontal="center" vertical="top" wrapText="1"/>
    </xf>
    <xf numFmtId="0" fontId="61" fillId="15" borderId="30" xfId="5" applyFont="1" applyFill="1" applyBorder="1" applyAlignment="1">
      <alignment horizontal="center" vertical="top" wrapText="1"/>
    </xf>
    <xf numFmtId="0" fontId="61" fillId="15" borderId="31" xfId="5" applyFont="1" applyFill="1" applyBorder="1" applyAlignment="1">
      <alignment horizontal="center" vertical="top" wrapText="1"/>
    </xf>
    <xf numFmtId="0" fontId="61" fillId="15" borderId="16" xfId="5" applyFont="1" applyFill="1" applyBorder="1" applyAlignment="1">
      <alignment horizontal="center" vertical="top" wrapText="1"/>
    </xf>
    <xf numFmtId="0" fontId="60" fillId="14" borderId="87" xfId="5" applyFont="1" applyFill="1" applyBorder="1" applyAlignment="1">
      <alignment horizontal="left"/>
    </xf>
    <xf numFmtId="1" fontId="60" fillId="7" borderId="94" xfId="5" applyNumberFormat="1" applyFont="1" applyFill="1" applyBorder="1" applyAlignment="1">
      <alignment horizontal="center" vertical="top" wrapText="1"/>
    </xf>
    <xf numFmtId="1" fontId="60" fillId="7" borderId="95" xfId="5" applyNumberFormat="1" applyFont="1" applyFill="1" applyBorder="1" applyAlignment="1">
      <alignment horizontal="center" vertical="top" wrapText="1"/>
    </xf>
    <xf numFmtId="1" fontId="60" fillId="7" borderId="96" xfId="5" applyNumberFormat="1" applyFont="1" applyFill="1" applyBorder="1" applyAlignment="1">
      <alignment horizontal="center" vertical="top" wrapText="1"/>
    </xf>
    <xf numFmtId="0" fontId="61" fillId="0" borderId="87" xfId="5" applyFont="1" applyBorder="1" applyAlignment="1">
      <alignment horizontal="center" vertical="top" wrapText="1"/>
    </xf>
    <xf numFmtId="10" fontId="61" fillId="7" borderId="94" xfId="6" applyNumberFormat="1" applyFont="1" applyFill="1" applyBorder="1" applyAlignment="1" applyProtection="1">
      <alignment horizontal="center" vertical="top" wrapText="1"/>
    </xf>
    <xf numFmtId="10" fontId="61" fillId="7" borderId="95" xfId="6" applyNumberFormat="1" applyFont="1" applyFill="1" applyBorder="1" applyAlignment="1" applyProtection="1">
      <alignment horizontal="center" vertical="top" wrapText="1"/>
    </xf>
    <xf numFmtId="10" fontId="61" fillId="7" borderId="96" xfId="6" applyNumberFormat="1" applyFont="1" applyFill="1" applyBorder="1" applyAlignment="1" applyProtection="1">
      <alignment horizontal="center" vertical="top" wrapText="1"/>
    </xf>
    <xf numFmtId="0" fontId="60" fillId="0" borderId="14" xfId="5" applyFont="1" applyBorder="1" applyAlignment="1">
      <alignment horizontal="justify" vertical="top" wrapText="1"/>
    </xf>
    <xf numFmtId="0" fontId="61" fillId="0" borderId="14" xfId="5" applyFont="1" applyBorder="1" applyAlignment="1">
      <alignment horizontal="center" vertical="top" wrapText="1"/>
    </xf>
    <xf numFmtId="3" fontId="60" fillId="0" borderId="87" xfId="5" applyNumberFormat="1" applyFont="1" applyBorder="1" applyAlignment="1">
      <alignment horizontal="center" vertical="top" wrapText="1"/>
    </xf>
    <xf numFmtId="0" fontId="62" fillId="0" borderId="0" xfId="5" applyFont="1" applyAlignment="1">
      <alignment horizontal="justify" vertical="top" wrapText="1"/>
    </xf>
    <xf numFmtId="9" fontId="63" fillId="0" borderId="0" xfId="6" applyFont="1" applyFill="1" applyBorder="1" applyAlignment="1" applyProtection="1">
      <alignment horizontal="center" vertical="top" wrapText="1"/>
    </xf>
    <xf numFmtId="9" fontId="60" fillId="0" borderId="0" xfId="6" applyFont="1" applyFill="1" applyBorder="1" applyAlignment="1" applyProtection="1">
      <alignment horizontal="center" vertical="top" wrapText="1"/>
    </xf>
    <xf numFmtId="0" fontId="61" fillId="7" borderId="13" xfId="5" applyFont="1" applyFill="1" applyBorder="1" applyAlignment="1">
      <alignment horizontal="right" vertical="top" wrapText="1"/>
    </xf>
    <xf numFmtId="3" fontId="61" fillId="7" borderId="93" xfId="5" applyNumberFormat="1" applyFont="1" applyFill="1" applyBorder="1" applyAlignment="1">
      <alignment horizontal="center" vertical="top" wrapText="1"/>
    </xf>
    <xf numFmtId="3" fontId="61" fillId="7" borderId="27" xfId="5" applyNumberFormat="1" applyFont="1" applyFill="1" applyBorder="1" applyAlignment="1">
      <alignment horizontal="center" vertical="top" wrapText="1"/>
    </xf>
    <xf numFmtId="3" fontId="61" fillId="7" borderId="28" xfId="5" applyNumberFormat="1" applyFont="1" applyFill="1" applyBorder="1" applyAlignment="1">
      <alignment horizontal="center" vertical="top" wrapText="1"/>
    </xf>
    <xf numFmtId="3" fontId="61" fillId="0" borderId="13" xfId="5" applyNumberFormat="1" applyFont="1" applyBorder="1" applyAlignment="1">
      <alignment horizontal="center" vertical="top" wrapText="1"/>
    </xf>
    <xf numFmtId="0" fontId="61" fillId="0" borderId="0" xfId="5" applyFont="1" applyAlignment="1">
      <alignment horizontal="justify" vertical="top" wrapText="1"/>
    </xf>
    <xf numFmtId="3" fontId="61" fillId="0" borderId="0" xfId="5" applyNumberFormat="1" applyFont="1" applyAlignment="1">
      <alignment horizontal="center" vertical="top" wrapText="1"/>
    </xf>
    <xf numFmtId="0" fontId="62" fillId="0" borderId="14" xfId="5" applyFont="1" applyBorder="1" applyAlignment="1">
      <alignment horizontal="justify" vertical="top" wrapText="1"/>
    </xf>
    <xf numFmtId="0" fontId="60" fillId="0" borderId="14" xfId="5" applyFont="1" applyBorder="1" applyAlignment="1">
      <alignment horizontal="center" vertical="top" wrapText="1"/>
    </xf>
    <xf numFmtId="165" fontId="60" fillId="0" borderId="14" xfId="6" applyNumberFormat="1" applyFont="1" applyFill="1" applyBorder="1" applyAlignment="1" applyProtection="1">
      <alignment horizontal="center" vertical="top" wrapText="1"/>
    </xf>
    <xf numFmtId="0" fontId="65" fillId="0" borderId="49" xfId="5" applyFont="1" applyBorder="1" applyAlignment="1">
      <alignment horizontal="justify" vertical="top" wrapText="1"/>
    </xf>
    <xf numFmtId="1" fontId="61" fillId="0" borderId="90" xfId="5" applyNumberFormat="1" applyFont="1" applyBorder="1" applyAlignment="1">
      <alignment horizontal="center" vertical="top" wrapText="1"/>
    </xf>
    <xf numFmtId="1" fontId="61" fillId="0" borderId="91" xfId="5" applyNumberFormat="1" applyFont="1" applyBorder="1" applyAlignment="1">
      <alignment horizontal="center" vertical="top" wrapText="1"/>
    </xf>
    <xf numFmtId="1" fontId="61" fillId="0" borderId="92" xfId="5" applyNumberFormat="1" applyFont="1" applyBorder="1" applyAlignment="1">
      <alignment horizontal="center" vertical="top" wrapText="1"/>
    </xf>
    <xf numFmtId="1" fontId="61" fillId="0" borderId="49" xfId="5" applyNumberFormat="1" applyFont="1" applyBorder="1" applyAlignment="1">
      <alignment horizontal="center" vertical="top" wrapText="1"/>
    </xf>
    <xf numFmtId="3" fontId="60" fillId="0" borderId="0" xfId="7" applyNumberFormat="1" applyFont="1" applyAlignment="1">
      <alignment horizontal="center" vertical="center"/>
    </xf>
    <xf numFmtId="0" fontId="65" fillId="0" borderId="87" xfId="5" applyFont="1" applyBorder="1" applyAlignment="1">
      <alignment horizontal="justify" vertical="top" wrapText="1"/>
    </xf>
    <xf numFmtId="1" fontId="61" fillId="0" borderId="94" xfId="5" applyNumberFormat="1" applyFont="1" applyBorder="1" applyAlignment="1">
      <alignment horizontal="center" vertical="top" wrapText="1"/>
    </xf>
    <xf numFmtId="174" fontId="61" fillId="0" borderId="95" xfId="8" applyNumberFormat="1" applyFont="1" applyFill="1" applyBorder="1" applyAlignment="1" applyProtection="1">
      <alignment horizontal="center" vertical="top" wrapText="1"/>
    </xf>
    <xf numFmtId="174" fontId="61" fillId="0" borderId="96" xfId="8" applyNumberFormat="1" applyFont="1" applyFill="1" applyBorder="1" applyAlignment="1" applyProtection="1">
      <alignment horizontal="center" vertical="top" wrapText="1"/>
    </xf>
    <xf numFmtId="1" fontId="61" fillId="0" borderId="87" xfId="5" applyNumberFormat="1" applyFont="1" applyBorder="1" applyAlignment="1">
      <alignment horizontal="center" vertical="top" wrapText="1"/>
    </xf>
    <xf numFmtId="3" fontId="60" fillId="2" borderId="87" xfId="5" applyNumberFormat="1" applyFont="1" applyFill="1" applyBorder="1" applyAlignment="1">
      <alignment horizontal="center" vertical="top" wrapText="1"/>
    </xf>
    <xf numFmtId="173" fontId="0" fillId="0" borderId="0" xfId="8" applyFont="1" applyProtection="1"/>
    <xf numFmtId="0" fontId="61" fillId="0" borderId="14" xfId="5" applyFont="1" applyBorder="1" applyAlignment="1">
      <alignment horizontal="right" vertical="top" wrapText="1"/>
    </xf>
    <xf numFmtId="1" fontId="61" fillId="0" borderId="14" xfId="5" applyNumberFormat="1" applyFont="1" applyBorder="1" applyAlignment="1">
      <alignment horizontal="center" vertical="top" wrapText="1"/>
    </xf>
    <xf numFmtId="0" fontId="60" fillId="0" borderId="1" xfId="5" applyFont="1" applyBorder="1" applyAlignment="1">
      <alignment horizontal="left" vertical="top" wrapText="1"/>
    </xf>
    <xf numFmtId="3" fontId="60" fillId="0" borderId="1" xfId="5" applyNumberFormat="1" applyFont="1" applyBorder="1" applyAlignment="1">
      <alignment horizontal="center" vertical="top" wrapText="1"/>
    </xf>
    <xf numFmtId="0" fontId="61" fillId="0" borderId="14" xfId="5" applyFont="1" applyBorder="1" applyAlignment="1">
      <alignment horizontal="justify" vertical="top" wrapText="1"/>
    </xf>
    <xf numFmtId="3" fontId="60" fillId="0" borderId="14" xfId="5" applyNumberFormat="1" applyFont="1" applyBorder="1" applyAlignment="1">
      <alignment horizontal="center" vertical="top" wrapText="1"/>
    </xf>
    <xf numFmtId="0" fontId="32" fillId="8" borderId="1" xfId="5" applyFont="1" applyFill="1" applyBorder="1" applyAlignment="1">
      <alignment horizontal="justify" vertical="center" wrapText="1"/>
    </xf>
    <xf numFmtId="3" fontId="70" fillId="8" borderId="93" xfId="5" applyNumberFormat="1" applyFont="1" applyFill="1" applyBorder="1" applyAlignment="1">
      <alignment horizontal="center" vertical="center" wrapText="1"/>
    </xf>
    <xf numFmtId="3" fontId="70" fillId="8" borderId="27" xfId="5" applyNumberFormat="1" applyFont="1" applyFill="1" applyBorder="1" applyAlignment="1">
      <alignment horizontal="center" vertical="center" wrapText="1"/>
    </xf>
    <xf numFmtId="3" fontId="70" fillId="8" borderId="28" xfId="5" applyNumberFormat="1" applyFont="1" applyFill="1" applyBorder="1" applyAlignment="1">
      <alignment horizontal="center" vertical="center" wrapText="1"/>
    </xf>
    <xf numFmtId="3" fontId="70" fillId="8" borderId="13" xfId="5" applyNumberFormat="1" applyFont="1" applyFill="1" applyBorder="1" applyAlignment="1">
      <alignment horizontal="center" vertical="center" wrapText="1"/>
    </xf>
    <xf numFmtId="0" fontId="60" fillId="0" borderId="0" xfId="5" applyFont="1" applyAlignment="1">
      <alignment horizontal="center" vertical="top" wrapText="1"/>
    </xf>
    <xf numFmtId="0" fontId="33" fillId="0" borderId="0" xfId="5" applyFont="1"/>
    <xf numFmtId="0" fontId="66" fillId="0" borderId="0" xfId="5" applyFont="1"/>
    <xf numFmtId="3" fontId="66" fillId="0" borderId="0" xfId="5" applyNumberFormat="1" applyFont="1"/>
    <xf numFmtId="0" fontId="31" fillId="2" borderId="0" xfId="0" applyFont="1" applyFill="1"/>
    <xf numFmtId="0" fontId="31" fillId="2" borderId="0" xfId="0" applyFont="1" applyFill="1" applyAlignment="1">
      <alignment vertical="top"/>
    </xf>
    <xf numFmtId="175" fontId="3" fillId="3" borderId="0" xfId="0" applyNumberFormat="1" applyFont="1" applyFill="1" applyProtection="1">
      <protection locked="0"/>
    </xf>
    <xf numFmtId="0" fontId="31" fillId="2" borderId="0" xfId="0" applyFont="1" applyFill="1" applyAlignment="1">
      <alignment horizontal="right"/>
    </xf>
    <xf numFmtId="14" fontId="3" fillId="3" borderId="0" xfId="0" applyNumberFormat="1" applyFont="1" applyFill="1" applyProtection="1">
      <protection locked="0"/>
    </xf>
    <xf numFmtId="167" fontId="72" fillId="4" borderId="98" xfId="0" applyNumberFormat="1" applyFont="1" applyFill="1" applyBorder="1" applyAlignment="1">
      <alignment horizontal="center" vertical="center" wrapText="1"/>
    </xf>
    <xf numFmtId="0" fontId="3" fillId="2" borderId="61" xfId="0" applyFont="1" applyFill="1" applyBorder="1" applyAlignment="1">
      <alignment horizontal="center"/>
    </xf>
    <xf numFmtId="0" fontId="3" fillId="2" borderId="37" xfId="0" applyFont="1" applyFill="1" applyBorder="1" applyAlignment="1">
      <alignment horizontal="center"/>
    </xf>
    <xf numFmtId="0" fontId="4" fillId="4" borderId="61" xfId="0" applyFont="1" applyFill="1" applyBorder="1" applyAlignment="1">
      <alignment horizontal="center"/>
    </xf>
    <xf numFmtId="0" fontId="4" fillId="4" borderId="37" xfId="0" applyFont="1" applyFill="1" applyBorder="1" applyAlignment="1">
      <alignment horizontal="center"/>
    </xf>
    <xf numFmtId="165" fontId="4" fillId="4" borderId="99" xfId="2" applyNumberFormat="1" applyFont="1" applyFill="1" applyBorder="1" applyAlignment="1" applyProtection="1">
      <alignment horizontal="right" indent="1"/>
      <protection locked="0"/>
    </xf>
    <xf numFmtId="0" fontId="3" fillId="2" borderId="85" xfId="0" applyFont="1" applyFill="1" applyBorder="1"/>
    <xf numFmtId="0" fontId="3" fillId="2" borderId="100" xfId="0" applyFont="1" applyFill="1" applyBorder="1"/>
    <xf numFmtId="167" fontId="3" fillId="3" borderId="59" xfId="0" applyNumberFormat="1" applyFont="1" applyFill="1" applyBorder="1" applyAlignment="1" applyProtection="1">
      <alignment horizontal="right" indent="1"/>
      <protection locked="0"/>
    </xf>
    <xf numFmtId="165" fontId="3" fillId="2" borderId="31" xfId="2" applyNumberFormat="1" applyFont="1" applyFill="1" applyBorder="1" applyAlignment="1" applyProtection="1">
      <alignment horizontal="right" indent="1"/>
    </xf>
    <xf numFmtId="167" fontId="4" fillId="4" borderId="59" xfId="0" applyNumberFormat="1" applyFont="1" applyFill="1" applyBorder="1" applyAlignment="1" applyProtection="1">
      <alignment horizontal="right" indent="1"/>
      <protection locked="0"/>
    </xf>
    <xf numFmtId="165" fontId="4" fillId="4" borderId="31" xfId="2" applyNumberFormat="1" applyFont="1" applyFill="1" applyBorder="1" applyAlignment="1" applyProtection="1">
      <alignment horizontal="right" indent="1"/>
    </xf>
    <xf numFmtId="165" fontId="4" fillId="4" borderId="98" xfId="2" applyNumberFormat="1" applyFont="1" applyFill="1" applyBorder="1" applyAlignment="1" applyProtection="1">
      <alignment horizontal="right" indent="1"/>
      <protection locked="0"/>
    </xf>
    <xf numFmtId="0" fontId="3" fillId="2" borderId="86" xfId="0" applyFont="1" applyFill="1" applyBorder="1"/>
    <xf numFmtId="0" fontId="3" fillId="2" borderId="101" xfId="0" applyFont="1" applyFill="1" applyBorder="1"/>
    <xf numFmtId="167" fontId="3" fillId="3" borderId="60" xfId="0" applyNumberFormat="1" applyFont="1" applyFill="1" applyBorder="1" applyAlignment="1" applyProtection="1">
      <alignment horizontal="right" indent="1"/>
      <protection locked="0"/>
    </xf>
    <xf numFmtId="165" fontId="3" fillId="2" borderId="34" xfId="2" applyNumberFormat="1" applyFont="1" applyFill="1" applyBorder="1" applyAlignment="1" applyProtection="1">
      <alignment horizontal="right" indent="1"/>
    </xf>
    <xf numFmtId="167" fontId="4" fillId="4" borderId="60" xfId="0" applyNumberFormat="1" applyFont="1" applyFill="1" applyBorder="1" applyAlignment="1" applyProtection="1">
      <alignment horizontal="right" indent="1"/>
      <protection locked="0"/>
    </xf>
    <xf numFmtId="165" fontId="4" fillId="4" borderId="34" xfId="2" applyNumberFormat="1" applyFont="1" applyFill="1" applyBorder="1" applyAlignment="1" applyProtection="1">
      <alignment horizontal="right" indent="1"/>
    </xf>
    <xf numFmtId="165" fontId="4" fillId="4" borderId="102" xfId="2" applyNumberFormat="1" applyFont="1" applyFill="1" applyBorder="1" applyAlignment="1" applyProtection="1">
      <alignment horizontal="right" indent="1"/>
      <protection locked="0"/>
    </xf>
    <xf numFmtId="167" fontId="4" fillId="4" borderId="102" xfId="0" applyNumberFormat="1" applyFont="1" applyFill="1" applyBorder="1" applyAlignment="1">
      <alignment horizontal="center" vertical="center" wrapText="1"/>
    </xf>
    <xf numFmtId="0" fontId="31" fillId="2" borderId="88" xfId="0" applyFont="1" applyFill="1" applyBorder="1"/>
    <xf numFmtId="0" fontId="31" fillId="2" borderId="103" xfId="0" applyFont="1" applyFill="1" applyBorder="1"/>
    <xf numFmtId="167" fontId="31" fillId="2" borderId="61" xfId="0" applyNumberFormat="1" applyFont="1" applyFill="1" applyBorder="1" applyAlignment="1">
      <alignment horizontal="right" indent="1"/>
    </xf>
    <xf numFmtId="165" fontId="31" fillId="2" borderId="37" xfId="2" applyNumberFormat="1" applyFont="1" applyFill="1" applyBorder="1" applyAlignment="1" applyProtection="1">
      <alignment horizontal="right" indent="1"/>
    </xf>
    <xf numFmtId="167" fontId="72" fillId="4" borderId="61" xfId="0" applyNumberFormat="1" applyFont="1" applyFill="1" applyBorder="1" applyAlignment="1">
      <alignment horizontal="right" indent="1"/>
    </xf>
    <xf numFmtId="165" fontId="72" fillId="4" borderId="37" xfId="2" applyNumberFormat="1" applyFont="1" applyFill="1" applyBorder="1" applyAlignment="1" applyProtection="1">
      <alignment horizontal="right" indent="1"/>
    </xf>
    <xf numFmtId="0" fontId="3" fillId="2" borderId="104" xfId="0" applyFont="1" applyFill="1" applyBorder="1"/>
    <xf numFmtId="0" fontId="3" fillId="3" borderId="5" xfId="0" applyFont="1" applyFill="1" applyBorder="1" applyProtection="1">
      <protection locked="0"/>
    </xf>
    <xf numFmtId="0" fontId="31" fillId="0" borderId="0" xfId="0" applyFont="1"/>
    <xf numFmtId="0" fontId="3" fillId="2" borderId="5" xfId="0" applyFont="1" applyFill="1" applyBorder="1" applyAlignment="1">
      <alignment horizontal="center"/>
    </xf>
    <xf numFmtId="0" fontId="3" fillId="3" borderId="5" xfId="0" applyFont="1" applyFill="1" applyBorder="1" applyAlignment="1" applyProtection="1">
      <alignment horizontal="center"/>
      <protection locked="0"/>
    </xf>
    <xf numFmtId="0" fontId="4" fillId="2" borderId="0" xfId="0" applyFont="1" applyFill="1"/>
    <xf numFmtId="0" fontId="3" fillId="0" borderId="0" xfId="0" applyFont="1" applyAlignment="1">
      <alignment horizontal="center" vertical="center"/>
    </xf>
    <xf numFmtId="167" fontId="3" fillId="0" borderId="5" xfId="0" applyNumberFormat="1" applyFont="1" applyBorder="1" applyAlignment="1">
      <alignment horizontal="center" vertical="center" wrapText="1"/>
    </xf>
    <xf numFmtId="167" fontId="3" fillId="3" borderId="5" xfId="0" applyNumberFormat="1" applyFont="1" applyFill="1" applyBorder="1" applyAlignment="1" applyProtection="1">
      <alignment horizontal="right" indent="1"/>
      <protection locked="0"/>
    </xf>
    <xf numFmtId="165" fontId="3" fillId="3" borderId="5" xfId="2" applyNumberFormat="1" applyFont="1" applyFill="1" applyBorder="1" applyAlignment="1" applyProtection="1">
      <alignment horizontal="right" indent="1"/>
      <protection locked="0"/>
    </xf>
    <xf numFmtId="167" fontId="4" fillId="4" borderId="5" xfId="0" applyNumberFormat="1" applyFont="1" applyFill="1" applyBorder="1" applyAlignment="1" applyProtection="1">
      <alignment horizontal="right" indent="1"/>
      <protection locked="0"/>
    </xf>
    <xf numFmtId="165" fontId="4" fillId="4" borderId="5" xfId="2" applyNumberFormat="1" applyFont="1" applyFill="1" applyBorder="1" applyAlignment="1" applyProtection="1">
      <alignment horizontal="right" indent="1"/>
      <protection locked="0"/>
    </xf>
    <xf numFmtId="164" fontId="4" fillId="4" borderId="5" xfId="0" applyNumberFormat="1" applyFont="1" applyFill="1" applyBorder="1" applyProtection="1">
      <protection locked="0"/>
    </xf>
    <xf numFmtId="166" fontId="4" fillId="4" borderId="5" xfId="1" applyNumberFormat="1" applyFont="1" applyFill="1" applyBorder="1" applyProtection="1">
      <protection locked="0"/>
    </xf>
    <xf numFmtId="0" fontId="3" fillId="2" borderId="0" xfId="0" applyFont="1" applyFill="1" applyAlignment="1">
      <alignment horizontal="center"/>
    </xf>
    <xf numFmtId="167" fontId="3" fillId="2" borderId="0" xfId="0" applyNumberFormat="1" applyFont="1" applyFill="1" applyAlignment="1" applyProtection="1">
      <alignment horizontal="right" indent="1"/>
      <protection locked="0"/>
    </xf>
    <xf numFmtId="167" fontId="4" fillId="2" borderId="0" xfId="0" applyNumberFormat="1" applyFont="1" applyFill="1" applyAlignment="1" applyProtection="1">
      <alignment horizontal="right" indent="1"/>
      <protection locked="0"/>
    </xf>
    <xf numFmtId="0" fontId="74" fillId="2" borderId="0" xfId="0" applyFont="1" applyFill="1"/>
    <xf numFmtId="0" fontId="3" fillId="2" borderId="0" xfId="0" applyFont="1" applyFill="1" applyProtection="1">
      <protection locked="0"/>
    </xf>
    <xf numFmtId="0" fontId="3" fillId="2" borderId="0" xfId="0" applyFont="1" applyFill="1" applyAlignment="1" applyProtection="1">
      <alignment horizontal="center"/>
      <protection locked="0"/>
    </xf>
    <xf numFmtId="165" fontId="4" fillId="2" borderId="0" xfId="2" applyNumberFormat="1" applyFont="1" applyFill="1" applyBorder="1" applyAlignment="1" applyProtection="1">
      <alignment horizontal="right" indent="1"/>
      <protection locked="0"/>
    </xf>
    <xf numFmtId="0" fontId="5" fillId="16" borderId="0" xfId="0" applyFont="1" applyFill="1" applyAlignment="1">
      <alignment vertical="center"/>
    </xf>
    <xf numFmtId="0" fontId="59" fillId="0" borderId="1" xfId="5" applyFont="1" applyBorder="1"/>
    <xf numFmtId="0" fontId="34" fillId="0" borderId="53" xfId="5" applyBorder="1"/>
    <xf numFmtId="0" fontId="60" fillId="0" borderId="0" xfId="5" applyFont="1"/>
    <xf numFmtId="176" fontId="34" fillId="3" borderId="1" xfId="5" applyNumberFormat="1" applyFill="1" applyBorder="1" applyAlignment="1" applyProtection="1">
      <alignment horizontal="center"/>
      <protection locked="0"/>
    </xf>
    <xf numFmtId="0" fontId="33" fillId="7" borderId="1" xfId="5" applyFont="1" applyFill="1" applyBorder="1" applyAlignment="1">
      <alignment horizontal="left"/>
    </xf>
    <xf numFmtId="0" fontId="33" fillId="7" borderId="1" xfId="5" applyFont="1" applyFill="1" applyBorder="1" applyAlignment="1">
      <alignment horizontal="center"/>
    </xf>
    <xf numFmtId="0" fontId="34" fillId="0" borderId="1" xfId="5" applyBorder="1"/>
    <xf numFmtId="164" fontId="60" fillId="0" borderId="1" xfId="5" applyNumberFormat="1" applyFont="1" applyBorder="1"/>
    <xf numFmtId="10" fontId="60" fillId="0" borderId="1" xfId="5" applyNumberFormat="1" applyFont="1" applyBorder="1" applyAlignment="1">
      <alignment horizontal="center"/>
    </xf>
    <xf numFmtId="10" fontId="60" fillId="3" borderId="1" xfId="2" applyNumberFormat="1" applyFont="1" applyFill="1" applyBorder="1" applyAlignment="1" applyProtection="1">
      <alignment horizontal="center"/>
      <protection locked="0"/>
    </xf>
    <xf numFmtId="0" fontId="60" fillId="0" borderId="1" xfId="5" applyFont="1" applyBorder="1"/>
    <xf numFmtId="3" fontId="60" fillId="3" borderId="94" xfId="7" applyNumberFormat="1" applyFont="1" applyFill="1" applyBorder="1" applyAlignment="1" applyProtection="1">
      <alignment horizontal="center" vertical="center"/>
      <protection locked="0"/>
    </xf>
    <xf numFmtId="3" fontId="60" fillId="3" borderId="95" xfId="7" applyNumberFormat="1" applyFont="1" applyFill="1" applyBorder="1" applyAlignment="1" applyProtection="1">
      <alignment horizontal="center" vertical="center"/>
      <protection locked="0"/>
    </xf>
    <xf numFmtId="3" fontId="60" fillId="3" borderId="96" xfId="9" applyNumberFormat="1" applyFont="1" applyFill="1" applyBorder="1" applyAlignment="1" applyProtection="1">
      <alignment horizontal="center" vertical="center"/>
      <protection locked="0"/>
    </xf>
    <xf numFmtId="0" fontId="17" fillId="0" borderId="0" xfId="0" applyFont="1"/>
    <xf numFmtId="0" fontId="5" fillId="6" borderId="0" xfId="0" applyFont="1" applyFill="1" applyAlignment="1">
      <alignment horizontal="left" vertical="center"/>
    </xf>
    <xf numFmtId="0" fontId="27" fillId="2" borderId="0" xfId="0" applyFont="1" applyFill="1" applyAlignment="1">
      <alignment horizontal="center" vertical="center" wrapText="1"/>
    </xf>
    <xf numFmtId="0" fontId="0" fillId="3" borderId="2"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2" fillId="0" borderId="105" xfId="0" applyFont="1" applyBorder="1" applyAlignment="1">
      <alignment horizontal="center"/>
    </xf>
    <xf numFmtId="0" fontId="2" fillId="0" borderId="106" xfId="0" applyFont="1" applyBorder="1" applyAlignment="1">
      <alignment horizontal="center"/>
    </xf>
    <xf numFmtId="0" fontId="2" fillId="0" borderId="107" xfId="0" applyFont="1" applyBorder="1" applyAlignment="1">
      <alignment horizontal="center"/>
    </xf>
    <xf numFmtId="0" fontId="0" fillId="3" borderId="105" xfId="0" applyFill="1" applyBorder="1" applyAlignment="1" applyProtection="1">
      <alignment horizontal="center"/>
      <protection locked="0"/>
    </xf>
    <xf numFmtId="0" fontId="0" fillId="3" borderId="106" xfId="0" applyFill="1" applyBorder="1" applyAlignment="1" applyProtection="1">
      <alignment horizontal="center"/>
      <protection locked="0"/>
    </xf>
    <xf numFmtId="0" fontId="0" fillId="3" borderId="107" xfId="0" applyFill="1" applyBorder="1" applyAlignment="1" applyProtection="1">
      <alignment horizontal="center"/>
      <protection locked="0"/>
    </xf>
    <xf numFmtId="0" fontId="4" fillId="4" borderId="6" xfId="0" applyFont="1" applyFill="1" applyBorder="1" applyAlignment="1">
      <alignment horizontal="center"/>
    </xf>
    <xf numFmtId="0" fontId="4" fillId="4" borderId="7" xfId="0" applyFont="1" applyFill="1" applyBorder="1" applyAlignment="1">
      <alignment horizontal="center"/>
    </xf>
    <xf numFmtId="0" fontId="10" fillId="5" borderId="1" xfId="0" applyFont="1" applyFill="1" applyBorder="1" applyAlignment="1">
      <alignment horizontal="center" vertical="center" wrapText="1"/>
    </xf>
    <xf numFmtId="0" fontId="16" fillId="4" borderId="46" xfId="0" applyFont="1" applyFill="1" applyBorder="1" applyAlignment="1">
      <alignment horizontal="center"/>
    </xf>
    <xf numFmtId="0" fontId="16" fillId="4" borderId="47" xfId="0" applyFont="1" applyFill="1" applyBorder="1" applyAlignment="1">
      <alignment horizontal="center"/>
    </xf>
    <xf numFmtId="0" fontId="16" fillId="4" borderId="48" xfId="0" applyFont="1" applyFill="1" applyBorder="1" applyAlignment="1">
      <alignment horizontal="center"/>
    </xf>
    <xf numFmtId="0" fontId="12" fillId="3" borderId="50" xfId="0" applyFont="1" applyFill="1" applyBorder="1" applyAlignment="1" applyProtection="1">
      <alignment horizontal="left" vertical="center"/>
      <protection locked="0"/>
    </xf>
    <xf numFmtId="0" fontId="12" fillId="3" borderId="51" xfId="0" applyFont="1" applyFill="1" applyBorder="1" applyAlignment="1" applyProtection="1">
      <alignment horizontal="left" vertical="center"/>
      <protection locked="0"/>
    </xf>
    <xf numFmtId="0" fontId="12" fillId="3" borderId="52" xfId="0" applyFont="1" applyFill="1" applyBorder="1" applyAlignment="1" applyProtection="1">
      <alignment horizontal="left" vertical="center"/>
      <protection locked="0"/>
    </xf>
    <xf numFmtId="0" fontId="12" fillId="3" borderId="53"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54" xfId="0" applyFont="1" applyFill="1" applyBorder="1" applyAlignment="1" applyProtection="1">
      <alignment horizontal="left" vertical="center"/>
      <protection locked="0"/>
    </xf>
    <xf numFmtId="0" fontId="12" fillId="3" borderId="55"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2" fillId="3" borderId="56" xfId="0" applyFont="1" applyFill="1" applyBorder="1" applyAlignment="1" applyProtection="1">
      <alignment horizontal="left" vertical="center"/>
      <protection locked="0"/>
    </xf>
    <xf numFmtId="0" fontId="8" fillId="5" borderId="1" xfId="0" applyFont="1" applyFill="1" applyBorder="1" applyAlignment="1">
      <alignment horizontal="center" vertical="center" wrapText="1"/>
    </xf>
    <xf numFmtId="0" fontId="3" fillId="3" borderId="5" xfId="0" applyFont="1" applyFill="1" applyBorder="1" applyProtection="1">
      <protection locked="0"/>
    </xf>
    <xf numFmtId="0" fontId="3" fillId="0" borderId="5" xfId="0" applyFont="1" applyBorder="1" applyAlignment="1">
      <alignment horizontal="left" vertical="center"/>
    </xf>
    <xf numFmtId="0" fontId="3" fillId="2" borderId="5" xfId="0" applyFont="1" applyFill="1" applyBorder="1" applyAlignment="1">
      <alignment horizontal="center"/>
    </xf>
    <xf numFmtId="0" fontId="3" fillId="3" borderId="5" xfId="0" applyFont="1" applyFill="1" applyBorder="1" applyAlignment="1" applyProtection="1">
      <alignment horizontal="center"/>
      <protection locked="0"/>
    </xf>
    <xf numFmtId="0" fontId="3" fillId="2" borderId="3" xfId="0" applyFont="1" applyFill="1" applyBorder="1" applyAlignment="1">
      <alignment horizontal="left" wrapText="1"/>
    </xf>
    <xf numFmtId="0" fontId="3" fillId="2" borderId="104" xfId="0" applyFont="1" applyFill="1" applyBorder="1" applyAlignment="1">
      <alignment horizontal="left" wrapText="1"/>
    </xf>
    <xf numFmtId="0" fontId="3" fillId="2" borderId="4" xfId="0" applyFont="1" applyFill="1" applyBorder="1" applyAlignment="1">
      <alignment horizontal="left" wrapText="1"/>
    </xf>
    <xf numFmtId="0" fontId="5" fillId="16" borderId="0" xfId="0" applyFont="1" applyFill="1" applyAlignment="1">
      <alignment horizontal="left" vertical="center"/>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horizontal="center"/>
      <protection locked="0"/>
    </xf>
    <xf numFmtId="0" fontId="4" fillId="4" borderId="53" xfId="0" applyFont="1" applyFill="1" applyBorder="1" applyAlignment="1">
      <alignment horizontal="center" vertical="center"/>
    </xf>
    <xf numFmtId="0" fontId="4" fillId="4" borderId="0" xfId="0" applyFont="1" applyFill="1" applyAlignment="1">
      <alignment horizontal="center" vertical="center"/>
    </xf>
    <xf numFmtId="0" fontId="31" fillId="2" borderId="50" xfId="0" applyFont="1" applyFill="1" applyBorder="1" applyAlignment="1">
      <alignment horizontal="center" vertical="center"/>
    </xf>
    <xf numFmtId="0" fontId="31" fillId="2" borderId="52"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59" xfId="0" applyFont="1" applyFill="1" applyBorder="1" applyAlignment="1">
      <alignment horizontal="center"/>
    </xf>
    <xf numFmtId="0" fontId="31" fillId="2" borderId="31" xfId="0" applyFont="1" applyFill="1" applyBorder="1" applyAlignment="1">
      <alignment horizontal="center"/>
    </xf>
    <xf numFmtId="0" fontId="72" fillId="4" borderId="59" xfId="0" applyFont="1" applyFill="1" applyBorder="1" applyAlignment="1">
      <alignment horizontal="center"/>
    </xf>
    <xf numFmtId="0" fontId="72" fillId="4" borderId="31" xfId="0" applyFont="1" applyFill="1" applyBorder="1" applyAlignment="1">
      <alignment horizontal="center"/>
    </xf>
    <xf numFmtId="0" fontId="25" fillId="2" borderId="0" xfId="0" applyFont="1" applyFill="1" applyAlignment="1">
      <alignment horizontal="center" vertical="center" wrapText="1"/>
    </xf>
    <xf numFmtId="0" fontId="3" fillId="2" borderId="0" xfId="0" applyFont="1" applyFill="1" applyAlignment="1">
      <alignment horizontal="left" vertical="center" wrapText="1"/>
    </xf>
    <xf numFmtId="0" fontId="34" fillId="0" borderId="0" xfId="0" applyFont="1" applyAlignment="1">
      <alignment horizontal="left" vertical="center"/>
    </xf>
    <xf numFmtId="0" fontId="33" fillId="9" borderId="69" xfId="0" applyFont="1" applyFill="1" applyBorder="1" applyAlignment="1">
      <alignment horizontal="center" vertical="center" wrapText="1"/>
    </xf>
    <xf numFmtId="0" fontId="33" fillId="9" borderId="70" xfId="0" applyFont="1" applyFill="1" applyBorder="1" applyAlignment="1">
      <alignment horizontal="center" vertical="center" wrapText="1"/>
    </xf>
    <xf numFmtId="0" fontId="33" fillId="9" borderId="71" xfId="0" applyFont="1" applyFill="1" applyBorder="1" applyAlignment="1">
      <alignment horizontal="center" vertical="center" wrapText="1"/>
    </xf>
    <xf numFmtId="0" fontId="47" fillId="0" borderId="16"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89" xfId="0" applyFont="1" applyBorder="1" applyAlignment="1">
      <alignment horizontal="center" vertical="center" wrapText="1"/>
    </xf>
    <xf numFmtId="44" fontId="16" fillId="3" borderId="46" xfId="0" applyNumberFormat="1" applyFont="1" applyFill="1" applyBorder="1" applyAlignment="1" applyProtection="1">
      <alignment horizontal="center"/>
      <protection locked="0"/>
    </xf>
    <xf numFmtId="44" fontId="16" fillId="3" borderId="48" xfId="0" applyNumberFormat="1" applyFont="1" applyFill="1" applyBorder="1" applyAlignment="1" applyProtection="1">
      <alignment horizontal="center"/>
      <protection locked="0"/>
    </xf>
    <xf numFmtId="0" fontId="24" fillId="2" borderId="0" xfId="0" applyFont="1" applyFill="1" applyAlignment="1">
      <alignment horizontal="left" wrapText="1"/>
    </xf>
    <xf numFmtId="0" fontId="5" fillId="11" borderId="0" xfId="0" applyFont="1" applyFill="1" applyAlignment="1">
      <alignment horizontal="left" vertical="center"/>
    </xf>
    <xf numFmtId="0" fontId="24" fillId="3" borderId="65" xfId="0" applyFont="1" applyFill="1" applyBorder="1" applyAlignment="1" applyProtection="1">
      <alignment horizontal="center"/>
      <protection locked="0"/>
    </xf>
    <xf numFmtId="0" fontId="24" fillId="3" borderId="64" xfId="0" applyFont="1" applyFill="1" applyBorder="1" applyAlignment="1" applyProtection="1">
      <alignment horizontal="center"/>
      <protection locked="0"/>
    </xf>
    <xf numFmtId="0" fontId="24" fillId="2" borderId="0" xfId="0" applyFont="1" applyFill="1" applyAlignment="1">
      <alignment horizontal="left" vertical="center" wrapText="1"/>
    </xf>
    <xf numFmtId="0" fontId="29" fillId="8" borderId="1" xfId="5" applyFont="1" applyFill="1" applyBorder="1" applyAlignment="1">
      <alignment horizontal="center" vertical="center" wrapText="1"/>
    </xf>
    <xf numFmtId="0" fontId="70" fillId="8" borderId="49" xfId="5" applyFont="1" applyFill="1" applyBorder="1" applyAlignment="1">
      <alignment horizontal="center" vertical="top" wrapText="1"/>
    </xf>
    <xf numFmtId="0" fontId="70" fillId="8" borderId="13" xfId="5" applyFont="1" applyFill="1" applyBorder="1" applyAlignment="1">
      <alignment horizontal="center" vertical="top" wrapText="1"/>
    </xf>
  </cellXfs>
  <cellStyles count="10">
    <cellStyle name="Lien hypertexte" xfId="4" builtinId="8"/>
    <cellStyle name="Milliers" xfId="1" builtinId="3"/>
    <cellStyle name="Milliers 2" xfId="8" xr:uid="{2D0810C6-2933-4CF7-9B57-433574F86000}"/>
    <cellStyle name="Monétaire" xfId="3" builtinId="4"/>
    <cellStyle name="Normal" xfId="0" builtinId="0"/>
    <cellStyle name="Normal 2" xfId="5" xr:uid="{2B3A613E-22D6-4763-AA28-FA2E2E81D13C}"/>
    <cellStyle name="Normal 4" xfId="7" xr:uid="{FC6927E7-DA4A-4C19-BCFC-089664DAAF68}"/>
    <cellStyle name="Normal 4 2" xfId="9" xr:uid="{2ABCF5F3-7C6C-4EC7-A175-C623A148C5AC}"/>
    <cellStyle name="Pourcentage" xfId="2" builtinId="5"/>
    <cellStyle name="Pourcentage 2" xfId="6" xr:uid="{873BA5A1-FCA6-405D-BAAC-2916286B6001}"/>
  </cellStyles>
  <dxfs count="13">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FF0000"/>
      </font>
    </dxf>
    <dxf>
      <font>
        <color rgb="FFFF0000"/>
      </font>
    </dxf>
    <dxf>
      <fill>
        <patternFill>
          <bgColor rgb="FFFF0000"/>
        </patternFill>
      </fill>
    </dxf>
    <dxf>
      <font>
        <color theme="0"/>
      </font>
      <fill>
        <patternFill patternType="none">
          <bgColor auto="1"/>
        </patternFill>
      </fill>
      <border>
        <right/>
        <top/>
        <bottom/>
        <vertical/>
        <horizontal/>
      </border>
    </dxf>
    <dxf>
      <font>
        <b val="0"/>
        <i/>
        <color theme="0" tint="-0.499984740745262"/>
      </font>
    </dxf>
    <dxf>
      <font>
        <b val="0"/>
        <i/>
        <color theme="0" tint="-0.499984740745262"/>
      </font>
    </dxf>
  </dxfs>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9525</xdr:rowOff>
    </xdr:from>
    <xdr:ext cx="2148569" cy="1162050"/>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8849" b="9372"/>
        <a:stretch/>
      </xdr:blipFill>
      <xdr:spPr>
        <a:xfrm>
          <a:off x="152400" y="200025"/>
          <a:ext cx="2148569" cy="1162050"/>
        </a:xfrm>
        <a:prstGeom prst="rect">
          <a:avLst/>
        </a:prstGeom>
      </xdr:spPr>
    </xdr:pic>
    <xdr:clientData/>
  </xdr:oneCellAnchor>
  <xdr:oneCellAnchor>
    <xdr:from>
      <xdr:col>1</xdr:col>
      <xdr:colOff>685799</xdr:colOff>
      <xdr:row>1</xdr:row>
      <xdr:rowOff>28574</xdr:rowOff>
    </xdr:from>
    <xdr:ext cx="895351" cy="1133475"/>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1447799" y="219074"/>
          <a:ext cx="895351" cy="1133475"/>
        </a:xfrm>
        <a:prstGeom prst="rect">
          <a:avLst/>
        </a:prstGeom>
      </xdr:spPr>
    </xdr:pic>
    <xdr:clientData/>
  </xdr:oneCellAnchor>
  <xdr:twoCellAnchor editAs="oneCell">
    <xdr:from>
      <xdr:col>2</xdr:col>
      <xdr:colOff>559595</xdr:colOff>
      <xdr:row>1</xdr:row>
      <xdr:rowOff>47625</xdr:rowOff>
    </xdr:from>
    <xdr:to>
      <xdr:col>2</xdr:col>
      <xdr:colOff>1645445</xdr:colOff>
      <xdr:row>7</xdr:row>
      <xdr:rowOff>41680</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50470" y="226219"/>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71436</xdr:colOff>
      <xdr:row>0</xdr:row>
      <xdr:rowOff>119060</xdr:rowOff>
    </xdr:from>
    <xdr:ext cx="2148569" cy="1162050"/>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8849" b="9372"/>
        <a:stretch/>
      </xdr:blipFill>
      <xdr:spPr>
        <a:xfrm>
          <a:off x="71436" y="119060"/>
          <a:ext cx="2148569" cy="1162050"/>
        </a:xfrm>
        <a:prstGeom prst="rect">
          <a:avLst/>
        </a:prstGeom>
      </xdr:spPr>
    </xdr:pic>
    <xdr:clientData/>
  </xdr:oneCellAnchor>
  <xdr:oneCellAnchor>
    <xdr:from>
      <xdr:col>0</xdr:col>
      <xdr:colOff>2195510</xdr:colOff>
      <xdr:row>0</xdr:row>
      <xdr:rowOff>138109</xdr:rowOff>
    </xdr:from>
    <xdr:ext cx="895351" cy="1133475"/>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95510" y="138109"/>
          <a:ext cx="895351" cy="1133475"/>
        </a:xfrm>
        <a:prstGeom prst="rect">
          <a:avLst/>
        </a:prstGeom>
      </xdr:spPr>
    </xdr:pic>
    <xdr:clientData/>
  </xdr:oneCellAnchor>
  <xdr:twoCellAnchor editAs="oneCell">
    <xdr:from>
      <xdr:col>0</xdr:col>
      <xdr:colOff>3667124</xdr:colOff>
      <xdr:row>0</xdr:row>
      <xdr:rowOff>261939</xdr:rowOff>
    </xdr:from>
    <xdr:to>
      <xdr:col>1</xdr:col>
      <xdr:colOff>669130</xdr:colOff>
      <xdr:row>0</xdr:row>
      <xdr:rowOff>1327556</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67124" y="261939"/>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786494</xdr:colOff>
      <xdr:row>5</xdr:row>
      <xdr:rowOff>133350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66675"/>
          <a:ext cx="2148569" cy="1162050"/>
        </a:xfrm>
        <a:prstGeom prst="rect">
          <a:avLst/>
        </a:prstGeom>
      </xdr:spPr>
    </xdr:pic>
    <xdr:clientData/>
  </xdr:twoCellAnchor>
  <xdr:twoCellAnchor editAs="oneCell">
    <xdr:from>
      <xdr:col>1</xdr:col>
      <xdr:colOff>819150</xdr:colOff>
      <xdr:row>0</xdr:row>
      <xdr:rowOff>104775</xdr:rowOff>
    </xdr:from>
    <xdr:to>
      <xdr:col>1</xdr:col>
      <xdr:colOff>1714501</xdr:colOff>
      <xdr:row>5</xdr:row>
      <xdr:rowOff>142875</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81225" y="104775"/>
          <a:ext cx="895351" cy="1133475"/>
        </a:xfrm>
        <a:prstGeom prst="rect">
          <a:avLst/>
        </a:prstGeom>
      </xdr:spPr>
    </xdr:pic>
    <xdr:clientData/>
  </xdr:twoCellAnchor>
  <xdr:twoCellAnchor editAs="oneCell">
    <xdr:from>
      <xdr:col>1</xdr:col>
      <xdr:colOff>2066925</xdr:colOff>
      <xdr:row>0</xdr:row>
      <xdr:rowOff>161925</xdr:rowOff>
    </xdr:from>
    <xdr:to>
      <xdr:col>2</xdr:col>
      <xdr:colOff>1028700</xdr:colOff>
      <xdr:row>5</xdr:row>
      <xdr:rowOff>132167</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0" y="161925"/>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64772</xdr:rowOff>
    </xdr:from>
    <xdr:to>
      <xdr:col>1</xdr:col>
      <xdr:colOff>2148569</xdr:colOff>
      <xdr:row>0</xdr:row>
      <xdr:rowOff>1362076</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b="8703"/>
        <a:stretch/>
      </xdr:blipFill>
      <xdr:spPr>
        <a:xfrm>
          <a:off x="762000" y="64772"/>
          <a:ext cx="2148569" cy="1297304"/>
        </a:xfrm>
        <a:prstGeom prst="rect">
          <a:avLst/>
        </a:prstGeom>
      </xdr:spPr>
    </xdr:pic>
    <xdr:clientData/>
  </xdr:twoCellAnchor>
  <xdr:twoCellAnchor editAs="oneCell">
    <xdr:from>
      <xdr:col>1</xdr:col>
      <xdr:colOff>2124075</xdr:colOff>
      <xdr:row>0</xdr:row>
      <xdr:rowOff>200025</xdr:rowOff>
    </xdr:from>
    <xdr:to>
      <xdr:col>1</xdr:col>
      <xdr:colOff>2990850</xdr:colOff>
      <xdr:row>0</xdr:row>
      <xdr:rowOff>1295401</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7270" t="12099" r="31092" b="21648"/>
        <a:stretch/>
      </xdr:blipFill>
      <xdr:spPr>
        <a:xfrm>
          <a:off x="2886075" y="200025"/>
          <a:ext cx="866775" cy="1095376"/>
        </a:xfrm>
        <a:prstGeom prst="rect">
          <a:avLst/>
        </a:prstGeom>
      </xdr:spPr>
    </xdr:pic>
    <xdr:clientData/>
  </xdr:twoCellAnchor>
  <xdr:twoCellAnchor editAs="oneCell">
    <xdr:from>
      <xdr:col>1</xdr:col>
      <xdr:colOff>3762375</xdr:colOff>
      <xdr:row>0</xdr:row>
      <xdr:rowOff>166687</xdr:rowOff>
    </xdr:from>
    <xdr:to>
      <xdr:col>1</xdr:col>
      <xdr:colOff>4848225</xdr:colOff>
      <xdr:row>0</xdr:row>
      <xdr:rowOff>1232304</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4375" y="166687"/>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64772</xdr:rowOff>
    </xdr:from>
    <xdr:to>
      <xdr:col>1</xdr:col>
      <xdr:colOff>2145394</xdr:colOff>
      <xdr:row>1</xdr:row>
      <xdr:rowOff>1358901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b="8703"/>
        <a:stretch/>
      </xdr:blipFill>
      <xdr:spPr>
        <a:xfrm>
          <a:off x="933450" y="150497"/>
          <a:ext cx="2148569" cy="1297304"/>
        </a:xfrm>
        <a:prstGeom prst="rect">
          <a:avLst/>
        </a:prstGeom>
      </xdr:spPr>
    </xdr:pic>
    <xdr:clientData/>
  </xdr:twoCellAnchor>
  <xdr:twoCellAnchor editAs="oneCell">
    <xdr:from>
      <xdr:col>1</xdr:col>
      <xdr:colOff>2124075</xdr:colOff>
      <xdr:row>1</xdr:row>
      <xdr:rowOff>200025</xdr:rowOff>
    </xdr:from>
    <xdr:to>
      <xdr:col>1</xdr:col>
      <xdr:colOff>2990850</xdr:colOff>
      <xdr:row>1</xdr:row>
      <xdr:rowOff>1295401</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27270" t="12099" r="31092" b="21648"/>
        <a:stretch/>
      </xdr:blipFill>
      <xdr:spPr>
        <a:xfrm>
          <a:off x="3057525" y="285750"/>
          <a:ext cx="866775" cy="1095376"/>
        </a:xfrm>
        <a:prstGeom prst="rect">
          <a:avLst/>
        </a:prstGeom>
      </xdr:spPr>
    </xdr:pic>
    <xdr:clientData/>
  </xdr:twoCellAnchor>
  <xdr:twoCellAnchor editAs="oneCell">
    <xdr:from>
      <xdr:col>1</xdr:col>
      <xdr:colOff>3679031</xdr:colOff>
      <xdr:row>1</xdr:row>
      <xdr:rowOff>273843</xdr:rowOff>
    </xdr:from>
    <xdr:to>
      <xdr:col>1</xdr:col>
      <xdr:colOff>4764881</xdr:colOff>
      <xdr:row>1</xdr:row>
      <xdr:rowOff>1342635</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07719" y="357187"/>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55</xdr:row>
          <xdr:rowOff>31750</xdr:rowOff>
        </xdr:from>
        <xdr:to>
          <xdr:col>1</xdr:col>
          <xdr:colOff>107950</xdr:colOff>
          <xdr:row>55</xdr:row>
          <xdr:rowOff>241300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58</xdr:row>
          <xdr:rowOff>50800</xdr:rowOff>
        </xdr:from>
        <xdr:to>
          <xdr:col>1</xdr:col>
          <xdr:colOff>107950</xdr:colOff>
          <xdr:row>59</xdr:row>
          <xdr:rowOff>31750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63</xdr:row>
          <xdr:rowOff>31750</xdr:rowOff>
        </xdr:from>
        <xdr:to>
          <xdr:col>1</xdr:col>
          <xdr:colOff>76200</xdr:colOff>
          <xdr:row>64</xdr:row>
          <xdr:rowOff>228600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60</xdr:row>
          <xdr:rowOff>50800</xdr:rowOff>
        </xdr:from>
        <xdr:to>
          <xdr:col>1</xdr:col>
          <xdr:colOff>107950</xdr:colOff>
          <xdr:row>61</xdr:row>
          <xdr:rowOff>31750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285751</xdr:colOff>
      <xdr:row>1</xdr:row>
      <xdr:rowOff>23813</xdr:rowOff>
    </xdr:from>
    <xdr:to>
      <xdr:col>2</xdr:col>
      <xdr:colOff>1371601</xdr:colOff>
      <xdr:row>7</xdr:row>
      <xdr:rowOff>17868</xdr:rowOff>
    </xdr:to>
    <xdr:pic>
      <xdr:nvPicPr>
        <xdr:cNvPr id="4" name="Image 3" descr="France 2030 : faire émerger les futurs champions dans nos filières  d'excellence | entreprises.gouv.fr">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26657" y="202407"/>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1</xdr:row>
      <xdr:rowOff>19050</xdr:rowOff>
    </xdr:from>
    <xdr:to>
      <xdr:col>0</xdr:col>
      <xdr:colOff>2253344</xdr:colOff>
      <xdr:row>1</xdr:row>
      <xdr:rowOff>1316354</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srcRect b="8703"/>
        <a:stretch/>
      </xdr:blipFill>
      <xdr:spPr>
        <a:xfrm>
          <a:off x="104775" y="104775"/>
          <a:ext cx="2148569" cy="1297304"/>
        </a:xfrm>
        <a:prstGeom prst="rect">
          <a:avLst/>
        </a:prstGeom>
      </xdr:spPr>
    </xdr:pic>
    <xdr:clientData/>
  </xdr:twoCellAnchor>
  <xdr:twoCellAnchor editAs="oneCell">
    <xdr:from>
      <xdr:col>0</xdr:col>
      <xdr:colOff>2228850</xdr:colOff>
      <xdr:row>1</xdr:row>
      <xdr:rowOff>154303</xdr:rowOff>
    </xdr:from>
    <xdr:to>
      <xdr:col>0</xdr:col>
      <xdr:colOff>3095625</xdr:colOff>
      <xdr:row>1</xdr:row>
      <xdr:rowOff>1249679</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2"/>
        <a:srcRect l="27270" t="12099" r="31092" b="21648"/>
        <a:stretch/>
      </xdr:blipFill>
      <xdr:spPr>
        <a:xfrm>
          <a:off x="2228850" y="240028"/>
          <a:ext cx="866775" cy="1095376"/>
        </a:xfrm>
        <a:prstGeom prst="rect">
          <a:avLst/>
        </a:prstGeom>
      </xdr:spPr>
    </xdr:pic>
    <xdr:clientData/>
  </xdr:twoCellAnchor>
  <xdr:twoCellAnchor editAs="oneCell">
    <xdr:from>
      <xdr:col>0</xdr:col>
      <xdr:colOff>3505200</xdr:colOff>
      <xdr:row>1</xdr:row>
      <xdr:rowOff>180975</xdr:rowOff>
    </xdr:from>
    <xdr:to>
      <xdr:col>1</xdr:col>
      <xdr:colOff>342900</xdr:colOff>
      <xdr:row>1</xdr:row>
      <xdr:rowOff>1246592</xdr:rowOff>
    </xdr:to>
    <xdr:pic>
      <xdr:nvPicPr>
        <xdr:cNvPr id="2" name="Image 1" descr="France 2030 : faire émerger les futurs champions dans nos filières  d'excellence | entreprises.gouv.f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05200" y="266700"/>
          <a:ext cx="1085850" cy="1065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deme.fr/aides-financieres-lademe"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81D4-44C4-4B62-80CA-EA7FEE03B0EF}">
  <sheetPr codeName="Feuil1">
    <tabColor theme="0"/>
  </sheetPr>
  <dimension ref="A1:F16"/>
  <sheetViews>
    <sheetView showGridLines="0" zoomScale="80" zoomScaleNormal="80" workbookViewId="0">
      <selection activeCell="B17" sqref="B17"/>
    </sheetView>
  </sheetViews>
  <sheetFormatPr baseColWidth="10" defaultRowHeight="14.5" x14ac:dyDescent="0.35"/>
  <cols>
    <col min="1" max="2" width="23.81640625" customWidth="1"/>
    <col min="3" max="3" width="33.54296875" customWidth="1"/>
    <col min="4" max="5" width="23.81640625" customWidth="1"/>
    <col min="6" max="6" width="48" customWidth="1"/>
  </cols>
  <sheetData>
    <row r="1" spans="1:6" s="6" customFormat="1" ht="14.25" customHeight="1" x14ac:dyDescent="0.3">
      <c r="D1" s="402" t="s">
        <v>336</v>
      </c>
      <c r="E1" s="402"/>
      <c r="F1" s="402"/>
    </row>
    <row r="2" spans="1:6" s="6" customFormat="1" ht="14.25" customHeight="1" x14ac:dyDescent="0.3">
      <c r="D2" s="402"/>
      <c r="E2" s="402"/>
      <c r="F2" s="402"/>
    </row>
    <row r="3" spans="1:6" s="6" customFormat="1" ht="14.25" customHeight="1" x14ac:dyDescent="0.3">
      <c r="D3" s="402"/>
      <c r="E3" s="402"/>
      <c r="F3" s="402"/>
    </row>
    <row r="4" spans="1:6" s="6" customFormat="1" ht="14.25" customHeight="1" x14ac:dyDescent="0.3">
      <c r="D4" s="402"/>
      <c r="E4" s="402"/>
      <c r="F4" s="402"/>
    </row>
    <row r="5" spans="1:6" s="6" customFormat="1" ht="14.25" customHeight="1" x14ac:dyDescent="0.3">
      <c r="D5" s="402"/>
      <c r="E5" s="402"/>
      <c r="F5" s="402"/>
    </row>
    <row r="6" spans="1:6" s="6" customFormat="1" ht="14.25" customHeight="1" x14ac:dyDescent="0.3">
      <c r="D6" s="402"/>
      <c r="E6" s="402"/>
      <c r="F6" s="402"/>
    </row>
    <row r="7" spans="1:6" s="6" customFormat="1" ht="14.25" customHeight="1" x14ac:dyDescent="0.3">
      <c r="D7" s="402"/>
      <c r="E7" s="402"/>
      <c r="F7" s="402"/>
    </row>
    <row r="8" spans="1:6" s="6" customFormat="1" ht="14.25" customHeight="1" x14ac:dyDescent="0.3">
      <c r="D8" s="402"/>
      <c r="E8" s="402"/>
      <c r="F8" s="402"/>
    </row>
    <row r="9" spans="1:6" s="6" customFormat="1" ht="20" x14ac:dyDescent="0.3">
      <c r="E9" s="7"/>
      <c r="F9" s="7"/>
    </row>
    <row r="10" spans="1:6" s="5" customFormat="1" ht="39" customHeight="1" x14ac:dyDescent="0.25">
      <c r="A10" s="401" t="s">
        <v>103</v>
      </c>
      <c r="B10" s="401"/>
      <c r="C10" s="401"/>
      <c r="D10" s="401"/>
      <c r="E10" s="401"/>
      <c r="F10" s="401"/>
    </row>
    <row r="12" spans="1:6" x14ac:dyDescent="0.35">
      <c r="A12" t="s">
        <v>102</v>
      </c>
      <c r="E12" s="4"/>
    </row>
    <row r="14" spans="1:6" x14ac:dyDescent="0.35">
      <c r="A14" s="3" t="s">
        <v>330</v>
      </c>
    </row>
    <row r="16" spans="1:6" x14ac:dyDescent="0.35">
      <c r="A16" t="s">
        <v>385</v>
      </c>
    </row>
  </sheetData>
  <mergeCells count="2">
    <mergeCell ref="A10:F10"/>
    <mergeCell ref="D1:F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8C633-5F3E-4556-A4EB-DDF5E9C32175}">
  <sheetPr codeName="Feuil2">
    <pageSetUpPr fitToPage="1"/>
  </sheetPr>
  <dimension ref="A1:T149"/>
  <sheetViews>
    <sheetView showGridLines="0" topLeftCell="A60" zoomScale="80" zoomScaleNormal="80" workbookViewId="0">
      <selection activeCell="C91" sqref="C91"/>
    </sheetView>
  </sheetViews>
  <sheetFormatPr baseColWidth="10" defaultRowHeight="14.5" x14ac:dyDescent="0.35"/>
  <cols>
    <col min="1" max="1" width="61.26953125" customWidth="1"/>
    <col min="2" max="2" width="31.7265625" bestFit="1" customWidth="1"/>
    <col min="3" max="8" width="17.81640625" customWidth="1"/>
    <col min="9" max="10" width="22.81640625" customWidth="1"/>
    <col min="11" max="12" width="27.26953125" customWidth="1"/>
    <col min="13" max="13" width="27.1796875" customWidth="1"/>
    <col min="14" max="14" width="25.26953125" customWidth="1"/>
    <col min="15" max="15" width="19.54296875" customWidth="1"/>
    <col min="19" max="19" width="45.81640625" bestFit="1" customWidth="1"/>
  </cols>
  <sheetData>
    <row r="1" spans="1:15" ht="114.75" customHeight="1" x14ac:dyDescent="0.35">
      <c r="C1" s="19" t="s">
        <v>384</v>
      </c>
    </row>
    <row r="3" spans="1:15" s="5" customFormat="1" ht="39" customHeight="1" x14ac:dyDescent="0.25">
      <c r="A3" s="20" t="s">
        <v>104</v>
      </c>
      <c r="B3" s="20"/>
      <c r="C3" s="20"/>
      <c r="D3" s="20"/>
      <c r="E3" s="20"/>
      <c r="F3" s="20"/>
      <c r="G3" s="20"/>
      <c r="H3" s="20"/>
      <c r="I3" s="20"/>
      <c r="J3" s="20"/>
      <c r="K3" s="20"/>
      <c r="L3" s="20"/>
      <c r="M3" s="20"/>
      <c r="N3" s="20"/>
      <c r="O3" s="20"/>
    </row>
    <row r="5" spans="1:15" x14ac:dyDescent="0.35">
      <c r="A5" s="21" t="s">
        <v>0</v>
      </c>
      <c r="B5" s="403"/>
      <c r="C5" s="404"/>
      <c r="D5" s="404"/>
      <c r="E5" s="405"/>
    </row>
    <row r="7" spans="1:15" x14ac:dyDescent="0.35">
      <c r="A7" s="22" t="s">
        <v>1</v>
      </c>
    </row>
    <row r="8" spans="1:15" x14ac:dyDescent="0.35">
      <c r="A8" s="418" t="s">
        <v>42</v>
      </c>
      <c r="B8" s="419"/>
      <c r="C8" s="419"/>
      <c r="D8" s="419"/>
      <c r="E8" s="419"/>
      <c r="F8" s="419"/>
      <c r="G8" s="419"/>
      <c r="H8" s="419"/>
      <c r="I8" s="419"/>
      <c r="J8" s="419"/>
      <c r="K8" s="419"/>
      <c r="L8" s="419"/>
      <c r="M8" s="419"/>
      <c r="N8" s="420"/>
    </row>
    <row r="9" spans="1:15" x14ac:dyDescent="0.35">
      <c r="A9" s="421"/>
      <c r="B9" s="422"/>
      <c r="C9" s="422"/>
      <c r="D9" s="422"/>
      <c r="E9" s="422"/>
      <c r="F9" s="422"/>
      <c r="G9" s="422"/>
      <c r="H9" s="422"/>
      <c r="I9" s="422"/>
      <c r="J9" s="422"/>
      <c r="K9" s="422"/>
      <c r="L9" s="422"/>
      <c r="M9" s="422"/>
      <c r="N9" s="423"/>
    </row>
    <row r="10" spans="1:15" x14ac:dyDescent="0.35">
      <c r="A10" s="424"/>
      <c r="B10" s="425"/>
      <c r="C10" s="425"/>
      <c r="D10" s="425"/>
      <c r="E10" s="425"/>
      <c r="F10" s="425"/>
      <c r="G10" s="425"/>
      <c r="H10" s="425"/>
      <c r="I10" s="425"/>
      <c r="J10" s="425"/>
      <c r="K10" s="425"/>
      <c r="L10" s="425"/>
      <c r="M10" s="425"/>
      <c r="N10" s="426"/>
    </row>
    <row r="12" spans="1:15" x14ac:dyDescent="0.35">
      <c r="A12" s="23" t="s">
        <v>2</v>
      </c>
      <c r="B12" s="81"/>
      <c r="D12" s="23" t="s">
        <v>3</v>
      </c>
      <c r="E12" s="24"/>
      <c r="F12" s="24"/>
      <c r="G12" s="82"/>
    </row>
    <row r="14" spans="1:15" s="5" customFormat="1" ht="39" customHeight="1" x14ac:dyDescent="0.25">
      <c r="A14" s="20" t="s">
        <v>105</v>
      </c>
      <c r="B14" s="20"/>
      <c r="C14" s="20"/>
      <c r="D14" s="20"/>
      <c r="E14" s="20"/>
      <c r="F14" s="20"/>
      <c r="G14" s="20"/>
      <c r="H14" s="20"/>
      <c r="I14" s="20"/>
      <c r="J14" s="20"/>
      <c r="K14" s="20"/>
      <c r="L14" s="20"/>
      <c r="M14" s="20"/>
      <c r="N14" s="20"/>
      <c r="O14" s="20"/>
    </row>
    <row r="15" spans="1:15" ht="15" thickBot="1" x14ac:dyDescent="0.4"/>
    <row r="16" spans="1:15" ht="18.5" thickBot="1" x14ac:dyDescent="0.45">
      <c r="A16" s="25"/>
      <c r="B16" s="26" t="s">
        <v>45</v>
      </c>
      <c r="C16" s="415" t="s">
        <v>46</v>
      </c>
      <c r="D16" s="416"/>
      <c r="E16" s="416"/>
      <c r="F16" s="416"/>
      <c r="G16" s="416"/>
      <c r="H16" s="416"/>
      <c r="I16" s="416"/>
      <c r="J16" s="416"/>
      <c r="K16" s="416"/>
      <c r="L16" s="416"/>
      <c r="M16" s="416"/>
      <c r="N16" s="416"/>
      <c r="O16" s="417"/>
    </row>
    <row r="17" spans="1:20" ht="83.25" customHeight="1" x14ac:dyDescent="0.35">
      <c r="A17" s="27" t="s">
        <v>91</v>
      </c>
      <c r="B17" s="28" t="s">
        <v>39</v>
      </c>
      <c r="C17" s="29" t="s">
        <v>32</v>
      </c>
      <c r="D17" s="30" t="s">
        <v>33</v>
      </c>
      <c r="E17" s="30" t="s">
        <v>34</v>
      </c>
      <c r="F17" s="30" t="s">
        <v>35</v>
      </c>
      <c r="G17" s="31" t="s">
        <v>36</v>
      </c>
      <c r="H17" s="32" t="s">
        <v>335</v>
      </c>
      <c r="I17" s="33" t="s">
        <v>19</v>
      </c>
      <c r="J17" s="34" t="s">
        <v>52</v>
      </c>
      <c r="K17" s="34" t="s">
        <v>59</v>
      </c>
      <c r="L17" s="34" t="s">
        <v>43</v>
      </c>
      <c r="M17" s="34" t="s">
        <v>58</v>
      </c>
      <c r="N17" s="34" t="s">
        <v>57</v>
      </c>
      <c r="O17" s="35" t="s">
        <v>29</v>
      </c>
      <c r="S17" s="36" t="s">
        <v>67</v>
      </c>
      <c r="T17" s="400" t="s">
        <v>352</v>
      </c>
    </row>
    <row r="18" spans="1:20" s="38" customFormat="1" x14ac:dyDescent="0.35">
      <c r="A18" s="83" t="s">
        <v>47</v>
      </c>
      <c r="B18" s="84"/>
      <c r="C18" s="85"/>
      <c r="D18" s="86"/>
      <c r="E18" s="86"/>
      <c r="F18" s="86"/>
      <c r="G18" s="87"/>
      <c r="H18" s="37">
        <f>G18-B18</f>
        <v>0</v>
      </c>
      <c r="I18" s="99"/>
      <c r="J18" s="100"/>
      <c r="K18" s="100"/>
      <c r="L18" s="101"/>
      <c r="M18" s="102" t="s">
        <v>44</v>
      </c>
      <c r="N18" s="101"/>
      <c r="O18" s="103"/>
      <c r="S18" s="39" t="s">
        <v>68</v>
      </c>
      <c r="T18" s="134" t="s">
        <v>394</v>
      </c>
    </row>
    <row r="19" spans="1:20" s="38" customFormat="1" x14ac:dyDescent="0.35">
      <c r="A19" s="88" t="s">
        <v>48</v>
      </c>
      <c r="B19" s="89"/>
      <c r="C19" s="90"/>
      <c r="D19" s="91"/>
      <c r="E19" s="91"/>
      <c r="F19" s="91"/>
      <c r="G19" s="92"/>
      <c r="H19" s="40">
        <f t="shared" ref="H19:H38" si="0">G19-B19</f>
        <v>0</v>
      </c>
      <c r="I19" s="104"/>
      <c r="J19" s="105"/>
      <c r="K19" s="105"/>
      <c r="L19" s="105"/>
      <c r="M19" s="105"/>
      <c r="N19" s="105"/>
      <c r="O19" s="106"/>
      <c r="S19" s="39" t="s">
        <v>69</v>
      </c>
      <c r="T19" s="134" t="s">
        <v>395</v>
      </c>
    </row>
    <row r="20" spans="1:20" s="38" customFormat="1" x14ac:dyDescent="0.35">
      <c r="A20" s="93" t="s">
        <v>49</v>
      </c>
      <c r="B20" s="89"/>
      <c r="C20" s="90"/>
      <c r="D20" s="91"/>
      <c r="E20" s="91"/>
      <c r="F20" s="91"/>
      <c r="G20" s="92"/>
      <c r="H20" s="40">
        <f t="shared" si="0"/>
        <v>0</v>
      </c>
      <c r="I20" s="104"/>
      <c r="J20" s="105"/>
      <c r="K20" s="105"/>
      <c r="L20" s="105"/>
      <c r="M20" s="105"/>
      <c r="N20" s="105"/>
      <c r="O20" s="106"/>
      <c r="S20" s="39" t="s">
        <v>70</v>
      </c>
      <c r="T20" s="134" t="s">
        <v>68</v>
      </c>
    </row>
    <row r="21" spans="1:20" s="38" customFormat="1" x14ac:dyDescent="0.35">
      <c r="A21" s="88" t="s">
        <v>50</v>
      </c>
      <c r="B21" s="89"/>
      <c r="C21" s="90"/>
      <c r="D21" s="91"/>
      <c r="E21" s="91"/>
      <c r="F21" s="91"/>
      <c r="G21" s="92"/>
      <c r="H21" s="40">
        <f t="shared" si="0"/>
        <v>0</v>
      </c>
      <c r="I21" s="104"/>
      <c r="J21" s="105"/>
      <c r="K21" s="105"/>
      <c r="L21" s="105"/>
      <c r="M21" s="105"/>
      <c r="N21" s="105"/>
      <c r="O21" s="106"/>
      <c r="S21" s="39" t="s">
        <v>71</v>
      </c>
      <c r="T21" s="134" t="s">
        <v>396</v>
      </c>
    </row>
    <row r="22" spans="1:20" s="38" customFormat="1" x14ac:dyDescent="0.35">
      <c r="A22" s="93" t="s">
        <v>51</v>
      </c>
      <c r="B22" s="89"/>
      <c r="C22" s="90"/>
      <c r="D22" s="91"/>
      <c r="E22" s="91"/>
      <c r="F22" s="91"/>
      <c r="G22" s="92"/>
      <c r="H22" s="40">
        <f t="shared" si="0"/>
        <v>0</v>
      </c>
      <c r="I22" s="104"/>
      <c r="J22" s="105"/>
      <c r="K22" s="105"/>
      <c r="L22" s="105"/>
      <c r="M22" s="105"/>
      <c r="N22" s="105"/>
      <c r="O22" s="106"/>
      <c r="S22" s="39" t="s">
        <v>72</v>
      </c>
      <c r="T22" s="134" t="s">
        <v>397</v>
      </c>
    </row>
    <row r="23" spans="1:20" s="38" customFormat="1" x14ac:dyDescent="0.35">
      <c r="A23" s="88" t="s">
        <v>86</v>
      </c>
      <c r="B23" s="89"/>
      <c r="C23" s="90"/>
      <c r="D23" s="91"/>
      <c r="E23" s="91"/>
      <c r="F23" s="91"/>
      <c r="G23" s="92"/>
      <c r="H23" s="40">
        <f t="shared" si="0"/>
        <v>0</v>
      </c>
      <c r="I23" s="107"/>
      <c r="J23" s="108"/>
      <c r="K23" s="108"/>
      <c r="L23" s="105"/>
      <c r="M23" s="109"/>
      <c r="N23" s="105"/>
      <c r="O23" s="110"/>
      <c r="S23" s="39" t="s">
        <v>68</v>
      </c>
      <c r="T23" s="134" t="s">
        <v>398</v>
      </c>
    </row>
    <row r="24" spans="1:20" s="38" customFormat="1" x14ac:dyDescent="0.35">
      <c r="A24" s="93" t="s">
        <v>87</v>
      </c>
      <c r="B24" s="89"/>
      <c r="C24" s="90"/>
      <c r="D24" s="91"/>
      <c r="E24" s="91"/>
      <c r="F24" s="91"/>
      <c r="G24" s="92"/>
      <c r="H24" s="40">
        <f t="shared" si="0"/>
        <v>0</v>
      </c>
      <c r="I24" s="104"/>
      <c r="J24" s="105"/>
      <c r="K24" s="105"/>
      <c r="L24" s="105"/>
      <c r="M24" s="105"/>
      <c r="N24" s="105"/>
      <c r="O24" s="106"/>
      <c r="S24" s="39" t="s">
        <v>69</v>
      </c>
      <c r="T24" s="134" t="s">
        <v>399</v>
      </c>
    </row>
    <row r="25" spans="1:20" s="38" customFormat="1" x14ac:dyDescent="0.35">
      <c r="A25" s="88" t="s">
        <v>88</v>
      </c>
      <c r="B25" s="89"/>
      <c r="C25" s="90"/>
      <c r="D25" s="91"/>
      <c r="E25" s="91"/>
      <c r="F25" s="91"/>
      <c r="G25" s="92"/>
      <c r="H25" s="40">
        <f t="shared" si="0"/>
        <v>0</v>
      </c>
      <c r="I25" s="104"/>
      <c r="J25" s="105"/>
      <c r="K25" s="105"/>
      <c r="L25" s="105"/>
      <c r="M25" s="105"/>
      <c r="N25" s="105"/>
      <c r="O25" s="106"/>
      <c r="S25" s="39" t="s">
        <v>70</v>
      </c>
      <c r="T25" s="134" t="s">
        <v>400</v>
      </c>
    </row>
    <row r="26" spans="1:20" s="38" customFormat="1" x14ac:dyDescent="0.35">
      <c r="A26" s="93" t="s">
        <v>89</v>
      </c>
      <c r="B26" s="89"/>
      <c r="C26" s="90"/>
      <c r="D26" s="91"/>
      <c r="E26" s="91"/>
      <c r="F26" s="91"/>
      <c r="G26" s="92"/>
      <c r="H26" s="40">
        <f t="shared" si="0"/>
        <v>0</v>
      </c>
      <c r="I26" s="104"/>
      <c r="J26" s="105"/>
      <c r="K26" s="105"/>
      <c r="L26" s="105"/>
      <c r="M26" s="105"/>
      <c r="N26" s="105"/>
      <c r="O26" s="106"/>
      <c r="S26" s="39" t="s">
        <v>71</v>
      </c>
      <c r="T26" s="134" t="s">
        <v>401</v>
      </c>
    </row>
    <row r="27" spans="1:20" s="38" customFormat="1" x14ac:dyDescent="0.35">
      <c r="A27" s="88" t="s">
        <v>90</v>
      </c>
      <c r="B27" s="89"/>
      <c r="C27" s="90"/>
      <c r="D27" s="91"/>
      <c r="E27" s="91"/>
      <c r="F27" s="91"/>
      <c r="G27" s="92"/>
      <c r="H27" s="40">
        <f t="shared" si="0"/>
        <v>0</v>
      </c>
      <c r="I27" s="104"/>
      <c r="J27" s="105"/>
      <c r="K27" s="105"/>
      <c r="L27" s="105"/>
      <c r="M27" s="105"/>
      <c r="N27" s="105"/>
      <c r="O27" s="106"/>
      <c r="S27" s="39" t="s">
        <v>72</v>
      </c>
      <c r="T27" s="134" t="s">
        <v>402</v>
      </c>
    </row>
    <row r="28" spans="1:20" s="38" customFormat="1" x14ac:dyDescent="0.35">
      <c r="A28" s="93" t="s">
        <v>92</v>
      </c>
      <c r="B28" s="89"/>
      <c r="C28" s="90"/>
      <c r="D28" s="91"/>
      <c r="E28" s="91"/>
      <c r="F28" s="91"/>
      <c r="G28" s="92"/>
      <c r="H28" s="40">
        <f t="shared" ref="H28:H33" si="1">G28-B28</f>
        <v>0</v>
      </c>
      <c r="I28" s="104"/>
      <c r="J28" s="105"/>
      <c r="K28" s="105"/>
      <c r="L28" s="105"/>
      <c r="M28" s="105"/>
      <c r="N28" s="105"/>
      <c r="O28" s="106"/>
      <c r="S28" s="39" t="s">
        <v>72</v>
      </c>
      <c r="T28" s="134" t="s">
        <v>403</v>
      </c>
    </row>
    <row r="29" spans="1:20" s="38" customFormat="1" x14ac:dyDescent="0.35">
      <c r="A29" s="88" t="s">
        <v>93</v>
      </c>
      <c r="B29" s="89"/>
      <c r="C29" s="90"/>
      <c r="D29" s="91"/>
      <c r="E29" s="91"/>
      <c r="F29" s="91"/>
      <c r="G29" s="92"/>
      <c r="H29" s="40">
        <f t="shared" si="1"/>
        <v>0</v>
      </c>
      <c r="I29" s="107"/>
      <c r="J29" s="108"/>
      <c r="K29" s="108"/>
      <c r="L29" s="105"/>
      <c r="M29" s="109"/>
      <c r="N29" s="105"/>
      <c r="O29" s="110"/>
      <c r="S29" s="39" t="s">
        <v>68</v>
      </c>
      <c r="T29" s="134" t="s">
        <v>404</v>
      </c>
    </row>
    <row r="30" spans="1:20" s="38" customFormat="1" x14ac:dyDescent="0.35">
      <c r="A30" s="93" t="s">
        <v>94</v>
      </c>
      <c r="B30" s="89"/>
      <c r="C30" s="90"/>
      <c r="D30" s="91"/>
      <c r="E30" s="91"/>
      <c r="F30" s="91"/>
      <c r="G30" s="92"/>
      <c r="H30" s="40">
        <f t="shared" si="1"/>
        <v>0</v>
      </c>
      <c r="I30" s="104"/>
      <c r="J30" s="105"/>
      <c r="K30" s="105"/>
      <c r="L30" s="105"/>
      <c r="M30" s="105"/>
      <c r="N30" s="105"/>
      <c r="O30" s="106"/>
      <c r="S30" s="39" t="s">
        <v>69</v>
      </c>
      <c r="T30" s="134" t="s">
        <v>405</v>
      </c>
    </row>
    <row r="31" spans="1:20" s="38" customFormat="1" x14ac:dyDescent="0.35">
      <c r="A31" s="88" t="s">
        <v>95</v>
      </c>
      <c r="B31" s="89"/>
      <c r="C31" s="90"/>
      <c r="D31" s="91"/>
      <c r="E31" s="91"/>
      <c r="F31" s="91"/>
      <c r="G31" s="92"/>
      <c r="H31" s="40">
        <f t="shared" si="1"/>
        <v>0</v>
      </c>
      <c r="I31" s="104"/>
      <c r="J31" s="105"/>
      <c r="K31" s="105"/>
      <c r="L31" s="105"/>
      <c r="M31" s="105"/>
      <c r="N31" s="105"/>
      <c r="O31" s="106"/>
      <c r="S31" s="39" t="s">
        <v>70</v>
      </c>
      <c r="T31" s="134" t="s">
        <v>406</v>
      </c>
    </row>
    <row r="32" spans="1:20" s="38" customFormat="1" x14ac:dyDescent="0.35">
      <c r="A32" s="93" t="s">
        <v>96</v>
      </c>
      <c r="B32" s="89"/>
      <c r="C32" s="90"/>
      <c r="D32" s="91"/>
      <c r="E32" s="91"/>
      <c r="F32" s="91"/>
      <c r="G32" s="92"/>
      <c r="H32" s="40">
        <f t="shared" si="1"/>
        <v>0</v>
      </c>
      <c r="I32" s="104"/>
      <c r="J32" s="105"/>
      <c r="K32" s="105"/>
      <c r="L32" s="105"/>
      <c r="M32" s="105"/>
      <c r="N32" s="105"/>
      <c r="O32" s="106"/>
      <c r="S32" s="39" t="s">
        <v>71</v>
      </c>
      <c r="T32" s="134" t="s">
        <v>407</v>
      </c>
    </row>
    <row r="33" spans="1:20" s="38" customFormat="1" x14ac:dyDescent="0.35">
      <c r="A33" s="88" t="s">
        <v>97</v>
      </c>
      <c r="B33" s="89"/>
      <c r="C33" s="90"/>
      <c r="D33" s="91"/>
      <c r="E33" s="91"/>
      <c r="F33" s="91"/>
      <c r="G33" s="92"/>
      <c r="H33" s="40">
        <f t="shared" si="1"/>
        <v>0</v>
      </c>
      <c r="I33" s="104"/>
      <c r="J33" s="105"/>
      <c r="K33" s="105"/>
      <c r="L33" s="105"/>
      <c r="M33" s="105"/>
      <c r="N33" s="105"/>
      <c r="O33" s="106"/>
      <c r="S33" s="39" t="s">
        <v>72</v>
      </c>
      <c r="T33" s="134" t="s">
        <v>408</v>
      </c>
    </row>
    <row r="34" spans="1:20" s="38" customFormat="1" x14ac:dyDescent="0.35">
      <c r="A34" s="93" t="s">
        <v>98</v>
      </c>
      <c r="B34" s="89"/>
      <c r="C34" s="90"/>
      <c r="D34" s="91"/>
      <c r="E34" s="91"/>
      <c r="F34" s="91"/>
      <c r="G34" s="92"/>
      <c r="H34" s="40">
        <f t="shared" ref="H34:H37" si="2">G34-B34</f>
        <v>0</v>
      </c>
      <c r="I34" s="104"/>
      <c r="J34" s="105"/>
      <c r="K34" s="105"/>
      <c r="L34" s="105"/>
      <c r="M34" s="105"/>
      <c r="N34" s="105"/>
      <c r="O34" s="106"/>
      <c r="S34" s="39" t="s">
        <v>72</v>
      </c>
      <c r="T34" s="134" t="s">
        <v>409</v>
      </c>
    </row>
    <row r="35" spans="1:20" s="38" customFormat="1" x14ac:dyDescent="0.35">
      <c r="A35" s="88" t="s">
        <v>99</v>
      </c>
      <c r="B35" s="89"/>
      <c r="C35" s="90"/>
      <c r="D35" s="91"/>
      <c r="E35" s="91"/>
      <c r="F35" s="91"/>
      <c r="G35" s="92"/>
      <c r="H35" s="40">
        <f t="shared" si="2"/>
        <v>0</v>
      </c>
      <c r="I35" s="107"/>
      <c r="J35" s="108"/>
      <c r="K35" s="108"/>
      <c r="L35" s="105"/>
      <c r="M35" s="109"/>
      <c r="N35" s="105"/>
      <c r="O35" s="110"/>
      <c r="S35" s="39" t="s">
        <v>68</v>
      </c>
      <c r="T35" s="134" t="s">
        <v>410</v>
      </c>
    </row>
    <row r="36" spans="1:20" s="38" customFormat="1" x14ac:dyDescent="0.35">
      <c r="A36" s="93" t="s">
        <v>100</v>
      </c>
      <c r="B36" s="89"/>
      <c r="C36" s="90"/>
      <c r="D36" s="91"/>
      <c r="E36" s="91"/>
      <c r="F36" s="91"/>
      <c r="G36" s="92"/>
      <c r="H36" s="40">
        <f t="shared" si="2"/>
        <v>0</v>
      </c>
      <c r="I36" s="104"/>
      <c r="J36" s="105"/>
      <c r="K36" s="105"/>
      <c r="L36" s="105"/>
      <c r="M36" s="105"/>
      <c r="N36" s="105"/>
      <c r="O36" s="106"/>
      <c r="S36" s="39" t="s">
        <v>69</v>
      </c>
      <c r="T36" s="134" t="s">
        <v>411</v>
      </c>
    </row>
    <row r="37" spans="1:20" s="38" customFormat="1" x14ac:dyDescent="0.35">
      <c r="A37" s="88" t="s">
        <v>101</v>
      </c>
      <c r="B37" s="89"/>
      <c r="C37" s="90"/>
      <c r="D37" s="91"/>
      <c r="E37" s="91"/>
      <c r="F37" s="91"/>
      <c r="G37" s="92"/>
      <c r="H37" s="40">
        <f t="shared" si="2"/>
        <v>0</v>
      </c>
      <c r="I37" s="104"/>
      <c r="J37" s="105"/>
      <c r="K37" s="105"/>
      <c r="L37" s="105"/>
      <c r="M37" s="105"/>
      <c r="N37" s="105"/>
      <c r="O37" s="106"/>
      <c r="S37" s="39" t="s">
        <v>70</v>
      </c>
      <c r="T37" s="134" t="s">
        <v>412</v>
      </c>
    </row>
    <row r="38" spans="1:20" s="38" customFormat="1" x14ac:dyDescent="0.35">
      <c r="A38" s="94" t="s">
        <v>4</v>
      </c>
      <c r="B38" s="95"/>
      <c r="C38" s="96"/>
      <c r="D38" s="97"/>
      <c r="E38" s="97"/>
      <c r="F38" s="97"/>
      <c r="G38" s="98"/>
      <c r="H38" s="41">
        <f t="shared" si="0"/>
        <v>0</v>
      </c>
      <c r="I38" s="111"/>
      <c r="J38" s="112"/>
      <c r="K38" s="112"/>
      <c r="L38" s="112"/>
      <c r="M38" s="112"/>
      <c r="N38" s="112"/>
      <c r="O38" s="113"/>
      <c r="S38" s="39" t="s">
        <v>73</v>
      </c>
    </row>
    <row r="39" spans="1:20" s="3" customFormat="1" ht="15" thickBot="1" x14ac:dyDescent="0.4">
      <c r="A39" s="42" t="s">
        <v>5</v>
      </c>
      <c r="B39" s="43">
        <f t="shared" ref="B39:H39" si="3">SUM(B18:B38)</f>
        <v>0</v>
      </c>
      <c r="C39" s="44">
        <f t="shared" si="3"/>
        <v>0</v>
      </c>
      <c r="D39" s="45">
        <f t="shared" si="3"/>
        <v>0</v>
      </c>
      <c r="E39" s="45">
        <f t="shared" si="3"/>
        <v>0</v>
      </c>
      <c r="F39" s="45">
        <f t="shared" si="3"/>
        <v>0</v>
      </c>
      <c r="G39" s="46">
        <f t="shared" si="3"/>
        <v>0</v>
      </c>
      <c r="H39" s="47">
        <f t="shared" si="3"/>
        <v>0</v>
      </c>
      <c r="I39" s="48"/>
      <c r="J39" s="49"/>
      <c r="K39" s="49"/>
      <c r="L39" s="49"/>
      <c r="M39" s="49"/>
      <c r="N39" s="49"/>
      <c r="O39" s="50"/>
      <c r="S39" s="3" t="s">
        <v>74</v>
      </c>
    </row>
    <row r="40" spans="1:20" x14ac:dyDescent="0.35">
      <c r="S40" s="51" t="s">
        <v>75</v>
      </c>
    </row>
    <row r="41" spans="1:20" s="5" customFormat="1" ht="39" customHeight="1" x14ac:dyDescent="0.25">
      <c r="A41" s="20" t="s">
        <v>54</v>
      </c>
      <c r="B41" s="20"/>
      <c r="C41" s="20"/>
      <c r="D41" s="20"/>
      <c r="E41" s="20"/>
      <c r="F41" s="20"/>
      <c r="G41" s="20"/>
      <c r="H41" s="20"/>
      <c r="I41" s="20"/>
      <c r="J41" s="20"/>
      <c r="K41" s="20"/>
      <c r="L41" s="20"/>
      <c r="M41" s="20"/>
      <c r="N41" s="20"/>
      <c r="O41" s="20"/>
      <c r="S41" s="5" t="s">
        <v>76</v>
      </c>
    </row>
    <row r="42" spans="1:20" ht="15" thickBot="1" x14ac:dyDescent="0.4"/>
    <row r="43" spans="1:20" ht="15" thickBot="1" x14ac:dyDescent="0.4">
      <c r="A43" s="52" t="s">
        <v>37</v>
      </c>
      <c r="B43" s="53">
        <f>H39</f>
        <v>0</v>
      </c>
      <c r="C43" s="54" t="s">
        <v>41</v>
      </c>
      <c r="D43" s="55"/>
      <c r="E43" s="55"/>
      <c r="F43" s="55"/>
      <c r="G43" s="55"/>
      <c r="H43" s="55"/>
      <c r="I43" s="55"/>
      <c r="J43" s="55"/>
      <c r="K43" s="55"/>
      <c r="L43" s="55"/>
      <c r="M43" s="55"/>
      <c r="N43" s="55"/>
      <c r="S43" s="51" t="s">
        <v>77</v>
      </c>
    </row>
    <row r="44" spans="1:20" ht="48" customHeight="1" thickBot="1" x14ac:dyDescent="0.4">
      <c r="A44" s="56" t="s">
        <v>56</v>
      </c>
      <c r="B44" s="114"/>
      <c r="C44" s="54" t="s">
        <v>38</v>
      </c>
      <c r="D44" s="55"/>
      <c r="E44" s="55"/>
      <c r="F44" s="55"/>
      <c r="G44" s="55"/>
      <c r="H44" s="55"/>
      <c r="I44" s="55"/>
      <c r="J44" s="55"/>
      <c r="K44" s="55"/>
      <c r="L44" s="55"/>
      <c r="M44" s="55"/>
      <c r="N44" s="55"/>
      <c r="S44" s="51" t="s">
        <v>78</v>
      </c>
    </row>
    <row r="45" spans="1:20" ht="19.5" customHeight="1" x14ac:dyDescent="0.35">
      <c r="A45" s="54" t="s">
        <v>40</v>
      </c>
      <c r="B45" s="55"/>
      <c r="C45" s="55"/>
      <c r="D45" s="55"/>
      <c r="E45" s="55"/>
      <c r="F45" s="55"/>
      <c r="G45" s="55"/>
      <c r="H45" s="55"/>
      <c r="I45" s="55"/>
      <c r="J45" s="55"/>
      <c r="K45" s="55"/>
      <c r="L45" s="55"/>
      <c r="M45" s="55"/>
      <c r="N45" s="55"/>
      <c r="S45" s="51" t="s">
        <v>79</v>
      </c>
    </row>
    <row r="46" spans="1:20" x14ac:dyDescent="0.35">
      <c r="A46" s="422" t="s">
        <v>42</v>
      </c>
      <c r="B46" s="422"/>
      <c r="C46" s="422"/>
      <c r="D46" s="422"/>
      <c r="E46" s="422"/>
      <c r="F46" s="422"/>
      <c r="G46" s="422"/>
      <c r="H46" s="422"/>
      <c r="I46" s="422"/>
      <c r="J46" s="422"/>
      <c r="K46" s="422"/>
      <c r="L46" s="422"/>
      <c r="M46" s="422"/>
      <c r="N46" s="422"/>
      <c r="S46" s="51" t="s">
        <v>80</v>
      </c>
    </row>
    <row r="47" spans="1:20" x14ac:dyDescent="0.35">
      <c r="A47" s="422"/>
      <c r="B47" s="422"/>
      <c r="C47" s="422"/>
      <c r="D47" s="422"/>
      <c r="E47" s="422"/>
      <c r="F47" s="422"/>
      <c r="G47" s="422"/>
      <c r="H47" s="422"/>
      <c r="I47" s="422"/>
      <c r="J47" s="422"/>
      <c r="K47" s="422"/>
      <c r="L47" s="422"/>
      <c r="M47" s="422"/>
      <c r="N47" s="422"/>
      <c r="S47" s="51" t="s">
        <v>81</v>
      </c>
    </row>
    <row r="48" spans="1:20" x14ac:dyDescent="0.35">
      <c r="A48" s="422"/>
      <c r="B48" s="422"/>
      <c r="C48" s="422"/>
      <c r="D48" s="422"/>
      <c r="E48" s="422"/>
      <c r="F48" s="422"/>
      <c r="G48" s="422"/>
      <c r="H48" s="422"/>
      <c r="I48" s="422"/>
      <c r="J48" s="422"/>
      <c r="K48" s="422"/>
      <c r="L48" s="422"/>
      <c r="M48" s="422"/>
      <c r="N48" s="422"/>
      <c r="S48" s="51" t="s">
        <v>82</v>
      </c>
    </row>
    <row r="49" spans="1:19" ht="16.5" customHeight="1" x14ac:dyDescent="0.35">
      <c r="S49" s="51" t="s">
        <v>83</v>
      </c>
    </row>
    <row r="50" spans="1:19" s="5" customFormat="1" ht="39" customHeight="1" x14ac:dyDescent="0.25">
      <c r="A50" s="20" t="s">
        <v>106</v>
      </c>
      <c r="B50" s="20"/>
      <c r="C50" s="20"/>
      <c r="D50" s="20"/>
      <c r="E50" s="20"/>
      <c r="F50" s="20"/>
      <c r="G50" s="20"/>
      <c r="H50" s="20"/>
      <c r="I50" s="20"/>
      <c r="J50" s="20"/>
      <c r="K50" s="20"/>
      <c r="L50" s="20"/>
      <c r="M50" s="20"/>
      <c r="N50" s="20"/>
      <c r="O50" s="20"/>
      <c r="S50" s="5" t="s">
        <v>84</v>
      </c>
    </row>
    <row r="51" spans="1:19" x14ac:dyDescent="0.35">
      <c r="O51" s="57"/>
      <c r="S51" s="51" t="s">
        <v>85</v>
      </c>
    </row>
    <row r="52" spans="1:19" ht="15.75" customHeight="1" x14ac:dyDescent="0.35">
      <c r="A52" s="58" t="s">
        <v>55</v>
      </c>
      <c r="B52" s="57"/>
      <c r="C52" s="57"/>
      <c r="D52" s="57"/>
      <c r="E52" s="57"/>
      <c r="F52" s="57"/>
      <c r="G52" s="57"/>
      <c r="H52" s="57"/>
      <c r="I52" s="57"/>
      <c r="J52" s="57"/>
      <c r="K52" s="57"/>
      <c r="L52" s="57"/>
      <c r="M52" s="57"/>
      <c r="N52" s="57"/>
    </row>
    <row r="53" spans="1:19" x14ac:dyDescent="0.35">
      <c r="A53" s="427" t="s">
        <v>25</v>
      </c>
      <c r="B53" s="427" t="s">
        <v>23</v>
      </c>
      <c r="C53" s="427"/>
      <c r="D53" s="427"/>
      <c r="E53" s="427"/>
      <c r="F53" s="427"/>
      <c r="G53" s="427"/>
      <c r="H53" s="427"/>
      <c r="I53" s="427"/>
      <c r="J53" s="427"/>
      <c r="K53" s="59"/>
      <c r="L53" s="59"/>
      <c r="M53" s="59"/>
      <c r="N53" s="59"/>
      <c r="O53" s="59"/>
    </row>
    <row r="54" spans="1:19" ht="15.75" customHeight="1" x14ac:dyDescent="0.35">
      <c r="A54" s="427"/>
      <c r="B54" s="414" t="s">
        <v>24</v>
      </c>
      <c r="C54" s="414"/>
      <c r="D54" s="414" t="s">
        <v>21</v>
      </c>
      <c r="E54" s="414"/>
      <c r="F54" s="414" t="s">
        <v>27</v>
      </c>
      <c r="G54" s="414"/>
      <c r="H54" s="414" t="s">
        <v>28</v>
      </c>
      <c r="I54" s="414"/>
      <c r="J54" s="414" t="s">
        <v>20</v>
      </c>
      <c r="K54" s="60"/>
      <c r="L54" s="60"/>
      <c r="M54" s="60"/>
      <c r="N54" s="60"/>
      <c r="O54" s="59"/>
    </row>
    <row r="55" spans="1:19" x14ac:dyDescent="0.35">
      <c r="A55" s="427"/>
      <c r="B55" s="61" t="s">
        <v>16</v>
      </c>
      <c r="C55" s="62" t="s">
        <v>17</v>
      </c>
      <c r="D55" s="61" t="s">
        <v>16</v>
      </c>
      <c r="E55" s="62" t="s">
        <v>17</v>
      </c>
      <c r="F55" s="61" t="s">
        <v>18</v>
      </c>
      <c r="G55" s="62" t="s">
        <v>26</v>
      </c>
      <c r="H55" s="61" t="s">
        <v>16</v>
      </c>
      <c r="I55" s="62" t="s">
        <v>17</v>
      </c>
      <c r="J55" s="414"/>
      <c r="K55" s="63"/>
      <c r="L55" s="63"/>
      <c r="M55" s="63"/>
      <c r="O55" s="64"/>
    </row>
    <row r="56" spans="1:19" s="38" customFormat="1" ht="45" customHeight="1" x14ac:dyDescent="0.35">
      <c r="A56" s="115" t="s">
        <v>62</v>
      </c>
      <c r="B56" s="116"/>
      <c r="C56" s="117"/>
      <c r="D56" s="116"/>
      <c r="E56" s="117"/>
      <c r="F56" s="116"/>
      <c r="G56" s="117"/>
      <c r="H56" s="116"/>
      <c r="I56" s="117"/>
      <c r="J56" s="118"/>
      <c r="K56" s="64"/>
      <c r="L56" s="64"/>
      <c r="M56" s="64"/>
      <c r="N56" s="64"/>
      <c r="O56" s="64"/>
    </row>
    <row r="57" spans="1:19" s="38" customFormat="1" ht="45" customHeight="1" x14ac:dyDescent="0.35">
      <c r="A57" s="119" t="s">
        <v>63</v>
      </c>
      <c r="B57" s="120"/>
      <c r="C57" s="121"/>
      <c r="D57" s="120"/>
      <c r="E57" s="121"/>
      <c r="F57" s="120"/>
      <c r="G57" s="121"/>
      <c r="H57" s="120"/>
      <c r="I57" s="121"/>
      <c r="J57" s="122"/>
      <c r="K57" s="64"/>
      <c r="L57" s="64"/>
      <c r="M57" s="64"/>
      <c r="N57" s="64"/>
      <c r="O57" s="64"/>
    </row>
    <row r="58" spans="1:19" s="38" customFormat="1" ht="45" customHeight="1" x14ac:dyDescent="0.35">
      <c r="A58" s="119" t="s">
        <v>64</v>
      </c>
      <c r="B58" s="120"/>
      <c r="C58" s="121"/>
      <c r="D58" s="120"/>
      <c r="E58" s="121"/>
      <c r="F58" s="120"/>
      <c r="G58" s="121"/>
      <c r="H58" s="120"/>
      <c r="I58" s="121"/>
      <c r="J58" s="122"/>
      <c r="K58" s="64"/>
      <c r="L58" s="64"/>
      <c r="M58" s="64"/>
      <c r="N58" s="64"/>
      <c r="O58" s="64"/>
    </row>
    <row r="59" spans="1:19" s="38" customFormat="1" ht="45" customHeight="1" x14ac:dyDescent="0.35">
      <c r="A59" s="119" t="s">
        <v>65</v>
      </c>
      <c r="B59" s="120"/>
      <c r="C59" s="121"/>
      <c r="D59" s="120"/>
      <c r="E59" s="121"/>
      <c r="F59" s="120"/>
      <c r="G59" s="121"/>
      <c r="H59" s="120"/>
      <c r="I59" s="121"/>
      <c r="J59" s="122"/>
      <c r="K59" s="64"/>
      <c r="L59" s="64"/>
      <c r="M59" s="64"/>
      <c r="N59" s="64"/>
      <c r="O59" s="64"/>
    </row>
    <row r="60" spans="1:19" s="38" customFormat="1" ht="45" customHeight="1" x14ac:dyDescent="0.35">
      <c r="A60" s="119" t="s">
        <v>107</v>
      </c>
      <c r="B60" s="120"/>
      <c r="C60" s="121"/>
      <c r="D60" s="120"/>
      <c r="E60" s="121"/>
      <c r="F60" s="120"/>
      <c r="G60" s="121"/>
      <c r="H60" s="120"/>
      <c r="I60" s="121"/>
      <c r="J60" s="122"/>
      <c r="K60" s="64"/>
      <c r="L60" s="64"/>
      <c r="M60" s="64"/>
      <c r="N60" s="64"/>
      <c r="O60" s="64"/>
    </row>
    <row r="61" spans="1:19" s="38" customFormat="1" ht="45" customHeight="1" x14ac:dyDescent="0.35">
      <c r="A61" s="119" t="s">
        <v>108</v>
      </c>
      <c r="B61" s="120"/>
      <c r="C61" s="121"/>
      <c r="D61" s="120"/>
      <c r="E61" s="121"/>
      <c r="F61" s="120"/>
      <c r="G61" s="121"/>
      <c r="H61" s="120"/>
      <c r="I61" s="121"/>
      <c r="J61" s="122"/>
      <c r="K61" s="64"/>
      <c r="L61" s="64"/>
      <c r="M61" s="64"/>
      <c r="N61" s="64"/>
      <c r="O61" s="64"/>
    </row>
    <row r="62" spans="1:19" s="38" customFormat="1" ht="45" customHeight="1" x14ac:dyDescent="0.35">
      <c r="A62" s="119" t="s">
        <v>109</v>
      </c>
      <c r="B62" s="120"/>
      <c r="C62" s="121"/>
      <c r="D62" s="120"/>
      <c r="E62" s="121"/>
      <c r="F62" s="120"/>
      <c r="G62" s="121"/>
      <c r="H62" s="120"/>
      <c r="I62" s="121"/>
      <c r="J62" s="122"/>
      <c r="K62" s="64"/>
      <c r="L62" s="64"/>
      <c r="M62" s="64"/>
      <c r="N62" s="64"/>
      <c r="O62" s="64"/>
    </row>
    <row r="63" spans="1:19" s="38" customFormat="1" ht="45" customHeight="1" x14ac:dyDescent="0.35">
      <c r="A63" s="119" t="s">
        <v>110</v>
      </c>
      <c r="B63" s="120"/>
      <c r="C63" s="121"/>
      <c r="D63" s="120"/>
      <c r="E63" s="121"/>
      <c r="F63" s="120"/>
      <c r="G63" s="121"/>
      <c r="H63" s="120"/>
      <c r="I63" s="121"/>
      <c r="J63" s="122"/>
      <c r="K63" s="64"/>
      <c r="L63" s="64"/>
      <c r="M63" s="64"/>
      <c r="N63" s="64"/>
      <c r="O63" s="64"/>
    </row>
    <row r="64" spans="1:19" s="38" customFormat="1" ht="45" customHeight="1" x14ac:dyDescent="0.35">
      <c r="A64" s="119" t="s">
        <v>111</v>
      </c>
      <c r="B64" s="120"/>
      <c r="C64" s="121"/>
      <c r="D64" s="120"/>
      <c r="E64" s="121"/>
      <c r="F64" s="120"/>
      <c r="G64" s="121"/>
      <c r="H64" s="120"/>
      <c r="I64" s="121"/>
      <c r="J64" s="122"/>
      <c r="K64" s="64"/>
      <c r="L64" s="64"/>
      <c r="M64" s="64"/>
      <c r="N64" s="64"/>
      <c r="O64" s="64"/>
    </row>
    <row r="65" spans="1:15" s="38" customFormat="1" ht="45" customHeight="1" x14ac:dyDescent="0.35">
      <c r="A65" s="119" t="s">
        <v>112</v>
      </c>
      <c r="B65" s="120"/>
      <c r="C65" s="121"/>
      <c r="D65" s="120"/>
      <c r="E65" s="121"/>
      <c r="F65" s="120"/>
      <c r="G65" s="121"/>
      <c r="H65" s="120"/>
      <c r="I65" s="121"/>
      <c r="J65" s="122"/>
      <c r="K65" s="64"/>
      <c r="L65" s="64"/>
      <c r="M65" s="64"/>
      <c r="N65" s="64"/>
      <c r="O65" s="64"/>
    </row>
    <row r="66" spans="1:15" s="38" customFormat="1" x14ac:dyDescent="0.35">
      <c r="A66" s="119" t="s">
        <v>30</v>
      </c>
      <c r="B66" s="120"/>
      <c r="C66" s="121"/>
      <c r="D66" s="120"/>
      <c r="E66" s="121"/>
      <c r="F66" s="120"/>
      <c r="G66" s="121"/>
      <c r="H66" s="120"/>
      <c r="I66" s="121"/>
      <c r="J66" s="122"/>
      <c r="K66" s="64"/>
      <c r="L66" s="64"/>
      <c r="M66" s="64"/>
      <c r="N66" s="64"/>
      <c r="O66" s="64"/>
    </row>
    <row r="67" spans="1:15" s="38" customFormat="1" x14ac:dyDescent="0.35">
      <c r="A67" s="123" t="s">
        <v>31</v>
      </c>
      <c r="B67" s="120"/>
      <c r="C67" s="121"/>
      <c r="D67" s="120"/>
      <c r="E67" s="121"/>
      <c r="F67" s="120"/>
      <c r="G67" s="121"/>
      <c r="H67" s="120"/>
      <c r="I67" s="121"/>
      <c r="J67" s="122"/>
      <c r="K67" s="64"/>
      <c r="L67" s="64"/>
      <c r="M67" s="64"/>
      <c r="N67" s="64"/>
      <c r="O67" s="65"/>
    </row>
    <row r="68" spans="1:15" s="38" customFormat="1" x14ac:dyDescent="0.35">
      <c r="A68" s="119" t="s">
        <v>113</v>
      </c>
      <c r="B68" s="120"/>
      <c r="C68" s="121"/>
      <c r="D68" s="120"/>
      <c r="E68" s="121"/>
      <c r="F68" s="120"/>
      <c r="G68" s="121"/>
      <c r="H68" s="120"/>
      <c r="I68" s="121"/>
      <c r="J68" s="122"/>
      <c r="K68" s="64"/>
      <c r="L68" s="64"/>
      <c r="M68" s="64"/>
      <c r="N68" s="64"/>
      <c r="O68" s="64"/>
    </row>
    <row r="69" spans="1:15" s="38" customFormat="1" x14ac:dyDescent="0.35">
      <c r="A69" s="123" t="s">
        <v>114</v>
      </c>
      <c r="B69" s="120"/>
      <c r="C69" s="121"/>
      <c r="D69" s="120"/>
      <c r="E69" s="121"/>
      <c r="F69" s="120"/>
      <c r="G69" s="121"/>
      <c r="H69" s="120"/>
      <c r="I69" s="121"/>
      <c r="J69" s="122"/>
      <c r="K69" s="64"/>
      <c r="L69" s="64"/>
      <c r="M69" s="64"/>
      <c r="N69" s="64"/>
      <c r="O69" s="65"/>
    </row>
    <row r="70" spans="1:15" s="38" customFormat="1" x14ac:dyDescent="0.35">
      <c r="A70" s="119" t="s">
        <v>115</v>
      </c>
      <c r="B70" s="120"/>
      <c r="C70" s="121"/>
      <c r="D70" s="120"/>
      <c r="E70" s="121"/>
      <c r="F70" s="120"/>
      <c r="G70" s="121"/>
      <c r="H70" s="120"/>
      <c r="I70" s="121"/>
      <c r="J70" s="122"/>
      <c r="K70" s="64"/>
      <c r="L70" s="64"/>
      <c r="M70" s="64"/>
      <c r="N70" s="64"/>
      <c r="O70" s="64"/>
    </row>
    <row r="71" spans="1:15" s="38" customFormat="1" x14ac:dyDescent="0.35">
      <c r="A71" s="123" t="s">
        <v>116</v>
      </c>
      <c r="B71" s="120"/>
      <c r="C71" s="121"/>
      <c r="D71" s="120"/>
      <c r="E71" s="121"/>
      <c r="F71" s="120"/>
      <c r="G71" s="121"/>
      <c r="H71" s="120"/>
      <c r="I71" s="121"/>
      <c r="J71" s="122"/>
      <c r="K71" s="64"/>
      <c r="L71" s="64"/>
      <c r="M71" s="64"/>
      <c r="N71" s="64"/>
      <c r="O71" s="65"/>
    </row>
    <row r="72" spans="1:15" s="38" customFormat="1" x14ac:dyDescent="0.35">
      <c r="A72" s="119" t="s">
        <v>117</v>
      </c>
      <c r="B72" s="120"/>
      <c r="C72" s="121"/>
      <c r="D72" s="120"/>
      <c r="E72" s="121"/>
      <c r="F72" s="120"/>
      <c r="G72" s="121"/>
      <c r="H72" s="120"/>
      <c r="I72" s="121"/>
      <c r="J72" s="122"/>
      <c r="K72" s="64"/>
      <c r="L72" s="64"/>
      <c r="M72" s="64"/>
      <c r="N72" s="64"/>
      <c r="O72" s="64"/>
    </row>
    <row r="73" spans="1:15" s="38" customFormat="1" x14ac:dyDescent="0.35">
      <c r="A73" s="123" t="s">
        <v>118</v>
      </c>
      <c r="B73" s="120"/>
      <c r="C73" s="121"/>
      <c r="D73" s="120"/>
      <c r="E73" s="121"/>
      <c r="F73" s="120"/>
      <c r="G73" s="121"/>
      <c r="H73" s="120"/>
      <c r="I73" s="121"/>
      <c r="J73" s="122"/>
      <c r="K73" s="64"/>
      <c r="L73" s="64"/>
      <c r="M73" s="64"/>
      <c r="N73" s="64"/>
      <c r="O73" s="65"/>
    </row>
    <row r="74" spans="1:15" s="38" customFormat="1" x14ac:dyDescent="0.35">
      <c r="A74" s="119" t="s">
        <v>119</v>
      </c>
      <c r="B74" s="120"/>
      <c r="C74" s="121"/>
      <c r="D74" s="120"/>
      <c r="E74" s="121"/>
      <c r="F74" s="120"/>
      <c r="G74" s="121"/>
      <c r="H74" s="120"/>
      <c r="I74" s="121"/>
      <c r="J74" s="122"/>
      <c r="K74" s="64"/>
      <c r="L74" s="64"/>
      <c r="M74" s="64"/>
      <c r="N74" s="64"/>
      <c r="O74" s="64"/>
    </row>
    <row r="75" spans="1:15" s="38" customFormat="1" x14ac:dyDescent="0.35">
      <c r="A75" s="124" t="s">
        <v>120</v>
      </c>
      <c r="B75" s="125"/>
      <c r="C75" s="126"/>
      <c r="D75" s="125"/>
      <c r="E75" s="126"/>
      <c r="F75" s="125"/>
      <c r="G75" s="126"/>
      <c r="H75" s="125"/>
      <c r="I75" s="126"/>
      <c r="J75" s="127"/>
      <c r="K75" s="64"/>
      <c r="L75" s="64"/>
      <c r="M75" s="64"/>
      <c r="N75" s="64"/>
      <c r="O75" s="65"/>
    </row>
    <row r="76" spans="1:15" s="3" customFormat="1" x14ac:dyDescent="0.35">
      <c r="A76" s="66" t="s">
        <v>22</v>
      </c>
      <c r="B76" s="67">
        <f>SUM(B56:B75)</f>
        <v>0</v>
      </c>
      <c r="C76" s="68">
        <f t="shared" ref="C76:I76" si="4">SUM(C56:C75)</f>
        <v>0</v>
      </c>
      <c r="D76" s="67">
        <f t="shared" si="4"/>
        <v>0</v>
      </c>
      <c r="E76" s="68">
        <f t="shared" si="4"/>
        <v>0</v>
      </c>
      <c r="F76" s="67">
        <f t="shared" si="4"/>
        <v>0</v>
      </c>
      <c r="G76" s="68">
        <f t="shared" si="4"/>
        <v>0</v>
      </c>
      <c r="H76" s="67">
        <f t="shared" si="4"/>
        <v>0</v>
      </c>
      <c r="I76" s="68">
        <f t="shared" si="4"/>
        <v>0</v>
      </c>
      <c r="J76" s="69"/>
    </row>
    <row r="78" spans="1:15" ht="29" x14ac:dyDescent="0.35">
      <c r="A78" s="70" t="s">
        <v>66</v>
      </c>
      <c r="B78" s="246" t="str">
        <f>IFERROR('C- Plan de financement'!C21/'A-Projet régénération_tri_prépa'!H39,"")</f>
        <v/>
      </c>
    </row>
    <row r="80" spans="1:15" s="5" customFormat="1" ht="39" customHeight="1" x14ac:dyDescent="0.25">
      <c r="A80" s="20" t="s">
        <v>53</v>
      </c>
      <c r="B80" s="20"/>
      <c r="C80" s="20"/>
      <c r="D80" s="20"/>
      <c r="E80" s="20"/>
      <c r="F80" s="20"/>
      <c r="G80" s="20"/>
      <c r="H80" s="20"/>
      <c r="I80" s="20"/>
      <c r="J80" s="20"/>
      <c r="K80" s="20"/>
      <c r="L80" s="20"/>
      <c r="M80" s="20"/>
      <c r="N80" s="20"/>
      <c r="O80" s="20"/>
    </row>
    <row r="81" spans="1:15" x14ac:dyDescent="0.35">
      <c r="A81" s="58" t="s">
        <v>61</v>
      </c>
    </row>
    <row r="83" spans="1:15" x14ac:dyDescent="0.35">
      <c r="A83" s="71" t="s">
        <v>60</v>
      </c>
      <c r="B83" s="406" t="s">
        <v>6</v>
      </c>
      <c r="C83" s="407"/>
      <c r="D83" s="407"/>
      <c r="E83" s="408"/>
      <c r="F83" s="72" t="s">
        <v>295</v>
      </c>
    </row>
    <row r="84" spans="1:15" x14ac:dyDescent="0.35">
      <c r="A84" s="368" t="s">
        <v>353</v>
      </c>
      <c r="B84" s="409"/>
      <c r="C84" s="410"/>
      <c r="D84" s="410"/>
      <c r="E84" s="411"/>
    </row>
    <row r="85" spans="1:15" x14ac:dyDescent="0.35">
      <c r="A85" s="368" t="s">
        <v>353</v>
      </c>
      <c r="B85" s="409"/>
      <c r="C85" s="410"/>
      <c r="D85" s="410"/>
      <c r="E85" s="411"/>
    </row>
    <row r="87" spans="1:15" s="5" customFormat="1" ht="39" customHeight="1" x14ac:dyDescent="0.25">
      <c r="A87" s="20" t="s">
        <v>15</v>
      </c>
      <c r="B87" s="20"/>
      <c r="C87" s="20"/>
      <c r="D87" s="20"/>
      <c r="E87" s="20"/>
      <c r="F87" s="20"/>
      <c r="G87" s="20"/>
      <c r="H87" s="20"/>
      <c r="I87" s="20"/>
      <c r="J87" s="20"/>
      <c r="K87" s="20"/>
      <c r="L87" s="20"/>
      <c r="M87" s="20"/>
      <c r="N87" s="20"/>
      <c r="O87" s="20"/>
    </row>
    <row r="89" spans="1:15" x14ac:dyDescent="0.35">
      <c r="D89" s="412" t="s">
        <v>13</v>
      </c>
      <c r="E89" s="412"/>
      <c r="F89" s="413"/>
      <c r="G89" s="73" t="s">
        <v>14</v>
      </c>
    </row>
    <row r="90" spans="1:15" x14ac:dyDescent="0.35">
      <c r="A90" s="74" t="s">
        <v>7</v>
      </c>
      <c r="B90" s="75"/>
      <c r="C90" s="1"/>
      <c r="D90" s="76" t="s">
        <v>8</v>
      </c>
      <c r="E90" s="77"/>
      <c r="F90" s="78"/>
      <c r="G90" s="79"/>
    </row>
    <row r="91" spans="1:15" x14ac:dyDescent="0.35">
      <c r="A91" s="74" t="s">
        <v>9</v>
      </c>
      <c r="B91" s="75"/>
      <c r="C91" s="2"/>
      <c r="D91" s="76" t="s">
        <v>10</v>
      </c>
      <c r="E91" s="77"/>
      <c r="F91" s="80"/>
      <c r="G91" s="79"/>
    </row>
    <row r="92" spans="1:15" x14ac:dyDescent="0.35">
      <c r="A92" s="74" t="s">
        <v>11</v>
      </c>
      <c r="B92" s="75"/>
      <c r="C92" s="2"/>
      <c r="D92" s="76" t="s">
        <v>12</v>
      </c>
      <c r="E92" s="77"/>
      <c r="F92" s="80"/>
      <c r="G92" s="79"/>
    </row>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sheetData>
  <mergeCells count="15">
    <mergeCell ref="B5:E5"/>
    <mergeCell ref="B83:E83"/>
    <mergeCell ref="B84:E84"/>
    <mergeCell ref="B85:E85"/>
    <mergeCell ref="D89:F89"/>
    <mergeCell ref="B54:C54"/>
    <mergeCell ref="D54:E54"/>
    <mergeCell ref="F54:G54"/>
    <mergeCell ref="C16:O16"/>
    <mergeCell ref="A8:N10"/>
    <mergeCell ref="A53:A55"/>
    <mergeCell ref="A46:N48"/>
    <mergeCell ref="H54:I54"/>
    <mergeCell ref="J54:J55"/>
    <mergeCell ref="B53:J53"/>
  </mergeCells>
  <phoneticPr fontId="14" type="noConversion"/>
  <conditionalFormatting sqref="A84:A85">
    <cfRule type="containsText" dxfId="12" priority="1" operator="containsText" text="Sélectionner une valeur">
      <formula>NOT(ISERROR(SEARCH("Sélectionner une valeur",A84)))</formula>
    </cfRule>
  </conditionalFormatting>
  <dataValidations count="4">
    <dataValidation type="list" allowBlank="1" showInputMessage="1" showErrorMessage="1" sqref="I18:I38" xr:uid="{C547B95E-4264-4E54-BAD2-540B2FD93EDE}">
      <formula1>$S$18:$S$51</formula1>
    </dataValidation>
    <dataValidation type="list" allowBlank="1" showInputMessage="1" showErrorMessage="1" sqref="J18:J38" xr:uid="{EC634AA5-69D7-49B9-A123-663E51CCECA4}">
      <formula1>"post-consommation,post-industriel"</formula1>
    </dataValidation>
    <dataValidation type="list" allowBlank="1" showInputMessage="1" showErrorMessage="1" sqref="O18:O38" xr:uid="{1D82C3E9-B4D6-4C96-B70F-2E6AEC709C6A}">
      <formula1>"en portefeuille,prospect"</formula1>
    </dataValidation>
    <dataValidation type="list" allowBlank="1" showInputMessage="1" showErrorMessage="1" sqref="A84:A85" xr:uid="{9CE92659-E271-44A4-B7B5-5E1C09D4B732}">
      <formula1>$T$18:$T$37</formula1>
    </dataValidation>
  </dataValidations>
  <pageMargins left="0.31496062992125984" right="0.31496062992125984" top="0.55118110236220474" bottom="0.55118110236220474" header="0.31496062992125984" footer="0.31496062992125984"/>
  <pageSetup paperSize="9" scale="31" fitToHeight="0" orientation="landscape" r:id="rId1"/>
  <headerFooter>
    <oddFooter>&amp;L&amp;A&amp;R&amp;P/&amp;N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9A9E-DCED-4120-B68C-7BE519122087}">
  <sheetPr codeName="Feuil3"/>
  <dimension ref="A1:M63"/>
  <sheetViews>
    <sheetView showGridLines="0" zoomScale="85" zoomScaleNormal="85" workbookViewId="0">
      <selection activeCell="G62" sqref="G62"/>
    </sheetView>
  </sheetViews>
  <sheetFormatPr baseColWidth="10" defaultRowHeight="14.5" x14ac:dyDescent="0.35"/>
  <cols>
    <col min="1" max="1" width="20.453125" customWidth="1"/>
    <col min="2" max="2" width="31.81640625" customWidth="1"/>
    <col min="3" max="3" width="21.1796875" customWidth="1"/>
    <col min="4" max="4" width="22.7265625" customWidth="1"/>
    <col min="5" max="5" width="27.1796875" customWidth="1"/>
    <col min="6" max="6" width="31" customWidth="1"/>
    <col min="7" max="7" width="28" customWidth="1"/>
    <col min="8" max="8" width="34.453125" customWidth="1"/>
    <col min="9" max="9" width="24.7265625" customWidth="1"/>
    <col min="10" max="10" width="22.1796875" customWidth="1"/>
    <col min="11" max="11" width="23.7265625" customWidth="1"/>
    <col min="12" max="12" width="22.81640625" customWidth="1"/>
    <col min="13" max="13" width="17" customWidth="1"/>
  </cols>
  <sheetData>
    <row r="1" spans="1:9" ht="15" customHeight="1" x14ac:dyDescent="0.35">
      <c r="A1" s="55"/>
      <c r="B1" s="55"/>
      <c r="C1" s="55"/>
      <c r="D1" s="402" t="s">
        <v>383</v>
      </c>
      <c r="E1" s="402"/>
      <c r="F1" s="402"/>
      <c r="G1" s="55"/>
      <c r="H1" s="55"/>
      <c r="I1" s="55"/>
    </row>
    <row r="2" spans="1:9" ht="26.25" customHeight="1" x14ac:dyDescent="0.35">
      <c r="A2" s="55"/>
      <c r="B2" s="55"/>
      <c r="C2" s="55"/>
      <c r="D2" s="402"/>
      <c r="E2" s="402"/>
      <c r="F2" s="402"/>
      <c r="G2" s="55"/>
      <c r="H2" s="55"/>
      <c r="I2" s="55"/>
    </row>
    <row r="3" spans="1:9" ht="15" customHeight="1" x14ac:dyDescent="0.35">
      <c r="A3" s="55"/>
      <c r="B3" s="55"/>
      <c r="C3" s="55"/>
      <c r="D3" s="402"/>
      <c r="E3" s="402"/>
      <c r="F3" s="402"/>
      <c r="G3" s="55"/>
      <c r="H3" s="55"/>
      <c r="I3" s="55"/>
    </row>
    <row r="4" spans="1:9" ht="15" customHeight="1" x14ac:dyDescent="0.35">
      <c r="A4" s="55"/>
      <c r="B4" s="55"/>
      <c r="C4" s="55"/>
      <c r="D4" s="402"/>
      <c r="E4" s="402"/>
      <c r="F4" s="402"/>
      <c r="G4" s="55"/>
      <c r="H4" s="55"/>
      <c r="I4" s="55"/>
    </row>
    <row r="5" spans="1:9" ht="15" customHeight="1" x14ac:dyDescent="0.35">
      <c r="A5" s="55"/>
      <c r="B5" s="55"/>
      <c r="C5" s="55"/>
      <c r="D5" s="402"/>
      <c r="E5" s="402"/>
      <c r="F5" s="402"/>
      <c r="G5" s="55"/>
      <c r="H5" s="55"/>
      <c r="I5" s="55"/>
    </row>
    <row r="6" spans="1:9" ht="15" customHeight="1" x14ac:dyDescent="0.35">
      <c r="A6" s="55"/>
      <c r="B6" s="55"/>
      <c r="C6" s="55"/>
      <c r="D6" s="402"/>
      <c r="E6" s="402"/>
      <c r="F6" s="402"/>
      <c r="G6" s="55"/>
      <c r="H6" s="55"/>
      <c r="I6" s="55"/>
    </row>
    <row r="7" spans="1:9" ht="15" customHeight="1" x14ac:dyDescent="0.35">
      <c r="A7" s="55"/>
      <c r="B7" s="55"/>
      <c r="C7" s="55"/>
      <c r="D7" s="402"/>
      <c r="E7" s="402"/>
      <c r="F7" s="402"/>
      <c r="G7" s="55"/>
      <c r="H7" s="55"/>
      <c r="I7" s="55"/>
    </row>
    <row r="8" spans="1:9" ht="23" x14ac:dyDescent="0.35">
      <c r="A8" s="435" t="s">
        <v>337</v>
      </c>
      <c r="B8" s="435"/>
      <c r="C8" s="435"/>
      <c r="D8" s="435"/>
      <c r="E8" s="435"/>
      <c r="F8" s="435"/>
      <c r="G8" s="435"/>
      <c r="H8" s="435"/>
      <c r="I8" s="435"/>
    </row>
    <row r="9" spans="1:9" x14ac:dyDescent="0.35">
      <c r="A9" s="5"/>
      <c r="B9" s="5"/>
      <c r="C9" s="5"/>
      <c r="D9" s="5"/>
      <c r="E9" s="5"/>
      <c r="F9" s="5"/>
      <c r="G9" s="5"/>
      <c r="H9" s="5"/>
      <c r="I9" s="5"/>
    </row>
    <row r="10" spans="1:9" x14ac:dyDescent="0.35">
      <c r="A10" s="332" t="s">
        <v>338</v>
      </c>
      <c r="B10" s="5"/>
      <c r="C10" s="437"/>
      <c r="D10" s="437"/>
      <c r="E10" s="437"/>
      <c r="F10" s="437"/>
      <c r="G10" s="437"/>
      <c r="H10" s="437"/>
      <c r="I10" s="437"/>
    </row>
    <row r="11" spans="1:9" x14ac:dyDescent="0.35">
      <c r="A11" s="5"/>
      <c r="B11" s="5"/>
      <c r="C11" s="5"/>
      <c r="D11" s="5"/>
      <c r="E11" s="5"/>
      <c r="F11" s="5"/>
      <c r="G11" s="5"/>
      <c r="H11" s="5"/>
      <c r="I11" s="5"/>
    </row>
    <row r="12" spans="1:9" x14ac:dyDescent="0.35">
      <c r="A12" s="333" t="s">
        <v>339</v>
      </c>
      <c r="B12" s="5"/>
      <c r="C12" s="5"/>
      <c r="D12" s="5"/>
      <c r="E12" s="5"/>
      <c r="F12" s="5"/>
      <c r="G12" s="5"/>
      <c r="H12" s="5"/>
      <c r="I12" s="5"/>
    </row>
    <row r="13" spans="1:9" x14ac:dyDescent="0.35">
      <c r="A13" s="436"/>
      <c r="B13" s="436"/>
      <c r="C13" s="436"/>
      <c r="D13" s="436"/>
      <c r="E13" s="436"/>
      <c r="F13" s="436"/>
      <c r="G13" s="436"/>
      <c r="H13" s="436"/>
      <c r="I13" s="436"/>
    </row>
    <row r="14" spans="1:9" x14ac:dyDescent="0.35">
      <c r="A14" s="5"/>
      <c r="B14" s="5"/>
      <c r="C14" s="5"/>
      <c r="D14" s="5"/>
      <c r="E14" s="5"/>
      <c r="F14" s="5"/>
      <c r="G14" s="5"/>
      <c r="H14" s="5"/>
      <c r="I14" s="5"/>
    </row>
    <row r="15" spans="1:9" x14ac:dyDescent="0.35">
      <c r="A15" s="332" t="s">
        <v>340</v>
      </c>
      <c r="B15" s="5"/>
      <c r="C15" s="334"/>
      <c r="D15" s="5"/>
      <c r="E15" s="335" t="s">
        <v>341</v>
      </c>
      <c r="F15" s="336"/>
      <c r="G15" s="438" t="s">
        <v>13</v>
      </c>
      <c r="H15" s="439"/>
      <c r="I15" s="439"/>
    </row>
    <row r="16" spans="1:9" x14ac:dyDescent="0.35">
      <c r="A16" s="5"/>
      <c r="B16" s="5"/>
      <c r="C16" s="5"/>
      <c r="D16" s="5"/>
      <c r="E16" s="5"/>
      <c r="F16" s="5"/>
      <c r="G16" s="438"/>
      <c r="H16" s="439"/>
      <c r="I16" s="439"/>
    </row>
    <row r="17" spans="1:9" x14ac:dyDescent="0.35">
      <c r="A17" s="440" t="s">
        <v>342</v>
      </c>
      <c r="B17" s="441"/>
      <c r="C17" s="444" t="s">
        <v>343</v>
      </c>
      <c r="D17" s="445"/>
      <c r="E17" s="444" t="s">
        <v>344</v>
      </c>
      <c r="F17" s="445"/>
      <c r="G17" s="446" t="s">
        <v>345</v>
      </c>
      <c r="H17" s="447"/>
      <c r="I17" s="337" t="s">
        <v>14</v>
      </c>
    </row>
    <row r="18" spans="1:9" x14ac:dyDescent="0.35">
      <c r="A18" s="442"/>
      <c r="B18" s="443"/>
      <c r="C18" s="338" t="s">
        <v>346</v>
      </c>
      <c r="D18" s="339" t="s">
        <v>347</v>
      </c>
      <c r="E18" s="338" t="s">
        <v>346</v>
      </c>
      <c r="F18" s="339" t="s">
        <v>347</v>
      </c>
      <c r="G18" s="340" t="s">
        <v>346</v>
      </c>
      <c r="H18" s="341" t="s">
        <v>347</v>
      </c>
      <c r="I18" s="342"/>
    </row>
    <row r="19" spans="1:9" x14ac:dyDescent="0.35">
      <c r="A19" s="343" t="s">
        <v>348</v>
      </c>
      <c r="B19" s="344"/>
      <c r="C19" s="345"/>
      <c r="D19" s="346" t="str">
        <f>IFERROR(C19/C$27,"")</f>
        <v/>
      </c>
      <c r="E19" s="345"/>
      <c r="F19" s="346" t="str">
        <f>IFERROR(E19/E$27,"")</f>
        <v/>
      </c>
      <c r="G19" s="347"/>
      <c r="H19" s="348" t="str">
        <f>IFERROR(G19/G$27,"")</f>
        <v/>
      </c>
      <c r="I19" s="349"/>
    </row>
    <row r="20" spans="1:9" x14ac:dyDescent="0.35">
      <c r="A20" s="350" t="s">
        <v>349</v>
      </c>
      <c r="B20" s="351"/>
      <c r="C20" s="352"/>
      <c r="D20" s="353" t="str">
        <f t="shared" ref="D20:F22" si="0">IFERROR(C20/C$27,"")</f>
        <v/>
      </c>
      <c r="E20" s="352"/>
      <c r="F20" s="353" t="str">
        <f t="shared" si="0"/>
        <v/>
      </c>
      <c r="G20" s="354"/>
      <c r="H20" s="355" t="str">
        <f t="shared" ref="H20:H22" si="1">IFERROR(G20/G$27,"")</f>
        <v/>
      </c>
      <c r="I20" s="356"/>
    </row>
    <row r="21" spans="1:9" x14ac:dyDescent="0.35">
      <c r="A21" s="350" t="s">
        <v>377</v>
      </c>
      <c r="B21" s="351"/>
      <c r="C21" s="352"/>
      <c r="D21" s="353" t="str">
        <f t="shared" si="0"/>
        <v/>
      </c>
      <c r="E21" s="352"/>
      <c r="F21" s="353" t="str">
        <f t="shared" si="0"/>
        <v/>
      </c>
      <c r="G21" s="354"/>
      <c r="H21" s="355" t="str">
        <f t="shared" si="1"/>
        <v/>
      </c>
      <c r="I21" s="357"/>
    </row>
    <row r="22" spans="1:9" x14ac:dyDescent="0.35">
      <c r="A22" s="358" t="s">
        <v>291</v>
      </c>
      <c r="B22" s="359"/>
      <c r="C22" s="360">
        <f>SUM(C19:C21)</f>
        <v>0</v>
      </c>
      <c r="D22" s="361" t="str">
        <f t="shared" si="0"/>
        <v/>
      </c>
      <c r="E22" s="360">
        <f>SUM(E19:E21)</f>
        <v>0</v>
      </c>
      <c r="F22" s="361" t="str">
        <f t="shared" si="0"/>
        <v/>
      </c>
      <c r="G22" s="362">
        <f>SUM(G19:G21)</f>
        <v>0</v>
      </c>
      <c r="H22" s="363" t="str">
        <f t="shared" si="1"/>
        <v/>
      </c>
      <c r="I22" s="342"/>
    </row>
    <row r="23" spans="1:9" x14ac:dyDescent="0.35">
      <c r="A23" s="5"/>
      <c r="B23" s="5"/>
      <c r="C23" s="5"/>
      <c r="D23" s="5"/>
      <c r="E23" s="5"/>
      <c r="F23" s="5"/>
      <c r="G23" s="5"/>
      <c r="H23" s="5"/>
      <c r="I23" s="5"/>
    </row>
    <row r="24" spans="1:9" x14ac:dyDescent="0.35">
      <c r="A24" s="332" t="s">
        <v>373</v>
      </c>
      <c r="B24" s="5"/>
      <c r="C24" s="5"/>
      <c r="D24" s="5"/>
      <c r="E24" s="5"/>
      <c r="F24" s="5"/>
      <c r="G24" s="5"/>
      <c r="H24" s="5"/>
      <c r="I24" s="5"/>
    </row>
    <row r="25" spans="1:9" x14ac:dyDescent="0.35">
      <c r="A25" s="74" t="s">
        <v>379</v>
      </c>
      <c r="B25" s="364"/>
      <c r="C25" s="364"/>
      <c r="D25" s="364"/>
      <c r="E25" s="75"/>
      <c r="F25" s="365"/>
      <c r="G25" s="5"/>
      <c r="H25" s="5"/>
      <c r="I25" s="5"/>
    </row>
    <row r="26" spans="1:9" x14ac:dyDescent="0.35">
      <c r="A26" s="74" t="s">
        <v>380</v>
      </c>
      <c r="B26" s="364"/>
      <c r="C26" s="364"/>
      <c r="D26" s="364"/>
      <c r="E26" s="75"/>
      <c r="F26" s="365"/>
      <c r="G26" s="5"/>
      <c r="H26" s="5"/>
      <c r="I26" s="5"/>
    </row>
    <row r="27" spans="1:9" x14ac:dyDescent="0.35">
      <c r="A27" s="74" t="s">
        <v>350</v>
      </c>
      <c r="B27" s="364"/>
      <c r="C27" s="364"/>
      <c r="D27" s="364"/>
      <c r="E27" s="75"/>
      <c r="F27" s="365"/>
      <c r="G27" s="5"/>
      <c r="H27" s="5"/>
      <c r="I27" s="5"/>
    </row>
    <row r="28" spans="1:9" ht="28.5" customHeight="1" x14ac:dyDescent="0.35">
      <c r="A28" s="432" t="s">
        <v>378</v>
      </c>
      <c r="B28" s="433"/>
      <c r="C28" s="433"/>
      <c r="D28" s="433"/>
      <c r="E28" s="434"/>
      <c r="F28" s="365"/>
      <c r="G28" s="5"/>
      <c r="H28" s="5"/>
      <c r="I28" s="5"/>
    </row>
    <row r="29" spans="1:9" x14ac:dyDescent="0.35">
      <c r="A29" s="5"/>
      <c r="B29" s="5"/>
      <c r="C29" s="5"/>
      <c r="D29" s="5"/>
      <c r="E29" s="5"/>
      <c r="F29" s="5"/>
      <c r="G29" s="5"/>
      <c r="H29" s="5"/>
      <c r="I29" s="5"/>
    </row>
    <row r="30" spans="1:9" x14ac:dyDescent="0.35">
      <c r="A30" s="366" t="s">
        <v>351</v>
      </c>
      <c r="B30" s="5"/>
      <c r="C30" s="5"/>
      <c r="D30" s="5"/>
      <c r="E30" s="5"/>
      <c r="F30" s="214" t="s">
        <v>281</v>
      </c>
      <c r="G30" s="5"/>
      <c r="H30" s="5"/>
      <c r="I30" s="5"/>
    </row>
    <row r="31" spans="1:9" x14ac:dyDescent="0.35">
      <c r="A31" s="5"/>
      <c r="B31" s="367" t="s">
        <v>352</v>
      </c>
      <c r="C31" s="430" t="s">
        <v>6</v>
      </c>
      <c r="D31" s="430"/>
      <c r="E31" s="430"/>
      <c r="F31" s="381" t="s">
        <v>295</v>
      </c>
      <c r="G31" s="5"/>
      <c r="H31" s="5"/>
      <c r="I31" s="5"/>
    </row>
    <row r="32" spans="1:9" x14ac:dyDescent="0.35">
      <c r="A32" s="5"/>
      <c r="B32" s="368" t="s">
        <v>353</v>
      </c>
      <c r="C32" s="431"/>
      <c r="D32" s="431"/>
      <c r="E32" s="431"/>
      <c r="F32" s="5"/>
      <c r="G32" s="5"/>
      <c r="H32" s="5"/>
      <c r="I32" s="5"/>
    </row>
    <row r="33" spans="1:13" x14ac:dyDescent="0.35">
      <c r="A33" s="5"/>
      <c r="B33" s="368" t="s">
        <v>353</v>
      </c>
      <c r="C33" s="431"/>
      <c r="D33" s="431"/>
      <c r="E33" s="431"/>
      <c r="F33" s="5"/>
      <c r="G33" s="5"/>
      <c r="H33" s="5"/>
      <c r="I33" s="5"/>
    </row>
    <row r="34" spans="1:13" x14ac:dyDescent="0.35">
      <c r="A34" s="5"/>
      <c r="B34" s="5"/>
      <c r="C34" s="5"/>
      <c r="D34" s="5"/>
      <c r="E34" s="5"/>
      <c r="F34" s="5"/>
      <c r="G34" s="5"/>
      <c r="H34" s="5"/>
      <c r="I34" s="5"/>
    </row>
    <row r="35" spans="1:13" x14ac:dyDescent="0.35">
      <c r="A35" s="332" t="s">
        <v>354</v>
      </c>
      <c r="B35" s="5"/>
      <c r="C35" s="5"/>
      <c r="D35" s="5"/>
      <c r="E35" s="5"/>
      <c r="F35" s="5"/>
      <c r="G35" s="5"/>
      <c r="H35" s="5"/>
      <c r="I35" s="5"/>
    </row>
    <row r="36" spans="1:13" x14ac:dyDescent="0.35">
      <c r="A36" s="369" t="s">
        <v>355</v>
      </c>
      <c r="B36" s="5"/>
      <c r="C36" s="5"/>
      <c r="D36" s="5"/>
      <c r="E36" s="5"/>
      <c r="F36" s="5"/>
      <c r="G36" s="5"/>
      <c r="H36" s="5"/>
      <c r="I36" s="412" t="s">
        <v>13</v>
      </c>
      <c r="J36" s="412"/>
      <c r="K36" s="412"/>
      <c r="L36" s="412"/>
      <c r="M36" s="412"/>
    </row>
    <row r="37" spans="1:13" ht="78" x14ac:dyDescent="0.35">
      <c r="A37" s="370"/>
      <c r="B37" s="429" t="s">
        <v>356</v>
      </c>
      <c r="C37" s="429"/>
      <c r="D37" s="371" t="s">
        <v>369</v>
      </c>
      <c r="E37" s="371" t="s">
        <v>370</v>
      </c>
      <c r="F37" s="371" t="s">
        <v>357</v>
      </c>
      <c r="G37" s="371" t="s">
        <v>371</v>
      </c>
      <c r="H37" s="371" t="s">
        <v>376</v>
      </c>
      <c r="I37" s="73" t="s">
        <v>375</v>
      </c>
      <c r="J37" s="73" t="s">
        <v>358</v>
      </c>
      <c r="K37" s="73" t="s">
        <v>371</v>
      </c>
      <c r="L37" s="73" t="s">
        <v>376</v>
      </c>
      <c r="M37" s="73" t="s">
        <v>14</v>
      </c>
    </row>
    <row r="38" spans="1:13" x14ac:dyDescent="0.35">
      <c r="A38" s="5"/>
      <c r="B38" s="428" t="s">
        <v>359</v>
      </c>
      <c r="C38" s="428"/>
      <c r="D38" s="372"/>
      <c r="E38" s="372"/>
      <c r="F38" s="372"/>
      <c r="G38" s="372"/>
      <c r="H38" s="373"/>
      <c r="I38" s="374"/>
      <c r="J38" s="374"/>
      <c r="K38" s="374"/>
      <c r="L38" s="375"/>
      <c r="M38" s="375"/>
    </row>
    <row r="39" spans="1:13" x14ac:dyDescent="0.35">
      <c r="A39" s="5"/>
      <c r="B39" s="428" t="s">
        <v>360</v>
      </c>
      <c r="C39" s="428"/>
      <c r="D39" s="372"/>
      <c r="E39" s="372"/>
      <c r="F39" s="372"/>
      <c r="G39" s="372"/>
      <c r="H39" s="373"/>
      <c r="I39" s="374"/>
      <c r="J39" s="374"/>
      <c r="K39" s="374"/>
      <c r="L39" s="375"/>
      <c r="M39" s="375"/>
    </row>
    <row r="40" spans="1:13" x14ac:dyDescent="0.35">
      <c r="A40" s="5"/>
      <c r="B40" s="428" t="s">
        <v>361</v>
      </c>
      <c r="C40" s="428"/>
      <c r="D40" s="372"/>
      <c r="E40" s="372"/>
      <c r="F40" s="372"/>
      <c r="G40" s="372"/>
      <c r="H40" s="373"/>
      <c r="I40" s="374"/>
      <c r="J40" s="374"/>
      <c r="K40" s="374"/>
      <c r="L40" s="375"/>
      <c r="M40" s="375"/>
    </row>
    <row r="41" spans="1:13" x14ac:dyDescent="0.35">
      <c r="A41" s="5"/>
      <c r="B41" s="428" t="s">
        <v>362</v>
      </c>
      <c r="C41" s="428"/>
      <c r="D41" s="372"/>
      <c r="E41" s="372"/>
      <c r="F41" s="372"/>
      <c r="G41" s="372"/>
      <c r="H41" s="373"/>
      <c r="I41" s="374"/>
      <c r="J41" s="374"/>
      <c r="K41" s="374"/>
      <c r="L41" s="375"/>
      <c r="M41" s="375"/>
    </row>
    <row r="42" spans="1:13" x14ac:dyDescent="0.35">
      <c r="A42" s="5"/>
      <c r="B42" s="428" t="s">
        <v>363</v>
      </c>
      <c r="C42" s="428"/>
      <c r="D42" s="372"/>
      <c r="E42" s="372"/>
      <c r="F42" s="372"/>
      <c r="G42" s="372"/>
      <c r="H42" s="373"/>
      <c r="I42" s="374"/>
      <c r="J42" s="374"/>
      <c r="K42" s="374"/>
      <c r="L42" s="375"/>
      <c r="M42" s="375"/>
    </row>
    <row r="43" spans="1:13" x14ac:dyDescent="0.35">
      <c r="A43" s="5"/>
      <c r="B43" s="428" t="s">
        <v>364</v>
      </c>
      <c r="C43" s="428"/>
      <c r="D43" s="372"/>
      <c r="E43" s="372"/>
      <c r="F43" s="372"/>
      <c r="G43" s="372"/>
      <c r="H43" s="373"/>
      <c r="I43" s="374"/>
      <c r="J43" s="374"/>
      <c r="K43" s="374"/>
      <c r="L43" s="375"/>
      <c r="M43" s="375"/>
    </row>
    <row r="44" spans="1:13" x14ac:dyDescent="0.35">
      <c r="A44" s="5"/>
      <c r="B44" s="428" t="s">
        <v>365</v>
      </c>
      <c r="C44" s="428"/>
      <c r="D44" s="372"/>
      <c r="E44" s="372"/>
      <c r="F44" s="372"/>
      <c r="G44" s="372"/>
      <c r="H44" s="373"/>
      <c r="I44" s="374"/>
      <c r="J44" s="374"/>
      <c r="K44" s="374"/>
      <c r="L44" s="375"/>
      <c r="M44" s="375"/>
    </row>
    <row r="45" spans="1:13" x14ac:dyDescent="0.35">
      <c r="A45" s="5"/>
      <c r="B45" s="5"/>
      <c r="C45" s="378" t="s">
        <v>372</v>
      </c>
      <c r="D45" s="372"/>
      <c r="E45" s="372"/>
      <c r="F45" s="5"/>
      <c r="G45" s="5"/>
      <c r="H45" s="5"/>
      <c r="I45" s="374"/>
      <c r="J45" s="5"/>
      <c r="K45" s="5"/>
      <c r="L45" s="5"/>
      <c r="M45" s="5"/>
    </row>
    <row r="46" spans="1:13" s="55" customFormat="1" x14ac:dyDescent="0.35">
      <c r="A46" s="5"/>
      <c r="B46" s="5"/>
      <c r="C46" s="378"/>
      <c r="D46" s="379"/>
      <c r="E46" s="379"/>
      <c r="F46" s="5"/>
      <c r="G46" s="5"/>
      <c r="H46" s="5"/>
      <c r="I46" s="380"/>
      <c r="J46" s="5"/>
      <c r="K46" s="5"/>
      <c r="L46" s="5"/>
      <c r="M46" s="5"/>
    </row>
    <row r="47" spans="1:13" x14ac:dyDescent="0.35">
      <c r="A47" s="332" t="s">
        <v>382</v>
      </c>
      <c r="B47" s="5"/>
      <c r="C47" s="5"/>
      <c r="D47" s="5"/>
      <c r="E47" s="5"/>
      <c r="F47" s="5"/>
      <c r="G47" s="5"/>
      <c r="H47" s="5"/>
      <c r="I47" s="5"/>
    </row>
    <row r="48" spans="1:13" x14ac:dyDescent="0.35">
      <c r="A48" s="369" t="s">
        <v>381</v>
      </c>
      <c r="B48" s="5"/>
      <c r="C48" s="5"/>
      <c r="D48" s="5"/>
      <c r="E48" s="5"/>
      <c r="F48" s="5"/>
      <c r="G48" s="412" t="s">
        <v>13</v>
      </c>
      <c r="H48" s="412"/>
      <c r="I48" s="412"/>
    </row>
    <row r="49" spans="1:9" ht="62.5" x14ac:dyDescent="0.35">
      <c r="A49" s="370"/>
      <c r="B49" s="429" t="s">
        <v>356</v>
      </c>
      <c r="C49" s="429"/>
      <c r="D49" s="371" t="s">
        <v>369</v>
      </c>
      <c r="E49" s="371" t="s">
        <v>370</v>
      </c>
      <c r="F49" s="371" t="s">
        <v>366</v>
      </c>
      <c r="G49" s="73" t="s">
        <v>374</v>
      </c>
      <c r="H49" s="73" t="s">
        <v>367</v>
      </c>
      <c r="I49" s="73" t="s">
        <v>14</v>
      </c>
    </row>
    <row r="50" spans="1:9" x14ac:dyDescent="0.35">
      <c r="A50" s="5"/>
      <c r="B50" s="428" t="s">
        <v>368</v>
      </c>
      <c r="C50" s="428"/>
      <c r="D50" s="372"/>
      <c r="E50" s="372"/>
      <c r="F50" s="373"/>
      <c r="G50" s="374"/>
      <c r="H50" s="375"/>
      <c r="I50" s="375"/>
    </row>
    <row r="51" spans="1:9" x14ac:dyDescent="0.35">
      <c r="A51" s="5"/>
      <c r="B51" s="428" t="s">
        <v>360</v>
      </c>
      <c r="C51" s="428"/>
      <c r="D51" s="372"/>
      <c r="E51" s="372"/>
      <c r="F51" s="373"/>
      <c r="G51" s="374"/>
      <c r="H51" s="375"/>
      <c r="I51" s="375"/>
    </row>
    <row r="52" spans="1:9" x14ac:dyDescent="0.35">
      <c r="A52" s="5"/>
      <c r="B52" s="428" t="s">
        <v>361</v>
      </c>
      <c r="C52" s="428"/>
      <c r="D52" s="372"/>
      <c r="E52" s="372"/>
      <c r="F52" s="373"/>
      <c r="G52" s="374"/>
      <c r="H52" s="375"/>
      <c r="I52" s="375"/>
    </row>
    <row r="53" spans="1:9" x14ac:dyDescent="0.35">
      <c r="A53" s="5"/>
      <c r="B53" s="428" t="s">
        <v>362</v>
      </c>
      <c r="C53" s="428"/>
      <c r="D53" s="372"/>
      <c r="E53" s="372"/>
      <c r="F53" s="373"/>
      <c r="G53" s="374"/>
      <c r="H53" s="375"/>
      <c r="I53" s="375"/>
    </row>
    <row r="54" spans="1:9" x14ac:dyDescent="0.35">
      <c r="A54" s="5"/>
      <c r="B54" s="428" t="s">
        <v>363</v>
      </c>
      <c r="C54" s="428"/>
      <c r="D54" s="372"/>
      <c r="E54" s="372"/>
      <c r="F54" s="373"/>
      <c r="G54" s="374"/>
      <c r="H54" s="375"/>
      <c r="I54" s="375"/>
    </row>
    <row r="55" spans="1:9" x14ac:dyDescent="0.35">
      <c r="A55" s="5"/>
      <c r="B55" s="428" t="s">
        <v>364</v>
      </c>
      <c r="C55" s="428"/>
      <c r="D55" s="372"/>
      <c r="E55" s="372"/>
      <c r="F55" s="373"/>
      <c r="G55" s="374"/>
      <c r="H55" s="375"/>
      <c r="I55" s="375"/>
    </row>
    <row r="56" spans="1:9" x14ac:dyDescent="0.35">
      <c r="A56" s="5"/>
      <c r="B56" s="428" t="s">
        <v>365</v>
      </c>
      <c r="C56" s="428"/>
      <c r="D56" s="372"/>
      <c r="E56" s="372"/>
      <c r="F56" s="373"/>
      <c r="G56" s="374"/>
      <c r="H56" s="375"/>
      <c r="I56" s="375"/>
    </row>
    <row r="57" spans="1:9" x14ac:dyDescent="0.35">
      <c r="A57" s="5"/>
      <c r="B57" s="382"/>
      <c r="C57" s="383" t="s">
        <v>372</v>
      </c>
      <c r="D57" s="372"/>
      <c r="E57" s="372"/>
      <c r="F57" s="380"/>
      <c r="G57" s="374"/>
      <c r="H57" s="384"/>
      <c r="I57" s="5"/>
    </row>
    <row r="58" spans="1:9" x14ac:dyDescent="0.35">
      <c r="A58" s="5"/>
      <c r="B58" s="5"/>
      <c r="C58" s="5"/>
      <c r="D58" s="5"/>
      <c r="E58" s="5"/>
      <c r="F58" s="5"/>
      <c r="G58" s="5"/>
      <c r="H58" s="5"/>
      <c r="I58" s="5"/>
    </row>
    <row r="59" spans="1:9" ht="23" x14ac:dyDescent="0.35">
      <c r="A59" s="385" t="s">
        <v>15</v>
      </c>
      <c r="B59" s="385"/>
      <c r="C59" s="385"/>
      <c r="D59" s="385"/>
      <c r="E59" s="385"/>
      <c r="F59" s="385"/>
      <c r="G59" s="385"/>
      <c r="H59" s="385"/>
      <c r="I59" s="5"/>
    </row>
    <row r="60" spans="1:9" x14ac:dyDescent="0.35">
      <c r="A60" s="5"/>
      <c r="B60" s="5"/>
      <c r="C60" s="5"/>
      <c r="D60" s="5"/>
      <c r="E60" s="412" t="s">
        <v>13</v>
      </c>
      <c r="F60" s="412"/>
      <c r="G60" s="413"/>
      <c r="H60" s="73" t="s">
        <v>14</v>
      </c>
      <c r="I60" s="5"/>
    </row>
    <row r="61" spans="1:9" x14ac:dyDescent="0.35">
      <c r="A61" s="5"/>
      <c r="B61" s="74" t="s">
        <v>7</v>
      </c>
      <c r="C61" s="75"/>
      <c r="D61" s="1"/>
      <c r="E61" s="76" t="s">
        <v>8</v>
      </c>
      <c r="F61" s="77"/>
      <c r="G61" s="376"/>
      <c r="H61" s="375"/>
      <c r="I61" s="5"/>
    </row>
    <row r="62" spans="1:9" x14ac:dyDescent="0.35">
      <c r="A62" s="5"/>
      <c r="B62" s="74" t="s">
        <v>9</v>
      </c>
      <c r="C62" s="75"/>
      <c r="D62" s="2"/>
      <c r="E62" s="76" t="s">
        <v>10</v>
      </c>
      <c r="F62" s="77"/>
      <c r="G62" s="377"/>
      <c r="H62" s="375"/>
      <c r="I62" s="5"/>
    </row>
    <row r="63" spans="1:9" x14ac:dyDescent="0.35">
      <c r="A63" s="5"/>
      <c r="B63" s="74" t="s">
        <v>11</v>
      </c>
      <c r="C63" s="75"/>
      <c r="D63" s="2"/>
      <c r="E63" s="76" t="s">
        <v>12</v>
      </c>
      <c r="F63" s="77"/>
      <c r="G63" s="377"/>
      <c r="H63" s="375"/>
      <c r="I63" s="5"/>
    </row>
  </sheetData>
  <mergeCells count="32">
    <mergeCell ref="I36:M36"/>
    <mergeCell ref="C33:E33"/>
    <mergeCell ref="G48:I48"/>
    <mergeCell ref="A28:E28"/>
    <mergeCell ref="A8:I8"/>
    <mergeCell ref="A13:I13"/>
    <mergeCell ref="C10:I10"/>
    <mergeCell ref="C32:E32"/>
    <mergeCell ref="B37:C37"/>
    <mergeCell ref="B38:C38"/>
    <mergeCell ref="B39:C39"/>
    <mergeCell ref="G15:I16"/>
    <mergeCell ref="A17:B18"/>
    <mergeCell ref="C17:D17"/>
    <mergeCell ref="E17:F17"/>
    <mergeCell ref="G17:H17"/>
    <mergeCell ref="B55:C55"/>
    <mergeCell ref="B56:C56"/>
    <mergeCell ref="E60:G60"/>
    <mergeCell ref="D1:F7"/>
    <mergeCell ref="B49:C49"/>
    <mergeCell ref="B50:C50"/>
    <mergeCell ref="B51:C51"/>
    <mergeCell ref="B52:C52"/>
    <mergeCell ref="B53:C53"/>
    <mergeCell ref="B54:C54"/>
    <mergeCell ref="B40:C40"/>
    <mergeCell ref="B41:C41"/>
    <mergeCell ref="B42:C42"/>
    <mergeCell ref="B43:C43"/>
    <mergeCell ref="B44:C44"/>
    <mergeCell ref="C31:E31"/>
  </mergeCells>
  <conditionalFormatting sqref="B32:B33">
    <cfRule type="containsText" dxfId="11" priority="1" operator="containsText" text="Sélectionner une valeur">
      <formula>NOT(ISERROR(SEARCH("Sélectionner une valeur",B32)))</formula>
    </cfRule>
  </conditionalFormatting>
  <dataValidations count="1">
    <dataValidation type="list" allowBlank="1" showInputMessage="1" showErrorMessage="1" sqref="F25:F28" xr:uid="{02D9314D-628C-41C0-8587-926170AAAFAE}">
      <formula1>"Oui,Non"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377E06-D6DE-41F5-A1F5-BE7805D6329D}">
          <x14:formula1>
            <xm:f>'A-Projet régénération_tri_prépa'!$T$18:$T$37</xm:f>
          </x14:formula1>
          <xm:sqref>B32:B33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3DFD-58C4-4D09-9B01-7E05E49B316A}">
  <sheetPr codeName="Feuil4">
    <pageSetUpPr fitToPage="1"/>
  </sheetPr>
  <dimension ref="A1:S95"/>
  <sheetViews>
    <sheetView showGridLines="0" zoomScale="80" zoomScaleNormal="80" workbookViewId="0">
      <selection activeCell="C9" sqref="C9"/>
    </sheetView>
  </sheetViews>
  <sheetFormatPr baseColWidth="10" defaultColWidth="11.453125" defaultRowHeight="14.5" x14ac:dyDescent="0.35"/>
  <cols>
    <col min="1" max="1" width="11.453125" customWidth="1"/>
    <col min="2" max="2" width="100.1796875" style="134" customWidth="1"/>
    <col min="3" max="4" width="22.54296875" customWidth="1"/>
    <col min="5" max="5" width="22.54296875" style="134" customWidth="1"/>
  </cols>
  <sheetData>
    <row r="1" spans="1:19" s="5" customFormat="1" ht="114.75" customHeight="1" x14ac:dyDescent="0.25">
      <c r="B1" s="8"/>
      <c r="C1" s="448" t="s">
        <v>146</v>
      </c>
      <c r="D1" s="448"/>
      <c r="E1" s="448"/>
    </row>
    <row r="2" spans="1:19" s="9" customFormat="1" ht="34.5" customHeight="1" x14ac:dyDescent="0.35">
      <c r="B2" s="449" t="s">
        <v>121</v>
      </c>
      <c r="C2" s="449"/>
      <c r="D2" s="449"/>
      <c r="E2" s="449"/>
      <c r="F2" s="10"/>
      <c r="G2" s="10"/>
      <c r="H2" s="10"/>
      <c r="I2" s="10"/>
      <c r="J2" s="10"/>
      <c r="K2" s="10"/>
      <c r="L2" s="10"/>
      <c r="M2" s="10"/>
      <c r="N2" s="10"/>
      <c r="O2" s="10"/>
      <c r="P2" s="10"/>
      <c r="Q2" s="10"/>
      <c r="R2" s="10"/>
      <c r="S2" s="10"/>
    </row>
    <row r="3" spans="1:19" s="5" customFormat="1" ht="90.75" customHeight="1" x14ac:dyDescent="0.25">
      <c r="B3" s="449" t="s">
        <v>122</v>
      </c>
      <c r="C3" s="449"/>
      <c r="D3" s="449"/>
      <c r="E3" s="449"/>
    </row>
    <row r="4" spans="1:19" s="5" customFormat="1" ht="31.5" customHeight="1" x14ac:dyDescent="0.25">
      <c r="A4" s="20" t="s">
        <v>123</v>
      </c>
      <c r="B4" s="20"/>
      <c r="C4" s="20"/>
      <c r="D4" s="20"/>
      <c r="E4" s="20"/>
    </row>
    <row r="5" spans="1:19" s="12" customFormat="1" ht="13" x14ac:dyDescent="0.25">
      <c r="A5" s="11"/>
      <c r="B5" s="11"/>
      <c r="C5" s="11"/>
      <c r="D5" s="11"/>
      <c r="E5" s="11"/>
    </row>
    <row r="6" spans="1:19" s="12" customFormat="1" ht="13" x14ac:dyDescent="0.25">
      <c r="A6" s="11"/>
      <c r="B6" s="128" t="s">
        <v>333</v>
      </c>
      <c r="C6" s="450" t="s">
        <v>331</v>
      </c>
      <c r="D6" s="450"/>
      <c r="E6" s="11"/>
    </row>
    <row r="7" spans="1:19" s="12" customFormat="1" ht="13" x14ac:dyDescent="0.25">
      <c r="A7" s="11"/>
      <c r="B7" s="128" t="s">
        <v>334</v>
      </c>
      <c r="C7" s="450" t="s">
        <v>332</v>
      </c>
      <c r="D7" s="450"/>
      <c r="E7" s="11"/>
    </row>
    <row r="8" spans="1:19" s="12" customFormat="1" ht="12.75" customHeight="1" x14ac:dyDescent="0.25">
      <c r="A8" s="129"/>
      <c r="B8" s="128" t="s">
        <v>125</v>
      </c>
      <c r="C8" s="13" t="s">
        <v>413</v>
      </c>
      <c r="D8" s="129"/>
      <c r="E8" s="129"/>
    </row>
    <row r="9" spans="1:19" s="12" customFormat="1" ht="12.75" customHeight="1" x14ac:dyDescent="0.25">
      <c r="A9" s="129"/>
      <c r="B9" s="130" t="s">
        <v>126</v>
      </c>
      <c r="C9" s="13" t="s">
        <v>414</v>
      </c>
      <c r="D9" s="129"/>
      <c r="E9" s="129"/>
    </row>
    <row r="10" spans="1:19" s="131" customFormat="1" ht="12.5" x14ac:dyDescent="0.25">
      <c r="B10" s="132"/>
      <c r="E10" s="132"/>
    </row>
    <row r="11" spans="1:19" s="131" customFormat="1" ht="13" x14ac:dyDescent="0.25">
      <c r="B11" s="133" t="s">
        <v>127</v>
      </c>
      <c r="E11" s="132"/>
    </row>
    <row r="12" spans="1:19" s="131" customFormat="1" ht="12.5" x14ac:dyDescent="0.25">
      <c r="B12" s="14" t="s">
        <v>128</v>
      </c>
      <c r="E12" s="132"/>
    </row>
    <row r="13" spans="1:19" s="131" customFormat="1" ht="12.5" x14ac:dyDescent="0.25">
      <c r="B13" s="132"/>
      <c r="E13" s="132"/>
    </row>
    <row r="14" spans="1:19" s="5" customFormat="1" ht="31.5" customHeight="1" x14ac:dyDescent="0.25">
      <c r="A14" s="20" t="s">
        <v>167</v>
      </c>
      <c r="B14" s="20"/>
      <c r="C14" s="20"/>
      <c r="D14" s="20"/>
      <c r="E14" s="20"/>
    </row>
    <row r="15" spans="1:19" x14ac:dyDescent="0.35">
      <c r="E15" s="135" t="e">
        <f>+E24+E30+E58+#REF!+E76+#REF!+#REF!+#REF!</f>
        <v>#REF!</v>
      </c>
    </row>
    <row r="16" spans="1:19" s="8" customFormat="1" ht="20.25" customHeight="1" x14ac:dyDescent="0.35">
      <c r="A16" s="136" t="s">
        <v>129</v>
      </c>
      <c r="B16" s="137"/>
      <c r="C16" s="137"/>
      <c r="D16" s="137"/>
      <c r="E16" s="137"/>
    </row>
    <row r="17" spans="1:17" ht="7.5" customHeight="1" x14ac:dyDescent="0.35">
      <c r="E17" s="135"/>
    </row>
    <row r="18" spans="1:17" s="140" customFormat="1" ht="35.5" customHeight="1" x14ac:dyDescent="0.35">
      <c r="A18" s="451" t="s">
        <v>169</v>
      </c>
      <c r="B18" s="453"/>
      <c r="C18" s="138" t="s">
        <v>130</v>
      </c>
      <c r="D18" s="138" t="s">
        <v>131</v>
      </c>
      <c r="E18" s="139" t="s">
        <v>179</v>
      </c>
      <c r="F18" s="8"/>
      <c r="G18" s="8"/>
      <c r="H18" s="8"/>
      <c r="I18" s="8"/>
      <c r="J18" s="8"/>
      <c r="K18" s="8"/>
      <c r="L18" s="8"/>
    </row>
    <row r="19" spans="1:17" s="140" customFormat="1" ht="18" customHeight="1" x14ac:dyDescent="0.35">
      <c r="A19" s="141"/>
      <c r="B19" s="142" t="s">
        <v>147</v>
      </c>
      <c r="C19" s="16" t="s">
        <v>133</v>
      </c>
      <c r="D19" s="16"/>
      <c r="E19" s="158">
        <v>0</v>
      </c>
      <c r="F19" s="8"/>
      <c r="G19" s="8"/>
      <c r="H19" s="8"/>
      <c r="I19" s="8"/>
      <c r="J19" s="8"/>
      <c r="K19" s="8"/>
      <c r="L19" s="8"/>
    </row>
    <row r="20" spans="1:17" s="140" customFormat="1" ht="18" customHeight="1" thickBot="1" x14ac:dyDescent="0.4">
      <c r="A20" s="143"/>
      <c r="B20" s="17" t="s">
        <v>134</v>
      </c>
      <c r="C20" s="18" t="s">
        <v>133</v>
      </c>
      <c r="D20" s="18"/>
      <c r="E20" s="159">
        <v>0</v>
      </c>
      <c r="F20" s="8"/>
      <c r="G20" s="8"/>
      <c r="H20" s="8"/>
      <c r="I20" s="8"/>
      <c r="J20" s="8"/>
      <c r="K20" s="8"/>
      <c r="L20" s="8"/>
    </row>
    <row r="21" spans="1:17" s="140" customFormat="1" ht="18" customHeight="1" thickBot="1" x14ac:dyDescent="0.4">
      <c r="A21" s="144" t="s">
        <v>168</v>
      </c>
      <c r="B21" s="145"/>
      <c r="C21" s="145"/>
      <c r="D21" s="146" t="s">
        <v>148</v>
      </c>
      <c r="E21" s="147">
        <f>SUM(E19:E20)</f>
        <v>0</v>
      </c>
      <c r="F21" s="8"/>
      <c r="G21" s="8"/>
      <c r="H21" s="8"/>
      <c r="I21" s="8"/>
      <c r="J21" s="8"/>
      <c r="K21" s="8"/>
      <c r="L21" s="8"/>
    </row>
    <row r="22" spans="1:17" ht="7.5" customHeight="1" x14ac:dyDescent="0.35">
      <c r="E22" s="135"/>
    </row>
    <row r="23" spans="1:17" s="140" customFormat="1" ht="35.5" customHeight="1" x14ac:dyDescent="0.35">
      <c r="A23" s="451" t="s">
        <v>170</v>
      </c>
      <c r="B23" s="453"/>
      <c r="C23" s="138" t="s">
        <v>130</v>
      </c>
      <c r="D23" s="138" t="s">
        <v>131</v>
      </c>
      <c r="E23" s="139" t="s">
        <v>179</v>
      </c>
      <c r="F23" s="8"/>
      <c r="G23" s="8"/>
      <c r="H23" s="8"/>
      <c r="I23" s="8"/>
      <c r="J23" s="8"/>
      <c r="K23" s="8"/>
      <c r="L23" s="8"/>
    </row>
    <row r="24" spans="1:17" s="12" customFormat="1" ht="18" customHeight="1" x14ac:dyDescent="0.25">
      <c r="A24" s="148"/>
      <c r="B24" s="149" t="s">
        <v>149</v>
      </c>
      <c r="C24" s="16" t="s">
        <v>133</v>
      </c>
      <c r="D24" s="16"/>
      <c r="E24" s="158">
        <v>0</v>
      </c>
      <c r="F24" s="5"/>
      <c r="G24" s="5"/>
      <c r="H24" s="5"/>
      <c r="I24" s="5"/>
      <c r="J24" s="5"/>
      <c r="K24" s="5"/>
      <c r="L24" s="5"/>
    </row>
    <row r="25" spans="1:17" s="140" customFormat="1" ht="18" customHeight="1" x14ac:dyDescent="0.25">
      <c r="A25" s="150"/>
      <c r="B25" s="149" t="s">
        <v>150</v>
      </c>
      <c r="C25" s="16" t="s">
        <v>133</v>
      </c>
      <c r="D25" s="16"/>
      <c r="E25" s="158">
        <v>0</v>
      </c>
      <c r="F25" s="8"/>
      <c r="G25" s="8"/>
      <c r="H25" s="8"/>
      <c r="I25" s="8"/>
      <c r="J25" s="8"/>
      <c r="K25" s="8"/>
      <c r="L25" s="8"/>
      <c r="M25" s="8"/>
      <c r="N25" s="8"/>
      <c r="O25" s="8"/>
      <c r="P25" s="8"/>
      <c r="Q25" s="8"/>
    </row>
    <row r="26" spans="1:17" s="140" customFormat="1" ht="18" customHeight="1" x14ac:dyDescent="0.25">
      <c r="A26" s="150"/>
      <c r="B26" s="149" t="s">
        <v>151</v>
      </c>
      <c r="C26" s="16" t="s">
        <v>133</v>
      </c>
      <c r="D26" s="16"/>
      <c r="E26" s="158">
        <v>0</v>
      </c>
      <c r="F26" s="8"/>
      <c r="G26" s="8"/>
      <c r="H26" s="8"/>
      <c r="I26" s="8"/>
      <c r="J26" s="8"/>
      <c r="K26" s="8"/>
      <c r="L26" s="8"/>
      <c r="M26" s="8"/>
      <c r="N26" s="8"/>
      <c r="O26" s="8"/>
      <c r="P26" s="8"/>
      <c r="Q26" s="8"/>
    </row>
    <row r="27" spans="1:17" s="12" customFormat="1" ht="18" customHeight="1" x14ac:dyDescent="0.25">
      <c r="A27" s="150"/>
      <c r="B27" s="149" t="s">
        <v>134</v>
      </c>
      <c r="C27" s="16" t="s">
        <v>133</v>
      </c>
      <c r="D27" s="16"/>
      <c r="E27" s="158">
        <v>0</v>
      </c>
      <c r="F27" s="5"/>
      <c r="G27" s="5"/>
      <c r="H27" s="5"/>
      <c r="I27" s="5"/>
      <c r="J27" s="5"/>
      <c r="K27" s="5"/>
      <c r="L27" s="5"/>
    </row>
    <row r="28" spans="1:17" s="12" customFormat="1" ht="18" customHeight="1" x14ac:dyDescent="0.25">
      <c r="A28" s="150"/>
      <c r="B28" s="17" t="s">
        <v>134</v>
      </c>
      <c r="C28" s="16" t="s">
        <v>133</v>
      </c>
      <c r="D28" s="16"/>
      <c r="E28" s="158">
        <v>0</v>
      </c>
      <c r="F28" s="5"/>
      <c r="G28" s="5"/>
      <c r="H28" s="5"/>
      <c r="I28" s="5"/>
      <c r="J28" s="5"/>
      <c r="K28" s="5"/>
      <c r="L28" s="5"/>
    </row>
    <row r="29" spans="1:17" s="12" customFormat="1" ht="18" customHeight="1" thickBot="1" x14ac:dyDescent="0.3">
      <c r="A29" s="151"/>
      <c r="B29" s="17" t="s">
        <v>134</v>
      </c>
      <c r="C29" s="16" t="s">
        <v>133</v>
      </c>
      <c r="D29" s="16"/>
      <c r="E29" s="158">
        <v>0</v>
      </c>
      <c r="F29" s="5"/>
      <c r="G29" s="5"/>
      <c r="H29" s="5"/>
      <c r="I29" s="5"/>
      <c r="J29" s="5"/>
      <c r="K29" s="5"/>
      <c r="L29" s="5"/>
    </row>
    <row r="30" spans="1:17" s="140" customFormat="1" ht="18" customHeight="1" thickBot="1" x14ac:dyDescent="0.4">
      <c r="A30" s="144" t="s">
        <v>168</v>
      </c>
      <c r="B30" s="145"/>
      <c r="C30" s="145"/>
      <c r="D30" s="146" t="s">
        <v>144</v>
      </c>
      <c r="E30" s="147">
        <f>SUM(E24:E29)</f>
        <v>0</v>
      </c>
      <c r="F30" s="8"/>
      <c r="G30" s="8"/>
      <c r="H30" s="8"/>
      <c r="I30" s="8"/>
      <c r="J30" s="8"/>
      <c r="K30" s="8"/>
      <c r="L30" s="8"/>
    </row>
    <row r="31" spans="1:17" ht="7.5" customHeight="1" x14ac:dyDescent="0.35">
      <c r="E31" s="135"/>
    </row>
    <row r="32" spans="1:17" s="140" customFormat="1" ht="35.5" customHeight="1" x14ac:dyDescent="0.35">
      <c r="A32" s="451" t="s">
        <v>173</v>
      </c>
      <c r="B32" s="453"/>
      <c r="C32" s="138" t="s">
        <v>130</v>
      </c>
      <c r="D32" s="138" t="s">
        <v>131</v>
      </c>
      <c r="E32" s="139" t="s">
        <v>179</v>
      </c>
      <c r="F32" s="8"/>
      <c r="G32" s="8"/>
      <c r="H32" s="8"/>
      <c r="I32" s="8"/>
      <c r="J32" s="8"/>
      <c r="K32" s="8"/>
      <c r="L32" s="8"/>
    </row>
    <row r="33" spans="1:17" s="140" customFormat="1" ht="18" customHeight="1" x14ac:dyDescent="0.25">
      <c r="A33" s="148"/>
      <c r="B33" s="149" t="s">
        <v>152</v>
      </c>
      <c r="C33" s="16" t="s">
        <v>133</v>
      </c>
      <c r="D33" s="16"/>
      <c r="E33" s="158">
        <v>0</v>
      </c>
      <c r="F33" s="8"/>
      <c r="G33" s="8"/>
      <c r="H33" s="8"/>
      <c r="I33" s="8"/>
      <c r="J33" s="8"/>
      <c r="K33" s="8"/>
      <c r="L33" s="8"/>
      <c r="M33" s="8"/>
      <c r="N33" s="8"/>
      <c r="O33" s="8"/>
      <c r="P33" s="8"/>
      <c r="Q33" s="8"/>
    </row>
    <row r="34" spans="1:17" s="140" customFormat="1" ht="18" customHeight="1" x14ac:dyDescent="0.25">
      <c r="A34" s="150"/>
      <c r="B34" s="149" t="s">
        <v>171</v>
      </c>
      <c r="C34" s="16" t="s">
        <v>133</v>
      </c>
      <c r="D34" s="16"/>
      <c r="E34" s="158">
        <v>0</v>
      </c>
      <c r="F34" s="8"/>
      <c r="G34" s="8"/>
      <c r="H34" s="8"/>
      <c r="I34" s="8"/>
      <c r="J34" s="8"/>
      <c r="K34" s="8"/>
      <c r="L34" s="8"/>
      <c r="M34" s="8"/>
      <c r="N34" s="8"/>
      <c r="O34" s="8"/>
      <c r="P34" s="8"/>
      <c r="Q34" s="8"/>
    </row>
    <row r="35" spans="1:17" s="140" customFormat="1" ht="18" customHeight="1" x14ac:dyDescent="0.25">
      <c r="A35" s="150"/>
      <c r="B35" s="149" t="s">
        <v>153</v>
      </c>
      <c r="C35" s="16" t="s">
        <v>133</v>
      </c>
      <c r="D35" s="16"/>
      <c r="E35" s="158">
        <v>0</v>
      </c>
      <c r="F35" s="8"/>
      <c r="G35" s="8"/>
      <c r="H35" s="8"/>
      <c r="I35" s="8"/>
      <c r="J35" s="8"/>
      <c r="K35" s="8"/>
      <c r="L35" s="8"/>
      <c r="M35" s="8"/>
      <c r="N35" s="8"/>
      <c r="O35" s="8"/>
      <c r="P35" s="8"/>
      <c r="Q35" s="8"/>
    </row>
    <row r="36" spans="1:17" s="140" customFormat="1" ht="18" customHeight="1" x14ac:dyDescent="0.25">
      <c r="A36" s="150"/>
      <c r="B36" s="149" t="s">
        <v>154</v>
      </c>
      <c r="C36" s="16" t="s">
        <v>133</v>
      </c>
      <c r="D36" s="16"/>
      <c r="E36" s="158">
        <v>0</v>
      </c>
      <c r="F36" s="8"/>
      <c r="G36" s="8"/>
      <c r="H36" s="8"/>
      <c r="I36" s="8"/>
      <c r="J36" s="8"/>
      <c r="K36" s="8"/>
      <c r="L36" s="8"/>
      <c r="M36" s="8"/>
      <c r="N36" s="8"/>
      <c r="O36" s="8"/>
      <c r="P36" s="8"/>
      <c r="Q36" s="8"/>
    </row>
    <row r="37" spans="1:17" s="140" customFormat="1" ht="18" customHeight="1" x14ac:dyDescent="0.25">
      <c r="A37" s="150"/>
      <c r="B37" s="149" t="s">
        <v>155</v>
      </c>
      <c r="C37" s="16" t="s">
        <v>133</v>
      </c>
      <c r="D37" s="16"/>
      <c r="E37" s="158">
        <v>0</v>
      </c>
      <c r="F37" s="8"/>
      <c r="G37" s="8"/>
      <c r="H37" s="8"/>
      <c r="I37" s="8"/>
      <c r="J37" s="8"/>
      <c r="K37" s="8"/>
      <c r="L37" s="8"/>
      <c r="M37" s="8"/>
      <c r="N37" s="8"/>
      <c r="O37" s="8"/>
      <c r="P37" s="8"/>
      <c r="Q37" s="8"/>
    </row>
    <row r="38" spans="1:17" s="140" customFormat="1" ht="18" customHeight="1" x14ac:dyDescent="0.25">
      <c r="A38" s="150"/>
      <c r="B38" s="149" t="s">
        <v>156</v>
      </c>
      <c r="C38" s="16" t="s">
        <v>133</v>
      </c>
      <c r="D38" s="16"/>
      <c r="E38" s="158">
        <v>0</v>
      </c>
      <c r="F38" s="8"/>
      <c r="G38" s="8"/>
      <c r="H38" s="8"/>
      <c r="I38" s="8"/>
      <c r="J38" s="8"/>
      <c r="K38" s="8"/>
      <c r="L38" s="8"/>
      <c r="M38" s="8"/>
      <c r="N38" s="8"/>
      <c r="O38" s="8"/>
      <c r="P38" s="8"/>
      <c r="Q38" s="8"/>
    </row>
    <row r="39" spans="1:17" s="12" customFormat="1" ht="18" customHeight="1" x14ac:dyDescent="0.25">
      <c r="A39" s="150"/>
      <c r="B39" s="17" t="s">
        <v>158</v>
      </c>
      <c r="C39" s="16" t="s">
        <v>133</v>
      </c>
      <c r="D39" s="16"/>
      <c r="E39" s="158">
        <v>0</v>
      </c>
      <c r="F39" s="5"/>
      <c r="G39" s="5"/>
      <c r="H39" s="5"/>
      <c r="I39" s="5"/>
      <c r="J39" s="5"/>
      <c r="K39" s="5"/>
      <c r="L39" s="5"/>
    </row>
    <row r="40" spans="1:17" s="12" customFormat="1" ht="18" customHeight="1" x14ac:dyDescent="0.25">
      <c r="A40" s="150"/>
      <c r="B40" s="17" t="s">
        <v>158</v>
      </c>
      <c r="C40" s="16" t="s">
        <v>133</v>
      </c>
      <c r="D40" s="16"/>
      <c r="E40" s="158">
        <v>0</v>
      </c>
      <c r="F40" s="5"/>
      <c r="G40" s="5"/>
      <c r="H40" s="5"/>
      <c r="I40" s="5"/>
      <c r="J40" s="5"/>
      <c r="K40" s="5"/>
      <c r="L40" s="5"/>
    </row>
    <row r="41" spans="1:17" s="12" customFormat="1" ht="18" customHeight="1" x14ac:dyDescent="0.25">
      <c r="A41" s="150"/>
      <c r="B41" s="17" t="s">
        <v>158</v>
      </c>
      <c r="C41" s="16" t="s">
        <v>133</v>
      </c>
      <c r="D41" s="16"/>
      <c r="E41" s="158">
        <v>0</v>
      </c>
      <c r="F41" s="5"/>
      <c r="G41" s="5"/>
      <c r="H41" s="5"/>
      <c r="I41" s="5"/>
      <c r="J41" s="5"/>
      <c r="K41" s="5"/>
      <c r="L41" s="5"/>
    </row>
    <row r="42" spans="1:17" s="12" customFormat="1" ht="18" customHeight="1" x14ac:dyDescent="0.25">
      <c r="A42" s="150"/>
      <c r="B42" s="17" t="s">
        <v>158</v>
      </c>
      <c r="C42" s="16" t="s">
        <v>133</v>
      </c>
      <c r="D42" s="16"/>
      <c r="E42" s="158">
        <v>0</v>
      </c>
      <c r="F42" s="5"/>
      <c r="G42" s="5"/>
      <c r="H42" s="5"/>
      <c r="I42" s="5"/>
      <c r="J42" s="5"/>
      <c r="K42" s="5"/>
      <c r="L42" s="5"/>
    </row>
    <row r="43" spans="1:17" s="12" customFormat="1" ht="18" customHeight="1" thickBot="1" x14ac:dyDescent="0.3">
      <c r="A43" s="151"/>
      <c r="B43" s="17" t="s">
        <v>158</v>
      </c>
      <c r="C43" s="16" t="s">
        <v>133</v>
      </c>
      <c r="D43" s="16"/>
      <c r="E43" s="158">
        <v>0</v>
      </c>
      <c r="F43" s="5"/>
      <c r="G43" s="5"/>
      <c r="H43" s="5"/>
      <c r="I43" s="5"/>
      <c r="J43" s="5"/>
      <c r="K43" s="5"/>
      <c r="L43" s="5"/>
    </row>
    <row r="44" spans="1:17" s="140" customFormat="1" ht="18" customHeight="1" thickBot="1" x14ac:dyDescent="0.4">
      <c r="A44" s="144" t="s">
        <v>168</v>
      </c>
      <c r="B44" s="145"/>
      <c r="C44" s="145"/>
      <c r="D44" s="146" t="s">
        <v>159</v>
      </c>
      <c r="E44" s="147">
        <f>SUM(E33:E43)</f>
        <v>0</v>
      </c>
      <c r="F44" s="8"/>
      <c r="G44" s="8"/>
      <c r="H44" s="8"/>
      <c r="I44" s="8"/>
      <c r="J44" s="8"/>
      <c r="K44" s="8"/>
      <c r="L44" s="8"/>
    </row>
    <row r="45" spans="1:17" ht="7.5" customHeight="1" x14ac:dyDescent="0.35">
      <c r="E45" s="135"/>
    </row>
    <row r="46" spans="1:17" s="140" customFormat="1" ht="35.5" customHeight="1" x14ac:dyDescent="0.35">
      <c r="A46" s="451" t="s">
        <v>174</v>
      </c>
      <c r="B46" s="453"/>
      <c r="C46" s="138" t="s">
        <v>130</v>
      </c>
      <c r="D46" s="138" t="s">
        <v>131</v>
      </c>
      <c r="E46" s="139" t="s">
        <v>179</v>
      </c>
      <c r="F46" s="8"/>
      <c r="G46" s="8"/>
      <c r="H46" s="8"/>
      <c r="I46" s="8"/>
      <c r="J46" s="8"/>
      <c r="K46" s="8"/>
      <c r="L46" s="8"/>
    </row>
    <row r="47" spans="1:17" s="140" customFormat="1" ht="18" customHeight="1" x14ac:dyDescent="0.25">
      <c r="A47" s="148"/>
      <c r="B47" s="149" t="s">
        <v>157</v>
      </c>
      <c r="C47" s="16" t="s">
        <v>133</v>
      </c>
      <c r="D47" s="16"/>
      <c r="E47" s="158">
        <v>0</v>
      </c>
      <c r="F47" s="8"/>
      <c r="G47" s="8"/>
      <c r="H47" s="8"/>
      <c r="I47" s="8"/>
      <c r="J47" s="8"/>
      <c r="K47" s="8"/>
      <c r="L47" s="8"/>
      <c r="M47" s="8"/>
      <c r="N47" s="8"/>
      <c r="O47" s="8"/>
      <c r="P47" s="8"/>
      <c r="Q47" s="8"/>
    </row>
    <row r="48" spans="1:17" s="12" customFormat="1" ht="18" customHeight="1" x14ac:dyDescent="0.25">
      <c r="A48" s="150"/>
      <c r="B48" s="17" t="s">
        <v>158</v>
      </c>
      <c r="C48" s="16" t="s">
        <v>133</v>
      </c>
      <c r="D48" s="16"/>
      <c r="E48" s="158">
        <v>0</v>
      </c>
      <c r="F48" s="5"/>
      <c r="G48" s="5"/>
      <c r="H48" s="5"/>
      <c r="I48" s="5"/>
      <c r="J48" s="5"/>
      <c r="K48" s="5"/>
      <c r="L48" s="5"/>
    </row>
    <row r="49" spans="1:17" s="12" customFormat="1" ht="18" customHeight="1" x14ac:dyDescent="0.25">
      <c r="A49" s="150"/>
      <c r="B49" s="17" t="s">
        <v>158</v>
      </c>
      <c r="C49" s="16" t="s">
        <v>133</v>
      </c>
      <c r="D49" s="16"/>
      <c r="E49" s="158">
        <v>0</v>
      </c>
      <c r="F49" s="5"/>
      <c r="G49" s="5"/>
      <c r="H49" s="5"/>
      <c r="I49" s="5"/>
      <c r="J49" s="5"/>
      <c r="K49" s="5"/>
      <c r="L49" s="5"/>
    </row>
    <row r="50" spans="1:17" s="12" customFormat="1" ht="18" customHeight="1" x14ac:dyDescent="0.25">
      <c r="A50" s="150"/>
      <c r="B50" s="17" t="s">
        <v>158</v>
      </c>
      <c r="C50" s="16" t="s">
        <v>133</v>
      </c>
      <c r="D50" s="16"/>
      <c r="E50" s="158">
        <v>0</v>
      </c>
      <c r="F50" s="5"/>
      <c r="G50" s="5"/>
      <c r="H50" s="5"/>
      <c r="I50" s="5"/>
      <c r="J50" s="5"/>
      <c r="K50" s="5"/>
      <c r="L50" s="5"/>
    </row>
    <row r="51" spans="1:17" s="12" customFormat="1" ht="18" customHeight="1" x14ac:dyDescent="0.25">
      <c r="A51" s="150"/>
      <c r="B51" s="17" t="s">
        <v>158</v>
      </c>
      <c r="C51" s="16" t="s">
        <v>133</v>
      </c>
      <c r="D51" s="16"/>
      <c r="E51" s="158">
        <v>0</v>
      </c>
      <c r="F51" s="5"/>
      <c r="G51" s="5"/>
      <c r="H51" s="5"/>
      <c r="I51" s="5"/>
      <c r="J51" s="5"/>
      <c r="K51" s="5"/>
      <c r="L51" s="5"/>
    </row>
    <row r="52" spans="1:17" s="12" customFormat="1" ht="18" customHeight="1" thickBot="1" x14ac:dyDescent="0.3">
      <c r="A52" s="151"/>
      <c r="B52" s="17" t="s">
        <v>158</v>
      </c>
      <c r="C52" s="16" t="s">
        <v>133</v>
      </c>
      <c r="D52" s="16"/>
      <c r="E52" s="158">
        <v>0</v>
      </c>
      <c r="F52" s="5"/>
      <c r="G52" s="5"/>
      <c r="H52" s="5"/>
      <c r="I52" s="5"/>
      <c r="J52" s="5"/>
      <c r="K52" s="5"/>
      <c r="L52" s="5"/>
    </row>
    <row r="53" spans="1:17" s="140" customFormat="1" ht="18" customHeight="1" thickBot="1" x14ac:dyDescent="0.4">
      <c r="A53" s="144" t="s">
        <v>168</v>
      </c>
      <c r="B53" s="145"/>
      <c r="C53" s="145"/>
      <c r="D53" s="146" t="s">
        <v>175</v>
      </c>
      <c r="E53" s="147">
        <f>SUM(E47:E52)</f>
        <v>0</v>
      </c>
      <c r="F53" s="8"/>
      <c r="G53" s="8"/>
      <c r="H53" s="8"/>
      <c r="I53" s="8"/>
      <c r="J53" s="8"/>
      <c r="K53" s="8"/>
      <c r="L53" s="8"/>
    </row>
    <row r="54" spans="1:17" ht="7.5" customHeight="1" x14ac:dyDescent="0.35">
      <c r="E54" s="135"/>
    </row>
    <row r="55" spans="1:17" s="140" customFormat="1" ht="35.5" customHeight="1" x14ac:dyDescent="0.35">
      <c r="A55" s="451" t="s">
        <v>176</v>
      </c>
      <c r="B55" s="453"/>
      <c r="C55" s="138" t="s">
        <v>130</v>
      </c>
      <c r="D55" s="138" t="s">
        <v>131</v>
      </c>
      <c r="E55" s="139" t="s">
        <v>179</v>
      </c>
      <c r="F55" s="8"/>
      <c r="G55" s="8"/>
      <c r="H55" s="8"/>
      <c r="I55" s="8"/>
      <c r="J55" s="8"/>
      <c r="K55" s="8"/>
      <c r="L55" s="8"/>
    </row>
    <row r="56" spans="1:17" s="140" customFormat="1" ht="18" customHeight="1" x14ac:dyDescent="0.25">
      <c r="A56" s="148"/>
      <c r="B56" s="149" t="s">
        <v>172</v>
      </c>
      <c r="C56" s="16" t="s">
        <v>133</v>
      </c>
      <c r="D56" s="16"/>
      <c r="E56" s="158">
        <v>0</v>
      </c>
      <c r="F56" s="8"/>
      <c r="G56" s="8"/>
      <c r="H56" s="8"/>
      <c r="I56" s="8"/>
      <c r="J56" s="8"/>
      <c r="K56" s="8"/>
      <c r="L56" s="8"/>
      <c r="M56" s="8"/>
      <c r="N56" s="8"/>
      <c r="O56" s="8"/>
      <c r="P56" s="8"/>
      <c r="Q56" s="8"/>
    </row>
    <row r="57" spans="1:17" s="12" customFormat="1" ht="18" customHeight="1" x14ac:dyDescent="0.25">
      <c r="A57" s="150"/>
      <c r="B57" s="17" t="s">
        <v>134</v>
      </c>
      <c r="C57" s="16" t="s">
        <v>133</v>
      </c>
      <c r="D57" s="16"/>
      <c r="E57" s="158">
        <v>0</v>
      </c>
      <c r="F57" s="5"/>
      <c r="G57" s="5"/>
      <c r="H57" s="5"/>
      <c r="I57" s="5"/>
      <c r="J57" s="5"/>
      <c r="K57" s="5"/>
      <c r="L57" s="5"/>
    </row>
    <row r="58" spans="1:17" s="12" customFormat="1" ht="18" customHeight="1" thickBot="1" x14ac:dyDescent="0.3">
      <c r="A58" s="151"/>
      <c r="B58" s="17" t="s">
        <v>134</v>
      </c>
      <c r="C58" s="16" t="s">
        <v>133</v>
      </c>
      <c r="D58" s="16"/>
      <c r="E58" s="158">
        <v>0</v>
      </c>
      <c r="F58" s="5"/>
      <c r="G58" s="5"/>
      <c r="H58" s="5"/>
      <c r="I58" s="5"/>
      <c r="J58" s="5"/>
      <c r="K58" s="5"/>
      <c r="L58" s="5"/>
    </row>
    <row r="59" spans="1:17" s="140" customFormat="1" ht="18" customHeight="1" thickBot="1" x14ac:dyDescent="0.4">
      <c r="A59" s="144" t="s">
        <v>168</v>
      </c>
      <c r="B59" s="145"/>
      <c r="C59" s="145"/>
      <c r="D59" s="146" t="s">
        <v>135</v>
      </c>
      <c r="E59" s="147">
        <f>SUM(E56:E58)</f>
        <v>0</v>
      </c>
      <c r="F59" s="8"/>
      <c r="G59" s="8"/>
      <c r="H59" s="8"/>
      <c r="I59" s="8"/>
      <c r="J59" s="8"/>
      <c r="K59" s="8"/>
      <c r="L59" s="8"/>
    </row>
    <row r="60" spans="1:17" ht="7.5" customHeight="1" x14ac:dyDescent="0.35">
      <c r="E60" s="135"/>
    </row>
    <row r="61" spans="1:17" s="140" customFormat="1" ht="35.5" customHeight="1" x14ac:dyDescent="0.35">
      <c r="A61" s="451" t="s">
        <v>177</v>
      </c>
      <c r="B61" s="453"/>
      <c r="C61" s="138" t="s">
        <v>130</v>
      </c>
      <c r="D61" s="138" t="s">
        <v>131</v>
      </c>
      <c r="E61" s="139" t="s">
        <v>179</v>
      </c>
      <c r="F61" s="8"/>
      <c r="G61" s="8"/>
      <c r="H61" s="8"/>
      <c r="I61" s="8"/>
      <c r="J61" s="8"/>
      <c r="K61" s="8"/>
      <c r="L61" s="8"/>
    </row>
    <row r="62" spans="1:17" s="140" customFormat="1" ht="18" customHeight="1" x14ac:dyDescent="0.25">
      <c r="A62" s="148"/>
      <c r="B62" s="149" t="s">
        <v>160</v>
      </c>
      <c r="C62" s="16" t="s">
        <v>133</v>
      </c>
      <c r="D62" s="16"/>
      <c r="E62" s="158">
        <v>0</v>
      </c>
      <c r="F62" s="8"/>
      <c r="G62" s="8"/>
      <c r="H62" s="8"/>
      <c r="I62" s="8"/>
      <c r="J62" s="8"/>
      <c r="K62" s="8"/>
      <c r="L62" s="8"/>
      <c r="M62" s="8"/>
      <c r="N62" s="8"/>
      <c r="O62" s="8"/>
      <c r="P62" s="8"/>
      <c r="Q62" s="8"/>
    </row>
    <row r="63" spans="1:17" s="12" customFormat="1" ht="18" customHeight="1" thickBot="1" x14ac:dyDescent="0.3">
      <c r="A63" s="151"/>
      <c r="B63" s="17" t="s">
        <v>134</v>
      </c>
      <c r="C63" s="16" t="s">
        <v>133</v>
      </c>
      <c r="D63" s="16"/>
      <c r="E63" s="158">
        <v>0</v>
      </c>
      <c r="F63" s="5"/>
      <c r="G63" s="5"/>
      <c r="H63" s="5"/>
      <c r="I63" s="5"/>
      <c r="J63" s="5"/>
      <c r="K63" s="5"/>
      <c r="L63" s="5"/>
    </row>
    <row r="64" spans="1:17" s="140" customFormat="1" ht="18" customHeight="1" thickBot="1" x14ac:dyDescent="0.4">
      <c r="A64" s="144" t="s">
        <v>168</v>
      </c>
      <c r="B64" s="145"/>
      <c r="C64" s="145"/>
      <c r="D64" s="146" t="s">
        <v>136</v>
      </c>
      <c r="E64" s="147">
        <f>SUM(E62:E63)</f>
        <v>0</v>
      </c>
      <c r="F64" s="8"/>
      <c r="G64" s="8"/>
      <c r="H64" s="8"/>
      <c r="I64" s="8"/>
      <c r="J64" s="8"/>
      <c r="K64" s="8"/>
      <c r="L64" s="8"/>
    </row>
    <row r="65" spans="1:17" ht="7.5" customHeight="1" x14ac:dyDescent="0.35">
      <c r="E65" s="135"/>
    </row>
    <row r="66" spans="1:17" s="140" customFormat="1" ht="35.5" customHeight="1" x14ac:dyDescent="0.35">
      <c r="A66" s="451" t="s">
        <v>178</v>
      </c>
      <c r="B66" s="453"/>
      <c r="C66" s="138" t="s">
        <v>130</v>
      </c>
      <c r="D66" s="138" t="s">
        <v>131</v>
      </c>
      <c r="E66" s="139" t="s">
        <v>179</v>
      </c>
      <c r="F66" s="8"/>
      <c r="G66" s="8"/>
      <c r="H66" s="8"/>
      <c r="I66" s="8"/>
      <c r="J66" s="8"/>
      <c r="K66" s="8"/>
      <c r="L66" s="8"/>
    </row>
    <row r="67" spans="1:17" s="140" customFormat="1" ht="18" customHeight="1" x14ac:dyDescent="0.25">
      <c r="A67" s="148"/>
      <c r="B67" s="149" t="s">
        <v>161</v>
      </c>
      <c r="C67" s="16"/>
      <c r="D67" s="16"/>
      <c r="E67" s="158">
        <v>0</v>
      </c>
      <c r="F67" s="8"/>
      <c r="G67" s="8"/>
      <c r="H67" s="8"/>
      <c r="I67" s="8"/>
      <c r="J67" s="8"/>
      <c r="K67" s="8"/>
      <c r="L67" s="8"/>
      <c r="M67" s="8"/>
      <c r="N67" s="8"/>
      <c r="O67" s="8"/>
      <c r="P67" s="8"/>
      <c r="Q67" s="8"/>
    </row>
    <row r="68" spans="1:17" s="140" customFormat="1" ht="18" customHeight="1" x14ac:dyDescent="0.25">
      <c r="A68" s="150"/>
      <c r="B68" s="149" t="s">
        <v>162</v>
      </c>
      <c r="C68" s="16"/>
      <c r="D68" s="16"/>
      <c r="E68" s="158">
        <v>0</v>
      </c>
      <c r="F68" s="8"/>
      <c r="G68" s="8"/>
      <c r="H68" s="8"/>
      <c r="I68" s="8"/>
      <c r="J68" s="8"/>
      <c r="K68" s="8"/>
      <c r="L68" s="8"/>
      <c r="M68" s="8"/>
      <c r="N68" s="8"/>
      <c r="O68" s="8"/>
      <c r="P68" s="8"/>
      <c r="Q68" s="8"/>
    </row>
    <row r="69" spans="1:17" s="12" customFormat="1" ht="18" customHeight="1" thickBot="1" x14ac:dyDescent="0.3">
      <c r="A69" s="151"/>
      <c r="B69" s="17" t="s">
        <v>134</v>
      </c>
      <c r="C69" s="16"/>
      <c r="D69" s="16"/>
      <c r="E69" s="158">
        <v>0</v>
      </c>
      <c r="F69" s="5"/>
      <c r="G69" s="5"/>
      <c r="H69" s="5"/>
      <c r="I69" s="5"/>
      <c r="J69" s="5"/>
      <c r="K69" s="5"/>
      <c r="L69" s="5"/>
    </row>
    <row r="70" spans="1:17" s="140" customFormat="1" ht="18" customHeight="1" thickBot="1" x14ac:dyDescent="0.4">
      <c r="A70" s="144" t="s">
        <v>168</v>
      </c>
      <c r="B70" s="145"/>
      <c r="C70" s="145"/>
      <c r="D70" s="161" t="s">
        <v>145</v>
      </c>
      <c r="E70" s="147">
        <f>SUM(E67:E69)</f>
        <v>0</v>
      </c>
      <c r="F70" s="8"/>
      <c r="G70" s="8"/>
      <c r="H70" s="8"/>
      <c r="I70" s="8"/>
      <c r="J70" s="8"/>
      <c r="K70" s="8"/>
      <c r="L70" s="8"/>
    </row>
    <row r="71" spans="1:17" s="140" customFormat="1" ht="18" customHeight="1" x14ac:dyDescent="0.25">
      <c r="A71" s="12"/>
      <c r="B71" s="160"/>
      <c r="C71" s="160"/>
      <c r="D71" s="160"/>
      <c r="E71" s="152"/>
      <c r="F71" s="8"/>
      <c r="G71" s="8"/>
      <c r="H71" s="8"/>
      <c r="I71" s="8"/>
      <c r="J71" s="8"/>
      <c r="K71" s="8"/>
      <c r="L71" s="8"/>
    </row>
    <row r="72" spans="1:17" s="8" customFormat="1" ht="20.25" customHeight="1" x14ac:dyDescent="0.35">
      <c r="A72" s="136" t="s">
        <v>137</v>
      </c>
      <c r="B72" s="137"/>
      <c r="C72" s="137"/>
      <c r="D72" s="137"/>
      <c r="E72" s="137"/>
    </row>
    <row r="73" spans="1:17" ht="7.5" customHeight="1" x14ac:dyDescent="0.35">
      <c r="E73" s="135"/>
    </row>
    <row r="74" spans="1:17" s="140" customFormat="1" ht="65" x14ac:dyDescent="0.35">
      <c r="A74" s="451" t="s">
        <v>180</v>
      </c>
      <c r="B74" s="453"/>
      <c r="C74" s="138" t="s">
        <v>163</v>
      </c>
      <c r="D74" s="138" t="s">
        <v>164</v>
      </c>
      <c r="E74" s="139" t="s">
        <v>138</v>
      </c>
      <c r="F74" s="8"/>
      <c r="G74" s="8"/>
      <c r="H74" s="8"/>
      <c r="I74" s="8"/>
      <c r="J74" s="8"/>
      <c r="K74" s="8"/>
      <c r="L74" s="8"/>
    </row>
    <row r="75" spans="1:17" s="140" customFormat="1" ht="18" customHeight="1" x14ac:dyDescent="0.25">
      <c r="A75" s="148"/>
      <c r="B75" s="149" t="s">
        <v>165</v>
      </c>
      <c r="C75" s="16"/>
      <c r="D75" s="16">
        <v>0</v>
      </c>
      <c r="E75" s="158">
        <f>C75*D75</f>
        <v>0</v>
      </c>
      <c r="F75" s="8"/>
      <c r="G75" s="8"/>
      <c r="H75" s="8"/>
      <c r="I75" s="8"/>
      <c r="J75" s="8"/>
      <c r="K75" s="8"/>
      <c r="L75" s="8"/>
      <c r="M75" s="8"/>
      <c r="N75" s="8"/>
      <c r="O75" s="8"/>
      <c r="P75" s="8"/>
      <c r="Q75" s="8"/>
    </row>
    <row r="76" spans="1:17" s="12" customFormat="1" ht="18" customHeight="1" thickBot="1" x14ac:dyDescent="0.3">
      <c r="A76" s="151"/>
      <c r="B76" s="17" t="s">
        <v>134</v>
      </c>
      <c r="C76" s="16"/>
      <c r="D76" s="16">
        <v>0</v>
      </c>
      <c r="E76" s="158">
        <f>C76*D76</f>
        <v>0</v>
      </c>
      <c r="F76" s="5"/>
      <c r="G76" s="5"/>
      <c r="H76" s="5"/>
      <c r="I76" s="5"/>
      <c r="J76" s="5"/>
      <c r="K76" s="5"/>
      <c r="L76" s="5"/>
    </row>
    <row r="77" spans="1:17" s="140" customFormat="1" ht="18" customHeight="1" thickBot="1" x14ac:dyDescent="0.4">
      <c r="A77" s="144" t="s">
        <v>168</v>
      </c>
      <c r="B77" s="145"/>
      <c r="C77" s="145"/>
      <c r="D77" s="161" t="s">
        <v>139</v>
      </c>
      <c r="E77" s="147">
        <f>SUM(E75:E76)</f>
        <v>0</v>
      </c>
      <c r="F77" s="8"/>
      <c r="G77" s="8"/>
      <c r="H77" s="8"/>
      <c r="I77" s="8"/>
      <c r="J77" s="8"/>
      <c r="K77" s="8"/>
      <c r="L77" s="8"/>
    </row>
    <row r="78" spans="1:17" s="140" customFormat="1" ht="18" customHeight="1" x14ac:dyDescent="0.25">
      <c r="A78" s="12"/>
      <c r="B78" s="152"/>
      <c r="C78" s="152"/>
      <c r="D78" s="152"/>
      <c r="E78" s="152"/>
      <c r="F78" s="8"/>
      <c r="G78" s="8"/>
      <c r="H78" s="8"/>
      <c r="I78" s="8"/>
      <c r="J78" s="8"/>
      <c r="K78" s="8"/>
      <c r="L78" s="8"/>
    </row>
    <row r="79" spans="1:17" s="8" customFormat="1" ht="20.25" customHeight="1" x14ac:dyDescent="0.35">
      <c r="A79" s="136" t="s">
        <v>181</v>
      </c>
      <c r="B79" s="137"/>
      <c r="C79" s="137"/>
      <c r="D79" s="137"/>
      <c r="E79" s="137"/>
    </row>
    <row r="80" spans="1:17" ht="7.5" customHeight="1" x14ac:dyDescent="0.35">
      <c r="E80" s="135"/>
    </row>
    <row r="81" spans="1:17" s="140" customFormat="1" ht="20.25" customHeight="1" x14ac:dyDescent="0.35">
      <c r="A81" s="451" t="s">
        <v>182</v>
      </c>
      <c r="B81" s="452"/>
      <c r="C81" s="153"/>
      <c r="D81" s="154"/>
      <c r="E81" s="139" t="s">
        <v>132</v>
      </c>
      <c r="F81" s="8"/>
      <c r="G81" s="8"/>
      <c r="H81" s="8"/>
      <c r="I81" s="8"/>
      <c r="J81" s="8"/>
      <c r="K81" s="8"/>
      <c r="L81" s="8"/>
    </row>
    <row r="82" spans="1:17" s="140" customFormat="1" ht="18" customHeight="1" thickBot="1" x14ac:dyDescent="0.3">
      <c r="A82" s="148"/>
      <c r="B82" s="155" t="s">
        <v>166</v>
      </c>
      <c r="C82" s="156"/>
      <c r="D82" s="157"/>
      <c r="E82" s="158">
        <f>C82*D82</f>
        <v>0</v>
      </c>
      <c r="F82" s="8"/>
      <c r="G82" s="8"/>
      <c r="H82" s="8"/>
      <c r="I82" s="8"/>
      <c r="J82" s="8"/>
      <c r="K82" s="8"/>
      <c r="L82" s="8"/>
      <c r="M82" s="8"/>
      <c r="N82" s="8"/>
      <c r="O82" s="8"/>
      <c r="P82" s="8"/>
      <c r="Q82" s="8"/>
    </row>
    <row r="83" spans="1:17" s="140" customFormat="1" ht="18" customHeight="1" thickBot="1" x14ac:dyDescent="0.4">
      <c r="A83" s="144" t="s">
        <v>168</v>
      </c>
      <c r="B83" s="145"/>
      <c r="C83" s="145"/>
      <c r="D83" s="161" t="s">
        <v>143</v>
      </c>
      <c r="E83" s="147">
        <v>0</v>
      </c>
      <c r="F83" s="8"/>
      <c r="G83" s="8"/>
      <c r="H83" s="8"/>
      <c r="I83" s="8"/>
      <c r="J83" s="8"/>
      <c r="K83" s="8"/>
      <c r="L83" s="8"/>
    </row>
    <row r="84" spans="1:17" ht="7.5" customHeight="1" x14ac:dyDescent="0.35">
      <c r="E84" s="135"/>
    </row>
    <row r="85" spans="1:17" s="140" customFormat="1" ht="35.5" customHeight="1" x14ac:dyDescent="0.35">
      <c r="A85" s="451" t="s">
        <v>183</v>
      </c>
      <c r="B85" s="452"/>
      <c r="C85" s="153"/>
      <c r="D85" s="154"/>
      <c r="E85" s="139" t="s">
        <v>179</v>
      </c>
      <c r="F85" s="8"/>
      <c r="G85" s="8"/>
      <c r="H85" s="8"/>
      <c r="I85" s="8"/>
      <c r="J85" s="8"/>
      <c r="K85" s="8"/>
      <c r="L85" s="8"/>
    </row>
    <row r="86" spans="1:17" s="140" customFormat="1" ht="18" customHeight="1" x14ac:dyDescent="0.25">
      <c r="A86" s="148"/>
      <c r="B86" s="155" t="s">
        <v>140</v>
      </c>
      <c r="C86" s="156"/>
      <c r="D86" s="157"/>
      <c r="E86" s="158">
        <v>0</v>
      </c>
      <c r="F86" s="8"/>
      <c r="G86" s="8"/>
      <c r="H86" s="8"/>
      <c r="I86" s="8"/>
      <c r="J86" s="8"/>
      <c r="K86" s="8"/>
      <c r="L86" s="8"/>
      <c r="M86" s="8"/>
      <c r="N86" s="8"/>
      <c r="O86" s="8"/>
      <c r="P86" s="8"/>
      <c r="Q86" s="8"/>
    </row>
    <row r="87" spans="1:17" s="140" customFormat="1" ht="18" customHeight="1" x14ac:dyDescent="0.25">
      <c r="A87" s="150"/>
      <c r="B87" s="155" t="s">
        <v>141</v>
      </c>
      <c r="C87" s="156"/>
      <c r="D87" s="157"/>
      <c r="E87" s="158">
        <v>0</v>
      </c>
      <c r="F87" s="8"/>
      <c r="G87" s="8"/>
      <c r="H87" s="8"/>
      <c r="I87" s="8"/>
      <c r="J87" s="8"/>
      <c r="K87" s="8"/>
      <c r="L87" s="8"/>
      <c r="M87" s="8"/>
      <c r="N87" s="8"/>
      <c r="O87" s="8"/>
      <c r="P87" s="8"/>
      <c r="Q87" s="8"/>
    </row>
    <row r="88" spans="1:17" s="12" customFormat="1" ht="18" customHeight="1" thickBot="1" x14ac:dyDescent="0.3">
      <c r="A88" s="151"/>
      <c r="B88" s="162" t="s">
        <v>134</v>
      </c>
      <c r="C88" s="156"/>
      <c r="D88" s="157"/>
      <c r="E88" s="158">
        <v>0</v>
      </c>
      <c r="F88" s="5"/>
      <c r="G88" s="5"/>
      <c r="H88" s="5"/>
      <c r="I88" s="5"/>
      <c r="J88" s="5"/>
      <c r="K88" s="5"/>
      <c r="L88" s="5"/>
    </row>
    <row r="89" spans="1:17" s="140" customFormat="1" ht="18" customHeight="1" thickBot="1" x14ac:dyDescent="0.4">
      <c r="A89" s="144" t="s">
        <v>168</v>
      </c>
      <c r="B89" s="145"/>
      <c r="C89" s="145"/>
      <c r="D89" s="161" t="s">
        <v>142</v>
      </c>
      <c r="E89" s="147">
        <f>SUM(E86:E88)</f>
        <v>0</v>
      </c>
      <c r="F89" s="8"/>
      <c r="G89" s="8"/>
      <c r="H89" s="8"/>
      <c r="I89" s="8"/>
      <c r="J89" s="8"/>
      <c r="K89" s="8"/>
      <c r="L89" s="8"/>
    </row>
    <row r="90" spans="1:17" ht="7.5" customHeight="1" x14ac:dyDescent="0.35">
      <c r="E90" s="135"/>
    </row>
    <row r="91" spans="1:17" s="140" customFormat="1" ht="35.5" customHeight="1" x14ac:dyDescent="0.35">
      <c r="A91" s="451" t="s">
        <v>184</v>
      </c>
      <c r="B91" s="452"/>
      <c r="C91" s="153"/>
      <c r="D91" s="154"/>
      <c r="E91" s="139" t="s">
        <v>179</v>
      </c>
      <c r="F91" s="8"/>
      <c r="G91" s="8"/>
      <c r="H91" s="8"/>
      <c r="I91" s="8"/>
      <c r="J91" s="8"/>
      <c r="K91" s="8"/>
      <c r="L91" s="8"/>
    </row>
    <row r="92" spans="1:17" s="140" customFormat="1" ht="18" customHeight="1" x14ac:dyDescent="0.25">
      <c r="A92" s="148"/>
      <c r="B92" s="162" t="s">
        <v>134</v>
      </c>
      <c r="C92" s="156"/>
      <c r="D92" s="157"/>
      <c r="E92" s="158">
        <v>0</v>
      </c>
      <c r="F92" s="8"/>
      <c r="G92" s="8"/>
      <c r="H92" s="8"/>
      <c r="I92" s="8"/>
      <c r="J92" s="8"/>
      <c r="K92" s="8"/>
      <c r="L92" s="8"/>
      <c r="M92" s="8"/>
      <c r="N92" s="8"/>
      <c r="O92" s="8"/>
      <c r="P92" s="8"/>
      <c r="Q92" s="8"/>
    </row>
    <row r="93" spans="1:17" s="140" customFormat="1" ht="18" customHeight="1" x14ac:dyDescent="0.25">
      <c r="A93" s="150"/>
      <c r="B93" s="162" t="s">
        <v>134</v>
      </c>
      <c r="C93" s="156"/>
      <c r="D93" s="157"/>
      <c r="E93" s="158">
        <v>0</v>
      </c>
      <c r="F93" s="8"/>
      <c r="G93" s="8"/>
      <c r="H93" s="8"/>
      <c r="I93" s="8"/>
      <c r="J93" s="8"/>
      <c r="K93" s="8"/>
      <c r="L93" s="8"/>
      <c r="M93" s="8"/>
      <c r="N93" s="8"/>
      <c r="O93" s="8"/>
      <c r="P93" s="8"/>
      <c r="Q93" s="8"/>
    </row>
    <row r="94" spans="1:17" s="12" customFormat="1" ht="18" customHeight="1" thickBot="1" x14ac:dyDescent="0.3">
      <c r="A94" s="151"/>
      <c r="B94" s="162" t="s">
        <v>134</v>
      </c>
      <c r="C94" s="156"/>
      <c r="D94" s="157"/>
      <c r="E94" s="158">
        <v>0</v>
      </c>
      <c r="F94" s="5"/>
      <c r="G94" s="5"/>
      <c r="H94" s="5"/>
      <c r="I94" s="5"/>
      <c r="J94" s="5"/>
      <c r="K94" s="5"/>
      <c r="L94" s="5"/>
    </row>
    <row r="95" spans="1:17" s="140" customFormat="1" ht="18" customHeight="1" thickBot="1" x14ac:dyDescent="0.4">
      <c r="A95" s="144" t="s">
        <v>168</v>
      </c>
      <c r="B95" s="145"/>
      <c r="C95" s="145"/>
      <c r="D95" s="161" t="s">
        <v>185</v>
      </c>
      <c r="E95" s="147">
        <f>SUM(E92:E94)</f>
        <v>0</v>
      </c>
      <c r="F95" s="8"/>
      <c r="G95" s="8"/>
      <c r="H95" s="8"/>
      <c r="I95" s="8"/>
      <c r="J95" s="8"/>
      <c r="K95" s="8"/>
      <c r="L95" s="8"/>
    </row>
  </sheetData>
  <sheetProtection formatCells="0" insertRows="0"/>
  <mergeCells count="16">
    <mergeCell ref="A91:B91"/>
    <mergeCell ref="A61:B61"/>
    <mergeCell ref="A23:B23"/>
    <mergeCell ref="A18:B18"/>
    <mergeCell ref="A32:B32"/>
    <mergeCell ref="A55:B55"/>
    <mergeCell ref="A46:B46"/>
    <mergeCell ref="A66:B66"/>
    <mergeCell ref="A74:B74"/>
    <mergeCell ref="A81:B81"/>
    <mergeCell ref="A85:B85"/>
    <mergeCell ref="C1:E1"/>
    <mergeCell ref="B2:E2"/>
    <mergeCell ref="B3:E3"/>
    <mergeCell ref="C6:D6"/>
    <mergeCell ref="C7:D7"/>
  </mergeCells>
  <dataValidations count="5">
    <dataValidation type="list" allowBlank="1" showInputMessage="1" showErrorMessage="1" sqref="C7:D7" xr:uid="{6F7976BE-DDB1-4804-8C3B-8AAEE1574319}">
      <formula1>"Première incorporation de MPR,Augmentation du taux de MPR"</formula1>
    </dataValidation>
    <dataValidation type="list" allowBlank="1" showInputMessage="1" showErrorMessage="1" sqref="C6" xr:uid="{518971D5-D2D0-43C2-A51D-BC62B60E27EA}">
      <formula1>"Matières Premières de Recyclage,Recyclage interne des chutes"</formula1>
    </dataValidation>
    <dataValidation type="list" allowBlank="1" showInputMessage="1" showErrorMessage="1" sqref="C19:C20 C56:C58 C62:C63 C24:C29 C33:C43 C47:C52" xr:uid="{81D73BC8-973B-400C-9B1E-9A393CBB9373}">
      <formula1>"Choisir une valeur,Acquisition neuf,Acquisition occasion,Crédit-bail, Location"</formula1>
    </dataValidation>
    <dataValidation type="list" allowBlank="1" showInputMessage="1" showErrorMessage="1" sqref="C8" xr:uid="{E937B99A-AB7B-42E8-B3B1-AA88E34EB1DC}">
      <formula1>"Petite,Moyenne,Grande"</formula1>
    </dataValidation>
    <dataValidation type="list" allowBlank="1" showInputMessage="1" showErrorMessage="1" sqref="C9" xr:uid="{ECB20605-1BBD-4D62-AFB5-2F066711AD4D}">
      <formula1>"Hors Zone AFR, Zone A.F.R, DROM-COM, "</formula1>
    </dataValidation>
  </dataValidations>
  <hyperlinks>
    <hyperlink ref="B12" r:id="rId1" xr:uid="{491AFFFC-52C4-4AA7-A775-342D38482307}"/>
  </hyperlinks>
  <pageMargins left="0.31496062992125984" right="0.31496062992125984" top="0.55118110236220474" bottom="0.55118110236220474" header="0.31496062992125984" footer="0.31496062992125984"/>
  <pageSetup paperSize="9" scale="28" fitToHeight="0" orientation="portrait" r:id="rId2"/>
  <headerFooter>
    <oddFooter>&amp;L&amp;A&amp;R&amp;P/&amp;N</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68A1-AA71-4804-B39C-4E49C818965A}">
  <sheetPr codeName="Feuil5">
    <pageSetUpPr fitToPage="1"/>
  </sheetPr>
  <dimension ref="A1:E44"/>
  <sheetViews>
    <sheetView showGridLines="0" tabSelected="1" zoomScale="80" zoomScaleNormal="80" workbookViewId="0">
      <selection activeCell="E15" sqref="E15"/>
    </sheetView>
  </sheetViews>
  <sheetFormatPr baseColWidth="10" defaultColWidth="11.453125" defaultRowHeight="14" x14ac:dyDescent="0.3"/>
  <cols>
    <col min="1" max="1" width="14" style="15" customWidth="1"/>
    <col min="2" max="2" width="91.1796875" style="9" customWidth="1"/>
    <col min="3" max="5" width="22.54296875" style="15" customWidth="1"/>
    <col min="6" max="16384" width="11.453125" style="15"/>
  </cols>
  <sheetData>
    <row r="1" spans="1:5" s="213" customFormat="1" ht="5.5" x14ac:dyDescent="0.15">
      <c r="A1" s="209"/>
      <c r="B1" s="210"/>
      <c r="C1" s="211"/>
      <c r="D1" s="211"/>
      <c r="E1" s="212"/>
    </row>
    <row r="2" spans="1:5" s="5" customFormat="1" ht="114.75" customHeight="1" x14ac:dyDescent="0.25">
      <c r="A2" s="214">
        <v>1</v>
      </c>
      <c r="B2" s="8"/>
      <c r="C2" s="448" t="s">
        <v>269</v>
      </c>
      <c r="D2" s="448"/>
      <c r="E2" s="448"/>
    </row>
    <row r="3" spans="1:5" s="213" customFormat="1" ht="5.5" x14ac:dyDescent="0.15">
      <c r="A3" s="209"/>
      <c r="B3" s="210"/>
      <c r="C3" s="211"/>
      <c r="D3" s="211"/>
      <c r="E3" s="212"/>
    </row>
    <row r="4" spans="1:5" s="5" customFormat="1" ht="39" customHeight="1" x14ac:dyDescent="0.25">
      <c r="A4" s="401" t="s">
        <v>270</v>
      </c>
      <c r="B4" s="401" t="s">
        <v>124</v>
      </c>
      <c r="C4" s="401"/>
      <c r="D4" s="401"/>
      <c r="E4" s="401"/>
    </row>
    <row r="5" spans="1:5" s="12" customFormat="1" ht="13" x14ac:dyDescent="0.25">
      <c r="A5" s="11"/>
      <c r="B5" s="11"/>
      <c r="C5" s="11"/>
      <c r="D5" s="11"/>
      <c r="E5" s="11"/>
    </row>
    <row r="6" spans="1:5" s="218" customFormat="1" ht="39" x14ac:dyDescent="0.25">
      <c r="A6" s="11"/>
      <c r="B6" s="215" t="s">
        <v>294</v>
      </c>
      <c r="C6" s="216" t="s">
        <v>271</v>
      </c>
      <c r="D6" s="217" t="s">
        <v>272</v>
      </c>
      <c r="E6" s="247"/>
    </row>
    <row r="7" spans="1:5" s="218" customFormat="1" ht="13" x14ac:dyDescent="0.25">
      <c r="A7" s="11">
        <v>0</v>
      </c>
      <c r="B7" s="219" t="str">
        <f>'B- Volet financier'!D21</f>
        <v>Equipements/investissements : Terrains</v>
      </c>
      <c r="C7" s="220">
        <f>IFERROR(ROUND('B- Volet financier'!E21,2),0)</f>
        <v>0</v>
      </c>
      <c r="D7" s="221">
        <v>0</v>
      </c>
      <c r="E7" s="247"/>
    </row>
    <row r="8" spans="1:5" s="218" customFormat="1" ht="13" x14ac:dyDescent="0.25">
      <c r="A8" s="11"/>
      <c r="B8" s="222" t="str">
        <f>'B- Volet financier'!D30</f>
        <v>Equipements/investissements : Aménagements et constructions</v>
      </c>
      <c r="C8" s="223">
        <f>IFERROR(ROUND('B- Volet financier'!E30,2),0)</f>
        <v>0</v>
      </c>
      <c r="D8" s="224">
        <f t="shared" ref="D8:D14" si="0">C8</f>
        <v>0</v>
      </c>
      <c r="E8" s="247"/>
    </row>
    <row r="9" spans="1:5" s="218" customFormat="1" ht="13" x14ac:dyDescent="0.25">
      <c r="A9" s="11"/>
      <c r="B9" s="222" t="str">
        <f>'B- Volet financier'!D44</f>
        <v>Equipements/investissements : Équipements process</v>
      </c>
      <c r="C9" s="223">
        <f>IFERROR(ROUND('B- Volet financier'!E44,2),0)</f>
        <v>0</v>
      </c>
      <c r="D9" s="224">
        <f t="shared" si="0"/>
        <v>0</v>
      </c>
      <c r="E9" s="247"/>
    </row>
    <row r="10" spans="1:5" s="218" customFormat="1" ht="13" x14ac:dyDescent="0.25">
      <c r="A10" s="11"/>
      <c r="B10" s="222" t="str">
        <f>'B- Volet financier'!D53</f>
        <v>Equipements/investissements : Équipements de transport</v>
      </c>
      <c r="C10" s="223">
        <f>IFERROR(ROUND('B- Volet financier'!E53,2),0)</f>
        <v>0</v>
      </c>
      <c r="D10" s="224">
        <f t="shared" si="0"/>
        <v>0</v>
      </c>
      <c r="E10" s="247"/>
    </row>
    <row r="11" spans="1:5" s="218" customFormat="1" ht="13" x14ac:dyDescent="0.25">
      <c r="A11" s="11"/>
      <c r="B11" s="222" t="str">
        <f>'B- Volet financier'!D59</f>
        <v>Equipements/investissements : Matériel informatique</v>
      </c>
      <c r="C11" s="223">
        <f>IFERROR(ROUND('B- Volet financier'!E59,2),0)</f>
        <v>0</v>
      </c>
      <c r="D11" s="224">
        <f t="shared" si="0"/>
        <v>0</v>
      </c>
      <c r="E11" s="247"/>
    </row>
    <row r="12" spans="1:5" s="218" customFormat="1" ht="13" x14ac:dyDescent="0.25">
      <c r="A12" s="11"/>
      <c r="B12" s="222" t="str">
        <f>'B- Volet financier'!D64</f>
        <v>Equipements/investissements : Logiciels et brevets</v>
      </c>
      <c r="C12" s="223">
        <f>IFERROR(ROUND('B- Volet financier'!E64,2),0)</f>
        <v>0</v>
      </c>
      <c r="D12" s="224">
        <f t="shared" si="0"/>
        <v>0</v>
      </c>
      <c r="E12" s="247"/>
    </row>
    <row r="13" spans="1:5" s="218" customFormat="1" ht="13" x14ac:dyDescent="0.25">
      <c r="A13" s="11"/>
      <c r="B13" s="222" t="str">
        <f>'B- Volet financier'!D70</f>
        <v>Equipements/investissements : Ingénierie</v>
      </c>
      <c r="C13" s="223">
        <f>IFERROR(ROUND('B- Volet financier'!E70,2),0)</f>
        <v>0</v>
      </c>
      <c r="D13" s="224">
        <f t="shared" si="0"/>
        <v>0</v>
      </c>
      <c r="E13" s="247"/>
    </row>
    <row r="14" spans="1:5" s="218" customFormat="1" ht="13" x14ac:dyDescent="0.25">
      <c r="A14" s="11"/>
      <c r="B14" s="222" t="str">
        <f>'B- Volet financier'!B75</f>
        <v>Maîtrise d'œuvre (MOE) - réalisée en interne</v>
      </c>
      <c r="C14" s="223">
        <f>IFERROR(ROUND('B- Volet financier'!E75,2),0)</f>
        <v>0</v>
      </c>
      <c r="D14" s="224">
        <f t="shared" si="0"/>
        <v>0</v>
      </c>
      <c r="E14" s="247"/>
    </row>
    <row r="15" spans="1:5" s="218" customFormat="1" ht="13" x14ac:dyDescent="0.25">
      <c r="A15" s="11"/>
      <c r="B15" s="222" t="s">
        <v>292</v>
      </c>
      <c r="C15" s="223"/>
      <c r="D15" s="224">
        <v>0</v>
      </c>
      <c r="E15" s="247"/>
    </row>
    <row r="16" spans="1:5" s="218" customFormat="1" ht="13" x14ac:dyDescent="0.25">
      <c r="A16" s="11"/>
      <c r="B16" s="222" t="str">
        <f>'B- Volet financier'!D83</f>
        <v>Fonctionnement : Certification des dépenses</v>
      </c>
      <c r="C16" s="223">
        <f>IFERROR(ROUND('B- Volet financier'!E88,2),0)</f>
        <v>0</v>
      </c>
      <c r="D16" s="224">
        <f>C16</f>
        <v>0</v>
      </c>
      <c r="E16" s="247"/>
    </row>
    <row r="17" spans="1:5" s="218" customFormat="1" ht="13" x14ac:dyDescent="0.25">
      <c r="A17" s="11"/>
      <c r="B17" s="222" t="str">
        <f>'B- Volet financier'!D89</f>
        <v>Fonctionnement : Prestations extérieures - Formation / Communication / Animation</v>
      </c>
      <c r="C17" s="223"/>
      <c r="D17" s="224">
        <v>0</v>
      </c>
      <c r="E17" s="247"/>
    </row>
    <row r="18" spans="1:5" s="218" customFormat="1" ht="13" x14ac:dyDescent="0.25">
      <c r="A18" s="11"/>
      <c r="B18" s="225" t="str">
        <f>'B- Volet financier'!D95</f>
        <v>Fonctionnement : Autres dépenses</v>
      </c>
      <c r="C18" s="226">
        <f>IFERROR(ROUND('B- Volet financier'!E95,2),0)</f>
        <v>0</v>
      </c>
      <c r="D18" s="227">
        <v>0</v>
      </c>
      <c r="E18" s="247"/>
    </row>
    <row r="19" spans="1:5" s="218" customFormat="1" ht="19.5" customHeight="1" x14ac:dyDescent="0.25">
      <c r="A19" s="11">
        <f>ROUND(IFERROR(A11/SUM(D11:D18)*D19,0),2)</f>
        <v>0</v>
      </c>
      <c r="B19" s="215" t="s">
        <v>293</v>
      </c>
      <c r="C19" s="228">
        <f>ROUND(SUM(C7:C18),2)</f>
        <v>0</v>
      </c>
      <c r="D19" s="228">
        <f>IFERROR(C19*(IF('B- Volet financier'!$C$8="Petite",55%,IF('B- Volet financier'!$C$8="Moyenne",45%,35%))+IF('B- Volet financier'!$C$9="DROM-COM",15%,IF('B- Volet financier'!$C$9="Zone A.F.R",5%,0%))),0)</f>
        <v>0</v>
      </c>
      <c r="E19" s="247"/>
    </row>
    <row r="20" spans="1:5" s="218" customFormat="1" ht="13.5" thickBot="1" x14ac:dyDescent="0.3">
      <c r="A20" s="11"/>
      <c r="B20" s="229"/>
      <c r="C20" s="229"/>
      <c r="D20" s="229"/>
      <c r="E20" s="229"/>
    </row>
    <row r="21" spans="1:5" s="231" customFormat="1" ht="18.5" thickBot="1" x14ac:dyDescent="0.45">
      <c r="A21" s="11">
        <f>ROUND(IFERROR((A19+#REF!+#REF!)*C21/(#REF!+#REF!+D19),0),2)</f>
        <v>0</v>
      </c>
      <c r="B21" s="230" t="s">
        <v>273</v>
      </c>
      <c r="C21" s="458"/>
      <c r="D21" s="459"/>
    </row>
    <row r="22" spans="1:5" ht="27" customHeight="1" x14ac:dyDescent="0.3"/>
    <row r="23" spans="1:5" s="5" customFormat="1" ht="39" customHeight="1" x14ac:dyDescent="0.25">
      <c r="A23" s="401" t="s">
        <v>274</v>
      </c>
      <c r="B23" s="401" t="s">
        <v>124</v>
      </c>
      <c r="C23" s="401"/>
      <c r="D23" s="401"/>
      <c r="E23" s="401"/>
    </row>
    <row r="24" spans="1:5" s="12" customFormat="1" ht="13" x14ac:dyDescent="0.25">
      <c r="A24" s="11"/>
      <c r="B24" s="11"/>
      <c r="C24" s="11"/>
      <c r="D24" s="11"/>
      <c r="E24" s="11"/>
    </row>
    <row r="25" spans="1:5" s="218" customFormat="1" ht="25.5" customHeight="1" x14ac:dyDescent="0.3">
      <c r="A25" s="215"/>
      <c r="B25" s="232" t="s">
        <v>275</v>
      </c>
      <c r="C25" s="216" t="s">
        <v>276</v>
      </c>
      <c r="D25" s="15"/>
      <c r="E25" s="15"/>
    </row>
    <row r="26" spans="1:5" x14ac:dyDescent="0.3">
      <c r="A26" s="454" t="s">
        <v>277</v>
      </c>
      <c r="B26" s="233" t="s">
        <v>278</v>
      </c>
      <c r="C26" s="234">
        <f>C21</f>
        <v>0</v>
      </c>
    </row>
    <row r="27" spans="1:5" x14ac:dyDescent="0.3">
      <c r="A27" s="455"/>
      <c r="B27" s="235" t="s">
        <v>279</v>
      </c>
      <c r="C27" s="236"/>
    </row>
    <row r="28" spans="1:5" x14ac:dyDescent="0.3">
      <c r="A28" s="455"/>
      <c r="B28" s="235" t="s">
        <v>280</v>
      </c>
      <c r="C28" s="236"/>
    </row>
    <row r="29" spans="1:5" x14ac:dyDescent="0.3">
      <c r="A29" s="455"/>
      <c r="B29" s="235" t="s">
        <v>281</v>
      </c>
      <c r="C29" s="236"/>
    </row>
    <row r="30" spans="1:5" x14ac:dyDescent="0.3">
      <c r="A30" s="455"/>
      <c r="B30" s="235" t="s">
        <v>281</v>
      </c>
      <c r="C30" s="236"/>
    </row>
    <row r="31" spans="1:5" x14ac:dyDescent="0.3">
      <c r="A31" s="455"/>
      <c r="B31" s="235" t="s">
        <v>281</v>
      </c>
      <c r="C31" s="236"/>
    </row>
    <row r="32" spans="1:5" s="239" customFormat="1" x14ac:dyDescent="0.3">
      <c r="A32" s="456"/>
      <c r="B32" s="237" t="s">
        <v>282</v>
      </c>
      <c r="C32" s="238">
        <f>SUBTOTAL(9,C26:C31)</f>
        <v>0</v>
      </c>
      <c r="D32" s="15"/>
    </row>
    <row r="33" spans="1:4" x14ac:dyDescent="0.3">
      <c r="A33" s="454" t="s">
        <v>283</v>
      </c>
      <c r="B33" s="240" t="s">
        <v>284</v>
      </c>
      <c r="C33" s="241"/>
    </row>
    <row r="34" spans="1:4" x14ac:dyDescent="0.3">
      <c r="A34" s="457"/>
      <c r="B34" s="235" t="s">
        <v>281</v>
      </c>
      <c r="C34" s="236"/>
    </row>
    <row r="35" spans="1:4" x14ac:dyDescent="0.3">
      <c r="A35" s="455"/>
      <c r="B35" s="235" t="s">
        <v>281</v>
      </c>
      <c r="C35" s="236"/>
    </row>
    <row r="36" spans="1:4" x14ac:dyDescent="0.3">
      <c r="A36" s="455"/>
      <c r="B36" s="235" t="s">
        <v>281</v>
      </c>
      <c r="C36" s="236"/>
    </row>
    <row r="37" spans="1:4" s="239" customFormat="1" x14ac:dyDescent="0.3">
      <c r="A37" s="456"/>
      <c r="B37" s="237" t="s">
        <v>285</v>
      </c>
      <c r="C37" s="238">
        <f>SUBTOTAL(9,C33:C36)</f>
        <v>0</v>
      </c>
      <c r="D37" s="15"/>
    </row>
    <row r="38" spans="1:4" x14ac:dyDescent="0.3">
      <c r="A38" s="454" t="s">
        <v>286</v>
      </c>
      <c r="B38" s="233" t="s">
        <v>287</v>
      </c>
      <c r="C38" s="234">
        <f>C44-C37-C32-SUM(C39:C42)</f>
        <v>0</v>
      </c>
    </row>
    <row r="39" spans="1:4" x14ac:dyDescent="0.3">
      <c r="A39" s="455"/>
      <c r="B39" s="242" t="s">
        <v>288</v>
      </c>
      <c r="C39" s="236"/>
    </row>
    <row r="40" spans="1:4" x14ac:dyDescent="0.3">
      <c r="A40" s="455"/>
      <c r="B40" s="242" t="s">
        <v>289</v>
      </c>
      <c r="C40" s="236"/>
    </row>
    <row r="41" spans="1:4" x14ac:dyDescent="0.3">
      <c r="A41" s="455"/>
      <c r="B41" s="235" t="s">
        <v>281</v>
      </c>
      <c r="C41" s="236"/>
    </row>
    <row r="42" spans="1:4" x14ac:dyDescent="0.3">
      <c r="A42" s="455"/>
      <c r="B42" s="235" t="s">
        <v>281</v>
      </c>
      <c r="C42" s="236"/>
    </row>
    <row r="43" spans="1:4" s="239" customFormat="1" x14ac:dyDescent="0.3">
      <c r="A43" s="456"/>
      <c r="B43" s="237" t="s">
        <v>290</v>
      </c>
      <c r="C43" s="238">
        <f>SUBTOTAL(9,C38:C42)</f>
        <v>0</v>
      </c>
      <c r="D43" s="15"/>
    </row>
    <row r="44" spans="1:4" s="239" customFormat="1" x14ac:dyDescent="0.3">
      <c r="A44" s="243" t="s">
        <v>291</v>
      </c>
      <c r="B44" s="244"/>
      <c r="C44" s="245">
        <f>C19</f>
        <v>0</v>
      </c>
    </row>
  </sheetData>
  <sheetProtection insertRows="0"/>
  <mergeCells count="7">
    <mergeCell ref="A26:A32"/>
    <mergeCell ref="A33:A37"/>
    <mergeCell ref="A38:A43"/>
    <mergeCell ref="C2:E2"/>
    <mergeCell ref="A4:E4"/>
    <mergeCell ref="C21:D21"/>
    <mergeCell ref="A23:E23"/>
  </mergeCells>
  <conditionalFormatting sqref="D6:D19">
    <cfRule type="expression" dxfId="10" priority="4">
      <formula>$A$2=0</formula>
    </cfRule>
  </conditionalFormatting>
  <pageMargins left="0.70866141732283472" right="0.70866141732283472" top="0.74803149606299213" bottom="0.74803149606299213" header="0.31496062992125984" footer="0.31496062992125984"/>
  <pageSetup paperSize="9" scale="50" fitToHeight="0" orientation="portrait" r:id="rId1"/>
  <headerFooter>
    <oddFooter>&amp;L&amp;A&amp;R&amp;P/&amp;N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23F7-CB9B-4FA4-B93F-E77E3674CE65}">
  <sheetPr codeName="Feuil6">
    <pageSetUpPr fitToPage="1"/>
  </sheetPr>
  <dimension ref="A1:G78"/>
  <sheetViews>
    <sheetView showGridLines="0" topLeftCell="A26" zoomScale="80" zoomScaleNormal="80" workbookViewId="0">
      <selection activeCell="C20" sqref="C20"/>
    </sheetView>
  </sheetViews>
  <sheetFormatPr baseColWidth="10" defaultColWidth="11.453125" defaultRowHeight="14" x14ac:dyDescent="0.3"/>
  <cols>
    <col min="1" max="1" width="11.453125" style="6"/>
    <col min="2" max="2" width="40.1796875" style="6" customWidth="1"/>
    <col min="3" max="3" width="30.54296875" style="6" customWidth="1"/>
    <col min="4" max="4" width="39.1796875" style="6" bestFit="1" customWidth="1"/>
    <col min="5" max="5" width="30.54296875" style="6" customWidth="1"/>
    <col min="6" max="6" width="32.1796875" style="6" customWidth="1"/>
    <col min="7" max="16384" width="11.453125" style="6"/>
  </cols>
  <sheetData>
    <row r="1" spans="1:6" ht="14.25" customHeight="1" x14ac:dyDescent="0.3">
      <c r="E1" s="448" t="s">
        <v>186</v>
      </c>
      <c r="F1" s="448"/>
    </row>
    <row r="2" spans="1:6" ht="14.25" customHeight="1" x14ac:dyDescent="0.35">
      <c r="C2"/>
      <c r="E2" s="448"/>
      <c r="F2" s="448"/>
    </row>
    <row r="3" spans="1:6" ht="14.25" customHeight="1" x14ac:dyDescent="0.3">
      <c r="E3" s="448"/>
      <c r="F3" s="448"/>
    </row>
    <row r="4" spans="1:6" ht="14.25" customHeight="1" x14ac:dyDescent="0.3">
      <c r="E4" s="448"/>
      <c r="F4" s="448"/>
    </row>
    <row r="5" spans="1:6" ht="14.25" customHeight="1" x14ac:dyDescent="0.3">
      <c r="E5" s="448"/>
      <c r="F5" s="448"/>
    </row>
    <row r="6" spans="1:6" ht="14.25" customHeight="1" x14ac:dyDescent="0.3">
      <c r="E6" s="448"/>
      <c r="F6" s="448"/>
    </row>
    <row r="7" spans="1:6" ht="14.25" customHeight="1" x14ac:dyDescent="0.3">
      <c r="E7" s="448"/>
      <c r="F7" s="448"/>
    </row>
    <row r="8" spans="1:6" x14ac:dyDescent="0.3">
      <c r="E8" s="448"/>
      <c r="F8" s="448"/>
    </row>
    <row r="9" spans="1:6" ht="20" x14ac:dyDescent="0.3">
      <c r="E9" s="7"/>
      <c r="F9" s="7"/>
    </row>
    <row r="10" spans="1:6" s="5" customFormat="1" ht="39" customHeight="1" x14ac:dyDescent="0.25">
      <c r="A10" s="461" t="s">
        <v>187</v>
      </c>
      <c r="B10" s="461"/>
      <c r="C10" s="461"/>
      <c r="D10" s="461"/>
      <c r="E10" s="461"/>
      <c r="F10" s="461"/>
    </row>
    <row r="12" spans="1:6" x14ac:dyDescent="0.3">
      <c r="C12" s="163" t="s">
        <v>188</v>
      </c>
      <c r="D12" s="164" t="s">
        <v>189</v>
      </c>
      <c r="E12" s="165" t="s">
        <v>190</v>
      </c>
    </row>
    <row r="13" spans="1:6" x14ac:dyDescent="0.3">
      <c r="B13" s="166" t="s">
        <v>191</v>
      </c>
      <c r="C13" s="167" t="s">
        <v>192</v>
      </c>
      <c r="D13" s="168"/>
      <c r="E13" s="168"/>
    </row>
    <row r="14" spans="1:6" x14ac:dyDescent="0.3">
      <c r="B14" s="169" t="s">
        <v>193</v>
      </c>
      <c r="C14" s="170" t="s">
        <v>194</v>
      </c>
      <c r="D14" s="171"/>
      <c r="E14" s="171"/>
    </row>
    <row r="15" spans="1:6" x14ac:dyDescent="0.3">
      <c r="B15" s="169" t="s">
        <v>195</v>
      </c>
      <c r="C15" s="170" t="s">
        <v>196</v>
      </c>
      <c r="D15" s="171"/>
      <c r="E15" s="171"/>
    </row>
    <row r="16" spans="1:6" x14ac:dyDescent="0.3">
      <c r="B16" s="169" t="s">
        <v>197</v>
      </c>
      <c r="C16" s="170" t="s">
        <v>198</v>
      </c>
      <c r="D16" s="171"/>
      <c r="E16" s="171"/>
    </row>
    <row r="17" spans="2:5" x14ac:dyDescent="0.3">
      <c r="B17" s="169" t="s">
        <v>199</v>
      </c>
      <c r="C17" s="170" t="s">
        <v>200</v>
      </c>
      <c r="D17" s="171"/>
      <c r="E17" s="171"/>
    </row>
    <row r="18" spans="2:5" x14ac:dyDescent="0.3">
      <c r="B18" s="169" t="s">
        <v>201</v>
      </c>
      <c r="C18" s="170" t="s">
        <v>202</v>
      </c>
      <c r="D18" s="171"/>
      <c r="E18" s="171"/>
    </row>
    <row r="19" spans="2:5" x14ac:dyDescent="0.3">
      <c r="B19" s="169" t="s">
        <v>203</v>
      </c>
      <c r="C19" s="170" t="s">
        <v>204</v>
      </c>
      <c r="D19" s="171"/>
      <c r="E19" s="171"/>
    </row>
    <row r="20" spans="2:5" x14ac:dyDescent="0.3">
      <c r="B20" s="169" t="s">
        <v>205</v>
      </c>
      <c r="C20" s="170" t="s">
        <v>206</v>
      </c>
      <c r="D20" s="171"/>
      <c r="E20" s="171"/>
    </row>
    <row r="21" spans="2:5" x14ac:dyDescent="0.3">
      <c r="B21" s="169" t="s">
        <v>207</v>
      </c>
      <c r="C21" s="170" t="s">
        <v>208</v>
      </c>
      <c r="D21" s="171"/>
      <c r="E21" s="171"/>
    </row>
    <row r="22" spans="2:5" x14ac:dyDescent="0.3">
      <c r="B22" s="169" t="s">
        <v>209</v>
      </c>
      <c r="C22" s="170" t="s">
        <v>210</v>
      </c>
      <c r="D22" s="171"/>
      <c r="E22" s="171"/>
    </row>
    <row r="23" spans="2:5" x14ac:dyDescent="0.3">
      <c r="B23" s="172" t="s">
        <v>211</v>
      </c>
      <c r="C23" s="173" t="s">
        <v>212</v>
      </c>
      <c r="D23" s="174"/>
      <c r="E23" s="174"/>
    </row>
    <row r="24" spans="2:5" x14ac:dyDescent="0.3">
      <c r="B24" s="175" t="s">
        <v>213</v>
      </c>
      <c r="C24" s="164" t="s">
        <v>214</v>
      </c>
      <c r="D24" s="176">
        <f>SUM(D13:D23)</f>
        <v>0</v>
      </c>
      <c r="E24" s="177">
        <f>SUM(E13:E23)</f>
        <v>0</v>
      </c>
    </row>
    <row r="25" spans="2:5" ht="7.5" customHeight="1" x14ac:dyDescent="0.3"/>
    <row r="26" spans="2:5" x14ac:dyDescent="0.3">
      <c r="C26" s="178" t="s">
        <v>215</v>
      </c>
      <c r="D26" s="179" t="str">
        <f>IF(D24&lt;(D13+D14)/2,"ENTREPRISE EN DIFFICULTE","ENTREPRISE NON EN DIFFICULTE")</f>
        <v>ENTREPRISE NON EN DIFFICULTE</v>
      </c>
    </row>
    <row r="28" spans="2:5" x14ac:dyDescent="0.3">
      <c r="C28" s="163" t="s">
        <v>188</v>
      </c>
      <c r="D28" s="164" t="s">
        <v>189</v>
      </c>
      <c r="E28" s="165" t="s">
        <v>190</v>
      </c>
    </row>
    <row r="29" spans="2:5" s="183" customFormat="1" x14ac:dyDescent="0.35">
      <c r="B29" s="180" t="s">
        <v>216</v>
      </c>
      <c r="C29" s="181" t="s">
        <v>217</v>
      </c>
      <c r="D29" s="182"/>
      <c r="E29" s="182"/>
    </row>
    <row r="30" spans="2:5" s="183" customFormat="1" x14ac:dyDescent="0.35">
      <c r="B30" s="184" t="s">
        <v>218</v>
      </c>
      <c r="C30" s="185" t="s">
        <v>219</v>
      </c>
      <c r="D30" s="186"/>
      <c r="E30" s="186"/>
    </row>
    <row r="31" spans="2:5" s="183" customFormat="1" ht="28" x14ac:dyDescent="0.35">
      <c r="B31" s="184" t="s">
        <v>220</v>
      </c>
      <c r="C31" s="185" t="s">
        <v>221</v>
      </c>
      <c r="D31" s="186"/>
      <c r="E31" s="186"/>
    </row>
    <row r="32" spans="2:5" s="183" customFormat="1" x14ac:dyDescent="0.35">
      <c r="B32" s="187" t="s">
        <v>222</v>
      </c>
      <c r="C32" s="188" t="s">
        <v>223</v>
      </c>
      <c r="D32" s="189"/>
      <c r="E32" s="189"/>
    </row>
    <row r="33" spans="2:5" s="183" customFormat="1" x14ac:dyDescent="0.35">
      <c r="B33" s="190" t="s">
        <v>224</v>
      </c>
      <c r="C33" s="191"/>
      <c r="D33" s="192">
        <f>SUM(D29:D32)</f>
        <v>0</v>
      </c>
      <c r="E33" s="193">
        <f>SUM(E29:E32)</f>
        <v>0</v>
      </c>
    </row>
    <row r="34" spans="2:5" s="183" customFormat="1" x14ac:dyDescent="0.35">
      <c r="B34" s="194" t="s">
        <v>225</v>
      </c>
      <c r="C34" s="195"/>
      <c r="D34" s="196" t="str">
        <f>IFERROR(D33/D24,"")</f>
        <v/>
      </c>
      <c r="E34" s="197" t="str">
        <f>IFERROR(E33/E24,"")</f>
        <v/>
      </c>
    </row>
    <row r="35" spans="2:5" ht="7.5" customHeight="1" x14ac:dyDescent="0.3"/>
    <row r="36" spans="2:5" x14ac:dyDescent="0.3">
      <c r="C36" s="163" t="s">
        <v>188</v>
      </c>
      <c r="D36" s="164" t="s">
        <v>189</v>
      </c>
      <c r="E36" s="165" t="s">
        <v>190</v>
      </c>
    </row>
    <row r="37" spans="2:5" s="183" customFormat="1" x14ac:dyDescent="0.35">
      <c r="B37" s="180" t="s">
        <v>226</v>
      </c>
      <c r="C37" s="181" t="s">
        <v>227</v>
      </c>
      <c r="D37" s="182"/>
      <c r="E37" s="182"/>
    </row>
    <row r="38" spans="2:5" s="183" customFormat="1" x14ac:dyDescent="0.35">
      <c r="B38" s="184" t="s">
        <v>228</v>
      </c>
      <c r="C38" s="185" t="s">
        <v>229</v>
      </c>
      <c r="D38" s="186"/>
      <c r="E38" s="186"/>
    </row>
    <row r="39" spans="2:5" s="183" customFormat="1" x14ac:dyDescent="0.35">
      <c r="B39" s="184" t="s">
        <v>230</v>
      </c>
      <c r="C39" s="185" t="s">
        <v>231</v>
      </c>
      <c r="D39" s="186"/>
      <c r="E39" s="186"/>
    </row>
    <row r="40" spans="2:5" s="183" customFormat="1" x14ac:dyDescent="0.35">
      <c r="B40" s="184" t="s">
        <v>232</v>
      </c>
      <c r="C40" s="185" t="s">
        <v>233</v>
      </c>
      <c r="D40" s="186"/>
      <c r="E40" s="186"/>
    </row>
    <row r="41" spans="2:5" s="183" customFormat="1" ht="28" x14ac:dyDescent="0.35">
      <c r="B41" s="184" t="s">
        <v>234</v>
      </c>
      <c r="C41" s="185" t="s">
        <v>235</v>
      </c>
      <c r="D41" s="186"/>
      <c r="E41" s="186"/>
    </row>
    <row r="42" spans="2:5" s="183" customFormat="1" x14ac:dyDescent="0.35">
      <c r="B42" s="184" t="s">
        <v>236</v>
      </c>
      <c r="C42" s="185" t="s">
        <v>237</v>
      </c>
      <c r="D42" s="186"/>
      <c r="E42" s="186"/>
    </row>
    <row r="43" spans="2:5" s="183" customFormat="1" x14ac:dyDescent="0.35">
      <c r="B43" s="184" t="s">
        <v>238</v>
      </c>
      <c r="C43" s="185" t="s">
        <v>239</v>
      </c>
      <c r="D43" s="186"/>
      <c r="E43" s="186"/>
    </row>
    <row r="44" spans="2:5" s="183" customFormat="1" x14ac:dyDescent="0.35">
      <c r="B44" s="184" t="s">
        <v>240</v>
      </c>
      <c r="C44" s="185" t="s">
        <v>241</v>
      </c>
      <c r="D44" s="186"/>
      <c r="E44" s="186"/>
    </row>
    <row r="45" spans="2:5" s="183" customFormat="1" x14ac:dyDescent="0.35">
      <c r="B45" s="187" t="s">
        <v>242</v>
      </c>
      <c r="C45" s="188" t="s">
        <v>243</v>
      </c>
      <c r="D45" s="189"/>
      <c r="E45" s="189"/>
    </row>
    <row r="46" spans="2:5" s="183" customFormat="1" x14ac:dyDescent="0.35">
      <c r="B46" s="190" t="s">
        <v>244</v>
      </c>
      <c r="C46" s="191"/>
      <c r="D46" s="192">
        <f>D37-SUM(D38:D45)</f>
        <v>0</v>
      </c>
      <c r="E46" s="193">
        <f>E37-SUM(E38:E45)</f>
        <v>0</v>
      </c>
    </row>
    <row r="47" spans="2:5" s="183" customFormat="1" x14ac:dyDescent="0.35">
      <c r="B47" s="187" t="s">
        <v>245</v>
      </c>
      <c r="C47" s="188" t="s">
        <v>246</v>
      </c>
      <c r="D47" s="189"/>
      <c r="E47" s="189"/>
    </row>
    <row r="48" spans="2:5" s="183" customFormat="1" x14ac:dyDescent="0.35">
      <c r="B48" s="194" t="s">
        <v>247</v>
      </c>
      <c r="C48" s="195"/>
      <c r="D48" s="196" t="str">
        <f>IFERROR(D46/D47,"")</f>
        <v/>
      </c>
      <c r="E48" s="197" t="str">
        <f>IFERROR(E46/E47,"")</f>
        <v/>
      </c>
    </row>
    <row r="49" spans="1:6" ht="7.5" customHeight="1" x14ac:dyDescent="0.3"/>
    <row r="50" spans="1:6" x14ac:dyDescent="0.3">
      <c r="C50" s="178" t="s">
        <v>248</v>
      </c>
      <c r="D50" s="179" t="str">
        <f>IF(AND(D34&gt;7.5,E34&gt;7.5,D48&lt;1,E48,1),"ENTREPRISE EN DIFFICULTE","ENTREPRISE NON EN DIFFICULTE")</f>
        <v>ENTREPRISE NON EN DIFFICULTE</v>
      </c>
    </row>
    <row r="52" spans="1:6" s="5" customFormat="1" ht="39" customHeight="1" x14ac:dyDescent="0.25">
      <c r="A52" s="461" t="s">
        <v>249</v>
      </c>
      <c r="B52" s="461"/>
      <c r="C52" s="461"/>
      <c r="D52" s="461"/>
      <c r="E52" s="461"/>
      <c r="F52" s="461"/>
    </row>
    <row r="54" spans="1:6" x14ac:dyDescent="0.3">
      <c r="B54" s="198" t="s">
        <v>250</v>
      </c>
      <c r="C54" s="199"/>
      <c r="D54" s="200" t="s">
        <v>251</v>
      </c>
      <c r="E54" s="462"/>
      <c r="F54" s="463"/>
    </row>
    <row r="55" spans="1:6" ht="39" customHeight="1" x14ac:dyDescent="0.3">
      <c r="B55" s="464" t="s">
        <v>252</v>
      </c>
      <c r="C55" s="464"/>
      <c r="D55" s="464"/>
      <c r="E55" s="464"/>
      <c r="F55" s="464"/>
    </row>
    <row r="56" spans="1:6" s="10" customFormat="1" ht="19.75" customHeight="1" x14ac:dyDescent="0.35">
      <c r="B56" s="198" t="s">
        <v>253</v>
      </c>
      <c r="D56" s="201"/>
      <c r="E56" s="201"/>
      <c r="F56" s="201"/>
    </row>
    <row r="57" spans="1:6" s="10" customFormat="1" ht="7.75" customHeight="1" x14ac:dyDescent="0.35">
      <c r="B57" s="198"/>
      <c r="D57" s="201"/>
      <c r="E57" s="201"/>
      <c r="F57" s="201"/>
    </row>
    <row r="58" spans="1:6" s="10" customFormat="1" ht="19.75" customHeight="1" x14ac:dyDescent="0.3">
      <c r="B58" s="202" t="s">
        <v>254</v>
      </c>
      <c r="D58" s="201"/>
      <c r="E58" s="201"/>
      <c r="F58" s="201"/>
    </row>
    <row r="59" spans="1:6" ht="19.399999999999999" customHeight="1" x14ac:dyDescent="0.3">
      <c r="B59" s="203" t="s">
        <v>255</v>
      </c>
      <c r="D59" s="203"/>
      <c r="E59" s="203"/>
      <c r="F59" s="203"/>
    </row>
    <row r="60" spans="1:6" ht="4.4000000000000004" customHeight="1" x14ac:dyDescent="0.3">
      <c r="B60" s="203"/>
      <c r="D60" s="203"/>
      <c r="E60" s="203"/>
      <c r="F60" s="203"/>
    </row>
    <row r="61" spans="1:6" ht="19.75" customHeight="1" x14ac:dyDescent="0.3">
      <c r="B61" s="203" t="s">
        <v>256</v>
      </c>
      <c r="D61" s="203"/>
      <c r="E61" s="203"/>
      <c r="F61" s="203"/>
    </row>
    <row r="62" spans="1:6" ht="9" customHeight="1" x14ac:dyDescent="0.3">
      <c r="B62" s="203"/>
      <c r="D62" s="203"/>
      <c r="E62" s="203"/>
      <c r="F62" s="203"/>
    </row>
    <row r="63" spans="1:6" ht="14.5" customHeight="1" x14ac:dyDescent="0.3">
      <c r="B63" s="202" t="s">
        <v>257</v>
      </c>
    </row>
    <row r="64" spans="1:6" ht="6.65" customHeight="1" x14ac:dyDescent="0.3"/>
    <row r="65" spans="1:7" ht="27.65" customHeight="1" x14ac:dyDescent="0.3">
      <c r="B65" s="460" t="s">
        <v>258</v>
      </c>
      <c r="C65" s="460"/>
      <c r="D65" s="460"/>
      <c r="E65" s="460"/>
      <c r="F65" s="460"/>
    </row>
    <row r="66" spans="1:7" x14ac:dyDescent="0.3">
      <c r="B66" s="204"/>
      <c r="C66" s="204"/>
      <c r="D66" s="204"/>
      <c r="E66" s="204"/>
      <c r="F66" s="204"/>
    </row>
    <row r="67" spans="1:7" ht="15.5" x14ac:dyDescent="0.3">
      <c r="B67" s="205" t="s">
        <v>259</v>
      </c>
      <c r="C67" s="206"/>
      <c r="D67" s="205" t="s">
        <v>260</v>
      </c>
      <c r="E67" s="206"/>
      <c r="G67" s="207"/>
    </row>
    <row r="69" spans="1:7" s="5" customFormat="1" ht="39" customHeight="1" x14ac:dyDescent="0.25">
      <c r="A69" s="461" t="s">
        <v>261</v>
      </c>
      <c r="B69" s="461"/>
      <c r="C69" s="461"/>
      <c r="D69" s="461"/>
      <c r="E69" s="461"/>
      <c r="F69" s="461"/>
    </row>
    <row r="71" spans="1:7" s="8" customFormat="1" ht="30.75" customHeight="1" x14ac:dyDescent="0.35">
      <c r="A71" s="449" t="s">
        <v>262</v>
      </c>
      <c r="B71" s="449"/>
      <c r="C71" s="449"/>
      <c r="D71" s="449"/>
      <c r="E71" s="449"/>
      <c r="F71" s="449"/>
    </row>
    <row r="72" spans="1:7" s="5" customFormat="1" ht="13" x14ac:dyDescent="0.25">
      <c r="A72" s="5" t="s">
        <v>263</v>
      </c>
      <c r="E72" s="208"/>
      <c r="F72" s="208"/>
    </row>
    <row r="73" spans="1:7" s="5" customFormat="1" ht="81.75" customHeight="1" x14ac:dyDescent="0.25">
      <c r="B73" s="449" t="s">
        <v>264</v>
      </c>
      <c r="C73" s="449"/>
      <c r="D73" s="449"/>
      <c r="E73" s="449"/>
      <c r="F73" s="449"/>
    </row>
    <row r="74" spans="1:7" s="5" customFormat="1" ht="66.75" customHeight="1" x14ac:dyDescent="0.25">
      <c r="B74" s="449" t="s">
        <v>265</v>
      </c>
      <c r="C74" s="449"/>
      <c r="D74" s="449"/>
      <c r="E74" s="449"/>
      <c r="F74" s="449"/>
    </row>
    <row r="75" spans="1:7" s="5" customFormat="1" ht="27.75" customHeight="1" x14ac:dyDescent="0.25">
      <c r="B75" s="449" t="s">
        <v>266</v>
      </c>
      <c r="C75" s="449"/>
      <c r="D75" s="449"/>
      <c r="E75" s="449"/>
      <c r="F75" s="449"/>
    </row>
    <row r="76" spans="1:7" s="5" customFormat="1" ht="27.75" customHeight="1" x14ac:dyDescent="0.25">
      <c r="B76" s="449" t="s">
        <v>267</v>
      </c>
      <c r="C76" s="449"/>
      <c r="D76" s="449"/>
      <c r="E76" s="449"/>
      <c r="F76" s="449"/>
    </row>
    <row r="77" spans="1:7" s="5" customFormat="1" ht="40.5" customHeight="1" x14ac:dyDescent="0.25">
      <c r="B77" s="449" t="s">
        <v>268</v>
      </c>
      <c r="C77" s="449"/>
      <c r="D77" s="449"/>
      <c r="E77" s="449"/>
      <c r="F77" s="449"/>
    </row>
    <row r="78" spans="1:7" ht="20" x14ac:dyDescent="0.3">
      <c r="E78" s="7"/>
      <c r="F78" s="7"/>
    </row>
  </sheetData>
  <sheetProtection sheet="1" objects="1" scenarios="1"/>
  <mergeCells count="13">
    <mergeCell ref="B77:F77"/>
    <mergeCell ref="A69:F69"/>
    <mergeCell ref="A71:F71"/>
    <mergeCell ref="B73:F73"/>
    <mergeCell ref="B74:F74"/>
    <mergeCell ref="B75:F75"/>
    <mergeCell ref="B76:F76"/>
    <mergeCell ref="B65:F65"/>
    <mergeCell ref="E1:F8"/>
    <mergeCell ref="A10:F10"/>
    <mergeCell ref="A52:F52"/>
    <mergeCell ref="E54:F54"/>
    <mergeCell ref="B55:F55"/>
  </mergeCells>
  <conditionalFormatting sqref="D26">
    <cfRule type="containsText" dxfId="9" priority="4" operator="containsText" text="ENTREPRISE EN DIFFICULTE">
      <formula>NOT(ISERROR(SEARCH("ENTREPRISE EN DIFFICULTE",D26)))</formula>
    </cfRule>
  </conditionalFormatting>
  <conditionalFormatting sqref="D34:E34">
    <cfRule type="cellIs" dxfId="8" priority="3" operator="greaterThan">
      <formula>7.5</formula>
    </cfRule>
  </conditionalFormatting>
  <conditionalFormatting sqref="D48:E48">
    <cfRule type="cellIs" dxfId="7" priority="2" operator="lessThan">
      <formula>1</formula>
    </cfRule>
  </conditionalFormatting>
  <conditionalFormatting sqref="D50">
    <cfRule type="containsText" dxfId="6" priority="1" operator="containsText" text="ENTREPRISE EN DIFFICULTE">
      <formula>NOT(ISERROR(SEARCH("ENTREPRISE EN DIFFICULTE",D50)))</formula>
    </cfRule>
  </conditionalFormatting>
  <printOptions horizontalCentered="1" verticalCentered="1"/>
  <pageMargins left="0.31496062992125984" right="0.31496062992125984" top="0.55118110236220474"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565150</xdr:colOff>
                    <xdr:row>55</xdr:row>
                    <xdr:rowOff>31750</xdr:rowOff>
                  </from>
                  <to>
                    <xdr:col>1</xdr:col>
                    <xdr:colOff>107950</xdr:colOff>
                    <xdr:row>55</xdr:row>
                    <xdr:rowOff>241300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565150</xdr:colOff>
                    <xdr:row>58</xdr:row>
                    <xdr:rowOff>50800</xdr:rowOff>
                  </from>
                  <to>
                    <xdr:col>1</xdr:col>
                    <xdr:colOff>107950</xdr:colOff>
                    <xdr:row>59</xdr:row>
                    <xdr:rowOff>31750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533400</xdr:colOff>
                    <xdr:row>63</xdr:row>
                    <xdr:rowOff>31750</xdr:rowOff>
                  </from>
                  <to>
                    <xdr:col>1</xdr:col>
                    <xdr:colOff>76200</xdr:colOff>
                    <xdr:row>64</xdr:row>
                    <xdr:rowOff>228600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565150</xdr:colOff>
                    <xdr:row>60</xdr:row>
                    <xdr:rowOff>50800</xdr:rowOff>
                  </from>
                  <to>
                    <xdr:col>1</xdr:col>
                    <xdr:colOff>107950</xdr:colOff>
                    <xdr:row>61</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B5A9-6212-4A55-A2ED-0C4B24400073}">
  <sheetPr codeName="Feuil7">
    <pageSetUpPr fitToPage="1"/>
  </sheetPr>
  <dimension ref="A1:U64"/>
  <sheetViews>
    <sheetView showGridLines="0" zoomScaleNormal="100" workbookViewId="0">
      <selection activeCell="J18" sqref="J18"/>
    </sheetView>
  </sheetViews>
  <sheetFormatPr baseColWidth="10" defaultColWidth="11.54296875" defaultRowHeight="12.5" x14ac:dyDescent="0.25"/>
  <cols>
    <col min="1" max="1" width="63.7265625" style="265" customWidth="1"/>
    <col min="2" max="2" width="11.7265625" style="265" bestFit="1" customWidth="1"/>
    <col min="3" max="3" width="13.1796875" style="265" customWidth="1"/>
    <col min="4" max="6" width="11.7265625" style="265" bestFit="1" customWidth="1"/>
    <col min="7" max="7" width="12.7265625" style="265" bestFit="1" customWidth="1"/>
    <col min="8" max="12" width="11.54296875" style="265"/>
    <col min="13" max="13" width="20.1796875" style="265" customWidth="1"/>
    <col min="14" max="14" width="9.453125" style="265" customWidth="1"/>
    <col min="15" max="20" width="11.54296875" style="265"/>
    <col min="21" max="21" width="27.54296875" style="265" customWidth="1"/>
    <col min="22" max="16384" width="11.54296875" style="265"/>
  </cols>
  <sheetData>
    <row r="1" spans="1:7" s="213" customFormat="1" ht="5.5" x14ac:dyDescent="0.15">
      <c r="A1" s="209"/>
      <c r="B1" s="210"/>
      <c r="C1" s="211"/>
      <c r="D1" s="211"/>
      <c r="E1" s="212"/>
    </row>
    <row r="2" spans="1:7" s="5" customFormat="1" ht="114.75" customHeight="1" x14ac:dyDescent="0.25">
      <c r="A2" s="214">
        <v>1</v>
      </c>
      <c r="B2" s="8"/>
      <c r="C2" s="448" t="s">
        <v>329</v>
      </c>
      <c r="D2" s="448"/>
      <c r="E2" s="448"/>
    </row>
    <row r="3" spans="1:7" s="213" customFormat="1" ht="5.5" x14ac:dyDescent="0.15">
      <c r="A3" s="209"/>
      <c r="B3" s="210"/>
      <c r="C3" s="211"/>
      <c r="D3" s="211"/>
      <c r="E3" s="212"/>
    </row>
    <row r="4" spans="1:7" s="5" customFormat="1" ht="39" customHeight="1" x14ac:dyDescent="0.25">
      <c r="A4" s="20" t="s">
        <v>324</v>
      </c>
      <c r="B4" s="20"/>
      <c r="C4" s="20"/>
      <c r="D4" s="20"/>
      <c r="E4" s="20"/>
      <c r="F4" s="20"/>
      <c r="G4" s="20"/>
    </row>
    <row r="5" spans="1:7" ht="7.5" customHeight="1" x14ac:dyDescent="0.25"/>
    <row r="6" spans="1:7" ht="13" x14ac:dyDescent="0.3">
      <c r="A6" s="386" t="s">
        <v>296</v>
      </c>
      <c r="B6" s="248">
        <v>0.25</v>
      </c>
      <c r="C6" s="387"/>
    </row>
    <row r="7" spans="1:7" ht="13" x14ac:dyDescent="0.3">
      <c r="A7" s="386" t="s">
        <v>297</v>
      </c>
      <c r="B7" s="249">
        <v>15</v>
      </c>
      <c r="C7" s="387" t="s">
        <v>298</v>
      </c>
      <c r="D7" s="388"/>
    </row>
    <row r="8" spans="1:7" ht="13" x14ac:dyDescent="0.3">
      <c r="A8" s="386" t="s">
        <v>299</v>
      </c>
      <c r="B8" s="250">
        <v>0</v>
      </c>
      <c r="C8" s="387" t="s">
        <v>300</v>
      </c>
    </row>
    <row r="10" spans="1:7" s="5" customFormat="1" ht="39" customHeight="1" x14ac:dyDescent="0.25">
      <c r="A10" s="20" t="s">
        <v>386</v>
      </c>
      <c r="B10" s="20"/>
      <c r="C10" s="20"/>
      <c r="D10" s="20"/>
      <c r="E10" s="20"/>
      <c r="F10" s="20"/>
      <c r="G10" s="20"/>
    </row>
    <row r="11" spans="1:7" ht="7.5" customHeight="1" x14ac:dyDescent="0.25"/>
    <row r="12" spans="1:7" ht="13" x14ac:dyDescent="0.3">
      <c r="A12" s="386" t="s">
        <v>387</v>
      </c>
      <c r="B12" s="249">
        <v>2022</v>
      </c>
    </row>
    <row r="13" spans="1:7" ht="13" x14ac:dyDescent="0.3">
      <c r="A13" s="386" t="s">
        <v>388</v>
      </c>
      <c r="B13" s="249">
        <v>2023</v>
      </c>
    </row>
    <row r="14" spans="1:7" ht="13" x14ac:dyDescent="0.3">
      <c r="A14" s="386" t="s">
        <v>389</v>
      </c>
      <c r="B14" s="249">
        <f>B13</f>
        <v>2023</v>
      </c>
    </row>
    <row r="15" spans="1:7" ht="13" x14ac:dyDescent="0.3">
      <c r="A15" s="386" t="s">
        <v>390</v>
      </c>
      <c r="B15" s="389">
        <v>10</v>
      </c>
    </row>
    <row r="17" spans="1:21" ht="13" x14ac:dyDescent="0.3">
      <c r="A17" s="390" t="s">
        <v>391</v>
      </c>
      <c r="B17" s="391">
        <f>B12</f>
        <v>2022</v>
      </c>
      <c r="C17" s="391">
        <f>B17+1</f>
        <v>2023</v>
      </c>
      <c r="D17" s="391">
        <f>C17+1</f>
        <v>2024</v>
      </c>
      <c r="E17" s="391">
        <f>D17+1</f>
        <v>2025</v>
      </c>
      <c r="F17" s="391">
        <f>E17+1</f>
        <v>2026</v>
      </c>
      <c r="G17" s="391" t="s">
        <v>291</v>
      </c>
    </row>
    <row r="18" spans="1:21" x14ac:dyDescent="0.25">
      <c r="A18" s="392" t="s">
        <v>392</v>
      </c>
      <c r="B18" s="393">
        <f>$G18*B$19</f>
        <v>800000</v>
      </c>
      <c r="C18" s="393">
        <f t="shared" ref="C18:F18" si="0">$G18*C$19</f>
        <v>200000</v>
      </c>
      <c r="D18" s="393">
        <f t="shared" si="0"/>
        <v>0</v>
      </c>
      <c r="E18" s="393">
        <f t="shared" si="0"/>
        <v>0</v>
      </c>
      <c r="F18" s="393">
        <f t="shared" si="0"/>
        <v>0</v>
      </c>
      <c r="G18" s="393">
        <v>1000000</v>
      </c>
    </row>
    <row r="19" spans="1:21" x14ac:dyDescent="0.25">
      <c r="A19" s="392" t="s">
        <v>393</v>
      </c>
      <c r="B19" s="394">
        <f>100%-IF(C17&gt;B13,0,C19)-IF(D17&gt;B13,0,D19)-IF(E17&gt;B13,0,E19)-IF(F17&gt;B13,0,F19)</f>
        <v>0.8</v>
      </c>
      <c r="C19" s="395">
        <v>0.2</v>
      </c>
      <c r="D19" s="395"/>
      <c r="E19" s="395"/>
      <c r="F19" s="395"/>
      <c r="G19" s="396"/>
    </row>
    <row r="21" spans="1:21" s="5" customFormat="1" ht="39" customHeight="1" x14ac:dyDescent="0.25">
      <c r="A21" s="20" t="s">
        <v>325</v>
      </c>
      <c r="B21" s="20"/>
      <c r="C21" s="20"/>
      <c r="D21" s="20"/>
      <c r="E21" s="20"/>
      <c r="F21" s="20"/>
      <c r="G21" s="20"/>
    </row>
    <row r="22" spans="1:21" ht="7.5" customHeight="1" x14ac:dyDescent="0.25">
      <c r="U22" s="266" t="s">
        <v>301</v>
      </c>
    </row>
    <row r="23" spans="1:21" x14ac:dyDescent="0.25">
      <c r="A23" s="465" t="s">
        <v>302</v>
      </c>
      <c r="B23" s="267" t="s">
        <v>303</v>
      </c>
      <c r="C23" s="268" t="s">
        <v>303</v>
      </c>
      <c r="D23" s="268" t="s">
        <v>303</v>
      </c>
      <c r="E23" s="268" t="s">
        <v>303</v>
      </c>
      <c r="F23" s="269" t="s">
        <v>303</v>
      </c>
      <c r="G23" s="466" t="s">
        <v>291</v>
      </c>
    </row>
    <row r="24" spans="1:21" x14ac:dyDescent="0.25">
      <c r="A24" s="465"/>
      <c r="B24" s="270">
        <v>1</v>
      </c>
      <c r="C24" s="271">
        <v>2</v>
      </c>
      <c r="D24" s="271">
        <v>3</v>
      </c>
      <c r="E24" s="271">
        <v>4</v>
      </c>
      <c r="F24" s="272">
        <v>5</v>
      </c>
      <c r="G24" s="467"/>
      <c r="H24" s="273"/>
      <c r="I24" s="274"/>
      <c r="J24" s="274"/>
      <c r="K24" s="274"/>
      <c r="L24" s="274"/>
      <c r="M24" s="274"/>
      <c r="N24" s="274"/>
    </row>
    <row r="25" spans="1:21" x14ac:dyDescent="0.25">
      <c r="A25" s="275" t="s">
        <v>304</v>
      </c>
      <c r="B25" s="276">
        <f>B14</f>
        <v>2023</v>
      </c>
      <c r="C25" s="277">
        <f>B25+1</f>
        <v>2024</v>
      </c>
      <c r="D25" s="277">
        <f>C25+1</f>
        <v>2025</v>
      </c>
      <c r="E25" s="277">
        <f>D25+1</f>
        <v>2026</v>
      </c>
      <c r="F25" s="278">
        <f>E25+1</f>
        <v>2027</v>
      </c>
      <c r="G25" s="279"/>
      <c r="H25" s="273"/>
      <c r="I25" s="274"/>
      <c r="J25" s="274"/>
      <c r="K25" s="274"/>
      <c r="L25" s="274"/>
      <c r="M25" s="274"/>
      <c r="N25" s="274"/>
    </row>
    <row r="26" spans="1:21" x14ac:dyDescent="0.25">
      <c r="A26" s="280" t="s">
        <v>326</v>
      </c>
      <c r="B26" s="281">
        <f>B28-B27</f>
        <v>0</v>
      </c>
      <c r="C26" s="282">
        <f>C28-C27</f>
        <v>0</v>
      </c>
      <c r="D26" s="282">
        <f>D28-D27</f>
        <v>0</v>
      </c>
      <c r="E26" s="282">
        <f>E28-E27</f>
        <v>0</v>
      </c>
      <c r="F26" s="283">
        <f>F28-F27</f>
        <v>0</v>
      </c>
      <c r="G26" s="284"/>
      <c r="H26" s="273"/>
      <c r="I26" s="274"/>
      <c r="J26" s="274"/>
      <c r="K26" s="274"/>
      <c r="L26" s="274"/>
      <c r="M26" s="274"/>
      <c r="N26" s="274"/>
    </row>
    <row r="27" spans="1:21" x14ac:dyDescent="0.25">
      <c r="A27" s="280" t="s">
        <v>328</v>
      </c>
      <c r="B27" s="281">
        <f>'A-Projet régénération_tri_prépa'!B39</f>
        <v>0</v>
      </c>
      <c r="C27" s="282">
        <f>B27</f>
        <v>0</v>
      </c>
      <c r="D27" s="282">
        <f>C27</f>
        <v>0</v>
      </c>
      <c r="E27" s="282">
        <f>D27</f>
        <v>0</v>
      </c>
      <c r="F27" s="283">
        <f>E27</f>
        <v>0</v>
      </c>
      <c r="G27" s="284"/>
      <c r="H27" s="273"/>
      <c r="I27" s="274"/>
      <c r="J27" s="274"/>
      <c r="K27" s="274"/>
      <c r="L27" s="274"/>
      <c r="M27" s="274"/>
      <c r="N27" s="274"/>
    </row>
    <row r="28" spans="1:21" x14ac:dyDescent="0.25">
      <c r="A28" s="280" t="s">
        <v>327</v>
      </c>
      <c r="B28" s="281">
        <f>'A-Projet régénération_tri_prépa'!C39</f>
        <v>0</v>
      </c>
      <c r="C28" s="282">
        <f>'A-Projet régénération_tri_prépa'!D39</f>
        <v>0</v>
      </c>
      <c r="D28" s="282">
        <f>'A-Projet régénération_tri_prépa'!E39</f>
        <v>0</v>
      </c>
      <c r="E28" s="282">
        <f>'A-Projet régénération_tri_prépa'!F39</f>
        <v>0</v>
      </c>
      <c r="F28" s="283">
        <f>'A-Projet régénération_tri_prépa'!G39</f>
        <v>0</v>
      </c>
      <c r="G28" s="284"/>
      <c r="H28" s="273"/>
      <c r="I28" s="274"/>
      <c r="J28" s="274"/>
      <c r="K28" s="274"/>
      <c r="L28" s="274"/>
      <c r="M28" s="274"/>
      <c r="N28" s="274"/>
    </row>
    <row r="29" spans="1:21" x14ac:dyDescent="0.25">
      <c r="A29" s="280" t="s">
        <v>305</v>
      </c>
      <c r="B29" s="281"/>
      <c r="C29" s="282"/>
      <c r="D29" s="282"/>
      <c r="E29" s="282"/>
      <c r="F29" s="283"/>
      <c r="G29" s="284"/>
      <c r="H29" s="273"/>
      <c r="I29" s="274"/>
      <c r="J29" s="274"/>
      <c r="K29" s="274"/>
      <c r="L29" s="274"/>
      <c r="M29" s="274"/>
      <c r="N29" s="274"/>
    </row>
    <row r="30" spans="1:21" hidden="1" x14ac:dyDescent="0.25">
      <c r="A30" s="280" t="s">
        <v>306</v>
      </c>
      <c r="B30" s="285"/>
      <c r="C30" s="286"/>
      <c r="D30" s="286"/>
      <c r="E30" s="286"/>
      <c r="F30" s="287"/>
      <c r="G30" s="284"/>
      <c r="H30" s="273"/>
      <c r="I30" s="274"/>
      <c r="J30" s="274"/>
      <c r="K30" s="274"/>
      <c r="L30" s="274"/>
      <c r="M30" s="274"/>
      <c r="N30" s="274"/>
    </row>
    <row r="31" spans="1:21" x14ac:dyDescent="0.25">
      <c r="A31" s="288"/>
      <c r="B31" s="289"/>
      <c r="C31" s="289"/>
      <c r="D31" s="289"/>
      <c r="E31" s="289"/>
      <c r="F31" s="289"/>
      <c r="G31" s="289"/>
      <c r="H31" s="273"/>
      <c r="I31" s="274"/>
      <c r="J31" s="274"/>
      <c r="K31" s="274"/>
      <c r="L31" s="274"/>
      <c r="M31" s="274"/>
      <c r="N31" s="274"/>
    </row>
    <row r="32" spans="1:21" x14ac:dyDescent="0.25">
      <c r="A32" s="275" t="s">
        <v>307</v>
      </c>
      <c r="B32" s="276">
        <f>B25</f>
        <v>2023</v>
      </c>
      <c r="C32" s="277">
        <f>C25</f>
        <v>2024</v>
      </c>
      <c r="D32" s="277">
        <f>D25</f>
        <v>2025</v>
      </c>
      <c r="E32" s="277">
        <f>E25</f>
        <v>2026</v>
      </c>
      <c r="F32" s="278">
        <f>F25</f>
        <v>2027</v>
      </c>
      <c r="G32" s="279"/>
      <c r="H32" s="273"/>
      <c r="I32" s="274"/>
      <c r="J32" s="274"/>
      <c r="K32" s="274"/>
      <c r="L32" s="274"/>
      <c r="M32" s="274"/>
      <c r="N32" s="274"/>
    </row>
    <row r="33" spans="1:14" ht="14" x14ac:dyDescent="0.25">
      <c r="A33" s="252" t="s">
        <v>308</v>
      </c>
      <c r="B33" s="253"/>
      <c r="C33" s="254"/>
      <c r="D33" s="254"/>
      <c r="E33" s="254"/>
      <c r="F33" s="255"/>
      <c r="G33" s="290">
        <f>SUM(B33:F33)</f>
        <v>0</v>
      </c>
      <c r="H33" s="291"/>
      <c r="I33" s="274"/>
      <c r="J33" s="292"/>
      <c r="K33" s="292"/>
      <c r="L33" s="292"/>
      <c r="M33" s="292"/>
      <c r="N33" s="293"/>
    </row>
    <row r="34" spans="1:14" ht="14" x14ac:dyDescent="0.25">
      <c r="A34" s="251" t="s">
        <v>309</v>
      </c>
      <c r="B34" s="256"/>
      <c r="C34" s="257"/>
      <c r="D34" s="257"/>
      <c r="E34" s="257"/>
      <c r="F34" s="258"/>
      <c r="G34" s="290">
        <f>SUM(B34:F34)</f>
        <v>0</v>
      </c>
      <c r="H34" s="291"/>
      <c r="I34" s="274"/>
      <c r="J34" s="292"/>
      <c r="K34" s="292"/>
      <c r="L34" s="292"/>
      <c r="M34" s="292"/>
      <c r="N34" s="293"/>
    </row>
    <row r="35" spans="1:14" x14ac:dyDescent="0.25">
      <c r="A35" s="294" t="s">
        <v>310</v>
      </c>
      <c r="B35" s="295">
        <f>SUM(B33:B34)</f>
        <v>0</v>
      </c>
      <c r="C35" s="296">
        <f>SUM(C33:C34)</f>
        <v>0</v>
      </c>
      <c r="D35" s="296">
        <f>SUM(D33:D34)</f>
        <v>0</v>
      </c>
      <c r="E35" s="296">
        <f>SUM(E33:E34)</f>
        <v>0</v>
      </c>
      <c r="F35" s="297">
        <f>SUM(F33:F34)</f>
        <v>0</v>
      </c>
      <c r="G35" s="298">
        <f>SUM(B35:F35)</f>
        <v>0</v>
      </c>
      <c r="H35" s="299"/>
      <c r="I35" s="300"/>
      <c r="J35" s="300"/>
      <c r="K35" s="300"/>
      <c r="L35" s="300"/>
      <c r="M35" s="300"/>
      <c r="N35" s="300"/>
    </row>
    <row r="36" spans="1:14" ht="14" x14ac:dyDescent="0.25">
      <c r="A36" s="301"/>
      <c r="B36" s="302"/>
      <c r="C36" s="302"/>
      <c r="D36" s="302"/>
      <c r="E36" s="302"/>
      <c r="F36" s="303"/>
      <c r="G36" s="302"/>
      <c r="H36" s="273"/>
      <c r="I36" s="274"/>
      <c r="J36" s="274"/>
      <c r="K36" s="274"/>
      <c r="L36" s="274"/>
      <c r="M36" s="274"/>
      <c r="N36" s="274"/>
    </row>
    <row r="37" spans="1:14" x14ac:dyDescent="0.25">
      <c r="A37" s="275" t="s">
        <v>311</v>
      </c>
      <c r="B37" s="276">
        <f>B32</f>
        <v>2023</v>
      </c>
      <c r="C37" s="277">
        <f t="shared" ref="C37:F37" si="1">C32</f>
        <v>2024</v>
      </c>
      <c r="D37" s="277">
        <f t="shared" si="1"/>
        <v>2025</v>
      </c>
      <c r="E37" s="277">
        <f t="shared" si="1"/>
        <v>2026</v>
      </c>
      <c r="F37" s="278">
        <f t="shared" si="1"/>
        <v>2027</v>
      </c>
      <c r="G37" s="279"/>
      <c r="H37" s="273"/>
      <c r="I37" s="274"/>
      <c r="J37" s="274"/>
      <c r="K37" s="274"/>
      <c r="L37" s="274"/>
      <c r="M37" s="274"/>
      <c r="N37" s="274"/>
    </row>
    <row r="38" spans="1:14" hidden="1" x14ac:dyDescent="0.25">
      <c r="A38" s="304"/>
      <c r="B38" s="305"/>
      <c r="C38" s="306"/>
      <c r="D38" s="306"/>
      <c r="E38" s="306"/>
      <c r="F38" s="307"/>
      <c r="G38" s="308"/>
      <c r="H38" s="273"/>
      <c r="I38" s="309"/>
      <c r="J38" s="309"/>
      <c r="K38" s="309"/>
      <c r="L38" s="309"/>
      <c r="M38" s="309"/>
      <c r="N38" s="274"/>
    </row>
    <row r="39" spans="1:14" hidden="1" x14ac:dyDescent="0.25">
      <c r="A39" s="310"/>
      <c r="B39" s="311"/>
      <c r="C39" s="312"/>
      <c r="D39" s="312"/>
      <c r="E39" s="312"/>
      <c r="F39" s="313"/>
      <c r="G39" s="314"/>
      <c r="H39" s="273"/>
      <c r="I39" s="309"/>
      <c r="J39" s="309"/>
      <c r="K39" s="309"/>
      <c r="L39" s="309"/>
      <c r="M39" s="309"/>
      <c r="N39" s="274"/>
    </row>
    <row r="40" spans="1:14" ht="12.75" customHeight="1" x14ac:dyDescent="0.25">
      <c r="A40" s="252" t="s">
        <v>312</v>
      </c>
      <c r="B40" s="253"/>
      <c r="C40" s="254"/>
      <c r="D40" s="254"/>
      <c r="E40" s="254"/>
      <c r="F40" s="255"/>
      <c r="G40" s="290">
        <f t="shared" ref="G40:G51" si="2">SUM(B40:F40)</f>
        <v>0</v>
      </c>
      <c r="H40" s="273"/>
      <c r="I40" s="309"/>
      <c r="J40" s="309"/>
      <c r="K40" s="309"/>
      <c r="L40" s="309"/>
      <c r="M40" s="309"/>
      <c r="N40" s="274"/>
    </row>
    <row r="41" spans="1:14" ht="12" hidden="1" customHeight="1" x14ac:dyDescent="0.25">
      <c r="A41" s="252"/>
      <c r="B41" s="253"/>
      <c r="C41" s="254"/>
      <c r="D41" s="254"/>
      <c r="E41" s="254"/>
      <c r="F41" s="255"/>
      <c r="G41" s="290">
        <f>SUM(B41:F41)</f>
        <v>0</v>
      </c>
      <c r="H41" s="273"/>
      <c r="I41" s="309"/>
      <c r="J41" s="309"/>
      <c r="K41" s="309"/>
      <c r="L41" s="309"/>
      <c r="M41" s="309"/>
      <c r="N41" s="274"/>
    </row>
    <row r="42" spans="1:14" x14ac:dyDescent="0.25">
      <c r="A42" s="252" t="s">
        <v>313</v>
      </c>
      <c r="B42" s="253"/>
      <c r="C42" s="254"/>
      <c r="D42" s="254"/>
      <c r="E42" s="254"/>
      <c r="F42" s="255"/>
      <c r="G42" s="290">
        <f t="shared" si="2"/>
        <v>0</v>
      </c>
      <c r="H42" s="273"/>
      <c r="I42" s="309"/>
      <c r="J42" s="309"/>
      <c r="K42" s="309"/>
      <c r="L42" s="309"/>
      <c r="M42" s="309"/>
      <c r="N42" s="274"/>
    </row>
    <row r="43" spans="1:14" x14ac:dyDescent="0.25">
      <c r="A43" s="252" t="s">
        <v>236</v>
      </c>
      <c r="B43" s="253"/>
      <c r="C43" s="254"/>
      <c r="D43" s="254"/>
      <c r="E43" s="254"/>
      <c r="F43" s="255"/>
      <c r="G43" s="290">
        <f t="shared" si="2"/>
        <v>0</v>
      </c>
      <c r="H43" s="273"/>
      <c r="I43" s="309"/>
      <c r="J43" s="309"/>
      <c r="K43" s="309"/>
      <c r="L43" s="309"/>
      <c r="M43" s="309"/>
      <c r="N43" s="274"/>
    </row>
    <row r="44" spans="1:14" x14ac:dyDescent="0.25">
      <c r="A44" s="252" t="s">
        <v>314</v>
      </c>
      <c r="B44" s="397"/>
      <c r="C44" s="398"/>
      <c r="D44" s="398"/>
      <c r="E44" s="398"/>
      <c r="F44" s="255"/>
      <c r="G44" s="315">
        <f t="shared" si="2"/>
        <v>0</v>
      </c>
      <c r="H44" s="299"/>
      <c r="I44" s="300"/>
      <c r="J44" s="300"/>
      <c r="K44" s="300"/>
      <c r="L44" s="300"/>
      <c r="M44" s="300"/>
      <c r="N44" s="300"/>
    </row>
    <row r="45" spans="1:14" x14ac:dyDescent="0.25">
      <c r="A45" s="252" t="s">
        <v>315</v>
      </c>
      <c r="B45" s="397"/>
      <c r="C45" s="398"/>
      <c r="D45" s="398"/>
      <c r="E45" s="398"/>
      <c r="F45" s="399"/>
      <c r="G45" s="315">
        <f>SUM(B45:F45)</f>
        <v>0</v>
      </c>
      <c r="H45" s="273"/>
      <c r="I45" s="300"/>
      <c r="J45" s="292"/>
      <c r="K45" s="292"/>
      <c r="L45" s="292"/>
      <c r="M45" s="292"/>
      <c r="N45" s="300"/>
    </row>
    <row r="46" spans="1:14" x14ac:dyDescent="0.25">
      <c r="A46" s="252" t="s">
        <v>316</v>
      </c>
      <c r="B46" s="397"/>
      <c r="C46" s="398"/>
      <c r="D46" s="398"/>
      <c r="E46" s="398"/>
      <c r="F46" s="399"/>
      <c r="G46" s="290">
        <f t="shared" si="2"/>
        <v>0</v>
      </c>
      <c r="H46" s="273"/>
      <c r="I46" s="300"/>
      <c r="J46" s="292"/>
      <c r="K46" s="292"/>
      <c r="L46" s="292"/>
      <c r="M46" s="292"/>
      <c r="N46" s="300"/>
    </row>
    <row r="47" spans="1:14" x14ac:dyDescent="0.25">
      <c r="A47" s="252" t="s">
        <v>317</v>
      </c>
      <c r="B47" s="397"/>
      <c r="C47" s="398"/>
      <c r="D47" s="398"/>
      <c r="E47" s="398"/>
      <c r="F47" s="399"/>
      <c r="G47" s="290">
        <f t="shared" si="2"/>
        <v>0</v>
      </c>
      <c r="H47" s="273"/>
      <c r="I47" s="300"/>
      <c r="J47" s="292"/>
      <c r="K47" s="292"/>
      <c r="L47" s="292"/>
      <c r="M47" s="292"/>
      <c r="N47" s="300"/>
    </row>
    <row r="48" spans="1:14" ht="14.5" x14ac:dyDescent="0.35">
      <c r="A48" s="252" t="s">
        <v>318</v>
      </c>
      <c r="B48" s="253"/>
      <c r="C48" s="254"/>
      <c r="D48" s="254"/>
      <c r="E48" s="254"/>
      <c r="F48" s="399"/>
      <c r="G48" s="290">
        <f>SUM(B48:F48)</f>
        <v>0</v>
      </c>
      <c r="H48" s="316"/>
      <c r="I48" s="316"/>
      <c r="J48" s="292"/>
      <c r="K48" s="309"/>
      <c r="L48" s="309"/>
      <c r="M48" s="309"/>
      <c r="N48" s="274"/>
    </row>
    <row r="49" spans="1:14" x14ac:dyDescent="0.25">
      <c r="A49" s="252" t="s">
        <v>319</v>
      </c>
      <c r="B49" s="397"/>
      <c r="C49" s="398"/>
      <c r="D49" s="398"/>
      <c r="E49" s="398"/>
      <c r="F49" s="255"/>
      <c r="G49" s="290">
        <f t="shared" si="2"/>
        <v>0</v>
      </c>
      <c r="H49" s="299"/>
      <c r="I49" s="300"/>
      <c r="J49" s="292"/>
      <c r="K49" s="300"/>
      <c r="L49" s="300"/>
      <c r="M49" s="300"/>
      <c r="N49" s="300"/>
    </row>
    <row r="50" spans="1:14" x14ac:dyDescent="0.25">
      <c r="A50" s="252" t="s">
        <v>320</v>
      </c>
      <c r="B50" s="397"/>
      <c r="C50" s="398"/>
      <c r="D50" s="398"/>
      <c r="E50" s="398"/>
      <c r="F50" s="399"/>
      <c r="G50" s="290">
        <f>SUM(B50:F50)</f>
        <v>0</v>
      </c>
      <c r="H50" s="299"/>
      <c r="I50" s="300"/>
      <c r="J50" s="292"/>
      <c r="K50" s="300"/>
      <c r="L50" s="300"/>
      <c r="M50" s="300"/>
      <c r="N50" s="300"/>
    </row>
    <row r="51" spans="1:14" x14ac:dyDescent="0.25">
      <c r="A51" s="252" t="s">
        <v>309</v>
      </c>
      <c r="B51" s="259"/>
      <c r="C51" s="260"/>
      <c r="D51" s="260"/>
      <c r="E51" s="260"/>
      <c r="F51" s="261"/>
      <c r="G51" s="290">
        <f t="shared" si="2"/>
        <v>0</v>
      </c>
      <c r="H51" s="299"/>
      <c r="I51" s="300"/>
      <c r="J51" s="300"/>
      <c r="K51" s="300"/>
      <c r="L51" s="300"/>
      <c r="M51" s="300"/>
      <c r="N51" s="300"/>
    </row>
    <row r="52" spans="1:14" x14ac:dyDescent="0.25">
      <c r="A52" s="294" t="s">
        <v>321</v>
      </c>
      <c r="B52" s="295">
        <f>SUM(B41:B51)</f>
        <v>0</v>
      </c>
      <c r="C52" s="296">
        <f>SUM(C40:C51)</f>
        <v>0</v>
      </c>
      <c r="D52" s="296">
        <f>SUM(D40:D51)</f>
        <v>0</v>
      </c>
      <c r="E52" s="296">
        <f>SUM(E40:E51)</f>
        <v>0</v>
      </c>
      <c r="F52" s="297">
        <f>SUM(F40:F51)</f>
        <v>0</v>
      </c>
      <c r="G52" s="298">
        <f>SUM(B52:F52)</f>
        <v>0</v>
      </c>
      <c r="H52" s="299"/>
      <c r="I52" s="300"/>
      <c r="J52" s="300"/>
      <c r="K52" s="300"/>
      <c r="L52" s="300"/>
      <c r="M52" s="300"/>
      <c r="N52" s="300"/>
    </row>
    <row r="53" spans="1:14" x14ac:dyDescent="0.25">
      <c r="A53" s="317"/>
      <c r="B53" s="318"/>
      <c r="C53" s="318"/>
      <c r="D53" s="318"/>
      <c r="E53" s="318"/>
      <c r="F53" s="318"/>
      <c r="G53" s="318"/>
    </row>
    <row r="54" spans="1:14" x14ac:dyDescent="0.25">
      <c r="A54" s="319" t="s">
        <v>322</v>
      </c>
      <c r="B54" s="262">
        <v>0</v>
      </c>
      <c r="C54" s="263">
        <v>0</v>
      </c>
      <c r="D54" s="263">
        <v>0</v>
      </c>
      <c r="E54" s="263">
        <v>0</v>
      </c>
      <c r="F54" s="264">
        <v>0</v>
      </c>
      <c r="G54" s="320">
        <f>SUM(B54:F54)</f>
        <v>0</v>
      </c>
    </row>
    <row r="55" spans="1:14" x14ac:dyDescent="0.25">
      <c r="A55" s="321"/>
      <c r="B55" s="318"/>
      <c r="C55" s="318"/>
      <c r="D55" s="318"/>
      <c r="E55" s="318"/>
      <c r="F55" s="318"/>
      <c r="G55" s="322"/>
    </row>
    <row r="56" spans="1:14" ht="21" customHeight="1" x14ac:dyDescent="0.25">
      <c r="A56" s="323" t="s">
        <v>323</v>
      </c>
      <c r="B56" s="324">
        <f>B35-B52+B54</f>
        <v>0</v>
      </c>
      <c r="C56" s="325">
        <f>C35-C52+C54</f>
        <v>0</v>
      </c>
      <c r="D56" s="325">
        <f>D35-D52+D54</f>
        <v>0</v>
      </c>
      <c r="E56" s="325">
        <f>E35-E52+E54</f>
        <v>0</v>
      </c>
      <c r="F56" s="326">
        <f>F35-F52+F54</f>
        <v>0</v>
      </c>
      <c r="G56" s="327">
        <f>SUM(B56:F56)</f>
        <v>0</v>
      </c>
    </row>
    <row r="57" spans="1:14" x14ac:dyDescent="0.25">
      <c r="A57" s="273"/>
      <c r="B57" s="328"/>
      <c r="C57" s="328"/>
      <c r="D57" s="328"/>
      <c r="E57" s="328"/>
      <c r="F57" s="328"/>
      <c r="G57" s="328"/>
    </row>
    <row r="58" spans="1:14" s="329" customFormat="1" ht="13" x14ac:dyDescent="0.3"/>
    <row r="59" spans="1:14" s="329" customFormat="1" ht="13" x14ac:dyDescent="0.3">
      <c r="A59" s="330"/>
      <c r="B59" s="330"/>
      <c r="C59" s="265"/>
      <c r="D59" s="265"/>
      <c r="E59" s="265"/>
      <c r="F59" s="265"/>
      <c r="G59" s="265"/>
    </row>
    <row r="60" spans="1:14" x14ac:dyDescent="0.25">
      <c r="A60" s="331"/>
      <c r="B60" s="330"/>
    </row>
    <row r="61" spans="1:14" x14ac:dyDescent="0.25">
      <c r="A61" s="331"/>
      <c r="B61" s="330"/>
    </row>
    <row r="62" spans="1:14" x14ac:dyDescent="0.25">
      <c r="A62" s="331"/>
      <c r="B62" s="330"/>
    </row>
    <row r="63" spans="1:14" x14ac:dyDescent="0.25">
      <c r="A63" s="331"/>
      <c r="B63" s="330"/>
    </row>
    <row r="64" spans="1:14" x14ac:dyDescent="0.25">
      <c r="A64" s="331"/>
      <c r="B64" s="330"/>
    </row>
  </sheetData>
  <sheetProtection formatCells="0" formatColumns="0" formatRows="0" insertColumns="0" insertRows="0" insertHyperlinks="0" deleteColumns="0" deleteRows="0" sort="0" autoFilter="0" pivotTables="0"/>
  <mergeCells count="3">
    <mergeCell ref="A23:A24"/>
    <mergeCell ref="G23:G24"/>
    <mergeCell ref="C2:E2"/>
  </mergeCells>
  <conditionalFormatting sqref="G45">
    <cfRule type="cellIs" dxfId="5" priority="5" operator="greaterThan">
      <formula>$G$52*0.03</formula>
    </cfRule>
    <cfRule type="cellIs" dxfId="4" priority="6" operator="greaterThan">
      <formula>0.03*$G$52</formula>
    </cfRule>
  </conditionalFormatting>
  <conditionalFormatting sqref="D18:D19">
    <cfRule type="expression" dxfId="3" priority="4">
      <formula>D$17&gt;$B$13</formula>
    </cfRule>
  </conditionalFormatting>
  <conditionalFormatting sqref="E18:E19">
    <cfRule type="expression" dxfId="2" priority="3">
      <formula>E$17&gt;$B$13</formula>
    </cfRule>
  </conditionalFormatting>
  <conditionalFormatting sqref="C18:C19">
    <cfRule type="expression" dxfId="1" priority="2">
      <formula>C$17&gt;$B$13</formula>
    </cfRule>
  </conditionalFormatting>
  <conditionalFormatting sqref="F18:F19">
    <cfRule type="expression" dxfId="0" priority="1">
      <formula>F$17&gt;$B$13</formula>
    </cfRule>
  </conditionalFormatting>
  <pageMargins left="0.70866141732283472" right="0.70866141732283472" top="0.39370078740157483" bottom="0.35433070866141736" header="0.31496062992125984" footer="0.31496062992125984"/>
  <pageSetup paperSize="9" scale="94"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NOTICE</vt:lpstr>
      <vt:lpstr>A-Projet régénération_tri_prépa</vt:lpstr>
      <vt:lpstr>A-Projet incorporation</vt:lpstr>
      <vt:lpstr>B- Volet financier</vt:lpstr>
      <vt:lpstr>C- Plan de financement</vt:lpstr>
      <vt:lpstr>D- Déclaration Santé financière</vt:lpstr>
      <vt:lpstr>E- Compte résultat prévisionnel</vt:lpstr>
      <vt:lpstr>'D- Déclaration Santé financière'!Zone_d_impression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GUEUDET Alice</dc:creator>
  <cp:lastModifiedBy>BOURRY Axelle</cp:lastModifiedBy>
  <cp:lastPrinted>2022-10-25T08:13:33Z</cp:lastPrinted>
  <dcterms:created xsi:type="dcterms:W3CDTF">2022-08-11T08:00:54Z</dcterms:created>
  <dcterms:modified xsi:type="dcterms:W3CDTF">2023-02-13T12:33:04Z</dcterms:modified>
</cp:coreProperties>
</file>