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OJETS\FONDS_CHALEUR\Méthode FC 2021\Géothermie profonde\"/>
    </mc:Choice>
  </mc:AlternateContent>
  <bookViews>
    <workbookView xWindow="0" yWindow="0" windowWidth="23040" windowHeight="9210" activeTab="1"/>
  </bookViews>
  <sheets>
    <sheet name="accueil" sheetId="11" r:id="rId1"/>
    <sheet name="T1 Descrip Production et RC" sheetId="13" r:id="rId2"/>
    <sheet name="T2 Besoins" sheetId="15" r:id="rId3"/>
    <sheet name="T3 Evolution besoins RC " sheetId="16" r:id="rId4"/>
    <sheet name="T4 Décomposition métrés" sheetId="17" r:id="rId5"/>
    <sheet name="T5 Coûts exploitation" sheetId="18" r:id="rId6"/>
    <sheet name="T6 Impact aide sur prix vente" sheetId="19" r:id="rId7"/>
    <sheet name="T7 CEP modèle ADEME" sheetId="10" r:id="rId8"/>
    <sheet name="Invest RC + Sol réf" sheetId="9" r:id="rId9"/>
    <sheet name="Choix multiples" sheetId="2" state="hidden" r:id="rId10"/>
  </sheets>
  <externalReferences>
    <externalReference r:id="rId11"/>
    <externalReference r:id="rId12"/>
  </externalReferences>
  <definedNames>
    <definedName name="_Toc527460541" localSheetId="1">'T1 Descrip Production et RC'!$A$1</definedName>
    <definedName name="appoint" localSheetId="6">#REF!</definedName>
    <definedName name="appoint">#REF!</definedName>
    <definedName name="Besoins_utiles_projet">'[1]caractéristiques projet'!$D$12</definedName>
    <definedName name="combustible" localSheetId="6">#REF!</definedName>
    <definedName name="combustible">#REF!</definedName>
    <definedName name="Création_chauff_app" localSheetId="6">'[1]caractéristiques projet'!#REF!</definedName>
    <definedName name="Création_chauff_app">'[1]caractéristiques projet'!#REF!</definedName>
    <definedName name="essai" localSheetId="6">#REF!</definedName>
    <definedName name="essai">#REF!</definedName>
    <definedName name="filtration" localSheetId="6">#REF!</definedName>
    <definedName name="filtration">#REF!</definedName>
    <definedName name="Fluide" localSheetId="1">'[2]Choix multiples'!$B$5:$B$9</definedName>
    <definedName name="Fluide">'Choix multiples'!$B$5:$B$9</definedName>
    <definedName name="Grande" localSheetId="6">#REF!</definedName>
    <definedName name="Grande">#REF!</definedName>
    <definedName name="nb_nvle_ss">'[1]caractéristiques projet'!$D$34</definedName>
    <definedName name="ouinon" localSheetId="6">#REF!</definedName>
    <definedName name="ouinon">#REF!</definedName>
    <definedName name="parametres" localSheetId="6">#REF!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6">'[1]caractéristiques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6">#REF!</definedName>
    <definedName name="reseau">#REF!</definedName>
    <definedName name="Statut_investisseur">'[1]caractéristiques projet'!$D$10</definedName>
    <definedName name="type_de_projet" localSheetId="6">#REF!</definedName>
    <definedName name="type_de_projet">#REF!</definedName>
    <definedName name="type_investisseur" localSheetId="6">#REF!</definedName>
    <definedName name="type_investisseur">#REF!</definedName>
    <definedName name="Type_projet">'[1]caractéristiques projet'!$D$9</definedName>
    <definedName name="Ventes_clients" localSheetId="6">'[1]caractéristiques projet'!#REF!</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3" l="1"/>
  <c r="E26" i="13"/>
  <c r="F26" i="13" l="1"/>
  <c r="G28" i="19" l="1"/>
  <c r="E28" i="19"/>
  <c r="D28" i="19" s="1"/>
  <c r="B20" i="19"/>
  <c r="B21" i="19" s="1"/>
  <c r="B22" i="19" s="1"/>
  <c r="D27" i="17" l="1"/>
  <c r="D20" i="17"/>
  <c r="D17" i="17"/>
  <c r="D14" i="17"/>
  <c r="D6" i="17"/>
  <c r="G27" i="15"/>
  <c r="G26" i="15"/>
  <c r="O19" i="15"/>
  <c r="N19" i="15"/>
  <c r="N20" i="15" s="1"/>
  <c r="M19" i="15"/>
  <c r="M20" i="15" s="1"/>
  <c r="L19" i="15"/>
  <c r="L20" i="15" s="1"/>
  <c r="K19" i="15"/>
  <c r="K20" i="15" s="1"/>
  <c r="J19" i="15"/>
  <c r="J20" i="15" s="1"/>
  <c r="I19" i="15"/>
  <c r="I20" i="15" s="1"/>
  <c r="H19" i="15"/>
  <c r="H20" i="15" s="1"/>
  <c r="O18" i="15"/>
  <c r="O17" i="15"/>
  <c r="O16" i="15"/>
  <c r="N15" i="15"/>
  <c r="M15" i="15"/>
  <c r="L15" i="15"/>
  <c r="K15" i="15"/>
  <c r="O15" i="15" s="1"/>
  <c r="J15" i="15"/>
  <c r="I15" i="15"/>
  <c r="H15" i="15"/>
  <c r="O14" i="15"/>
  <c r="O13" i="15"/>
  <c r="N8" i="15"/>
  <c r="N7" i="15"/>
  <c r="N6" i="15"/>
  <c r="N5" i="15"/>
  <c r="N4" i="15"/>
  <c r="O20" i="15" l="1"/>
  <c r="D44" i="13" l="1"/>
  <c r="E44" i="13"/>
  <c r="D42" i="13"/>
  <c r="E42" i="13"/>
  <c r="D45" i="13"/>
  <c r="E24" i="13"/>
  <c r="D24" i="13"/>
  <c r="E21" i="13"/>
  <c r="E20" i="13" s="1"/>
  <c r="D21" i="13"/>
  <c r="D20" i="13" s="1"/>
  <c r="E22" i="13"/>
  <c r="D22" i="13"/>
  <c r="D13" i="13"/>
  <c r="F4" i="13"/>
  <c r="F19" i="13"/>
  <c r="E18" i="13"/>
  <c r="D18" i="13"/>
  <c r="F17" i="13"/>
  <c r="F16" i="13"/>
  <c r="F14" i="13"/>
  <c r="E13" i="13"/>
  <c r="F12" i="13"/>
  <c r="F11" i="13"/>
  <c r="F5" i="13"/>
  <c r="F44" i="13"/>
  <c r="F41" i="13"/>
  <c r="F39" i="13"/>
  <c r="F38" i="13"/>
  <c r="F36" i="13"/>
  <c r="F32" i="13"/>
  <c r="F42" i="13" l="1"/>
  <c r="E45" i="13"/>
  <c r="F22" i="13"/>
  <c r="D15" i="13"/>
  <c r="D10" i="13"/>
  <c r="D25" i="13"/>
  <c r="D6" i="13"/>
  <c r="E25" i="13"/>
  <c r="E10" i="13"/>
  <c r="E6" i="13"/>
  <c r="E15" i="13"/>
  <c r="F21" i="13"/>
  <c r="F25" i="13" l="1"/>
  <c r="Z41" i="10"/>
  <c r="Y41" i="10"/>
  <c r="Y51" i="10" s="1"/>
  <c r="X41" i="10"/>
  <c r="W41" i="10"/>
  <c r="W51" i="10" s="1"/>
  <c r="V41" i="10"/>
  <c r="U41" i="10"/>
  <c r="U51" i="10" s="1"/>
  <c r="T41" i="10"/>
  <c r="S41" i="10"/>
  <c r="S51" i="10" s="1"/>
  <c r="R41" i="10"/>
  <c r="Q41" i="10"/>
  <c r="Q51" i="10" s="1"/>
  <c r="P41" i="10"/>
  <c r="O41" i="10"/>
  <c r="N41" i="10"/>
  <c r="M41" i="10"/>
  <c r="M51" i="10" s="1"/>
  <c r="L41" i="10"/>
  <c r="K41" i="10"/>
  <c r="J41" i="10"/>
  <c r="I41" i="10"/>
  <c r="I51" i="10" s="1"/>
  <c r="H41" i="10"/>
  <c r="G41" i="10"/>
  <c r="G51" i="10" s="1"/>
  <c r="F41" i="10"/>
  <c r="E41" i="10"/>
  <c r="E51" i="10" s="1"/>
  <c r="D41" i="10"/>
  <c r="C41" i="10"/>
  <c r="C51" i="10" s="1"/>
  <c r="B41" i="10"/>
  <c r="Z39" i="10"/>
  <c r="Y39" i="10"/>
  <c r="X39" i="10"/>
  <c r="W39" i="10"/>
  <c r="V39" i="10"/>
  <c r="U39" i="10"/>
  <c r="T39" i="10"/>
  <c r="S39" i="10"/>
  <c r="R39" i="10"/>
  <c r="Q39" i="10"/>
  <c r="P39" i="10"/>
  <c r="O39" i="10"/>
  <c r="O51" i="10" s="1"/>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K51" i="10" s="1"/>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Y28" i="10" s="1"/>
  <c r="X16" i="10"/>
  <c r="W16" i="10"/>
  <c r="W28" i="10" s="1"/>
  <c r="W52" i="10" s="1"/>
  <c r="V16" i="10"/>
  <c r="U16" i="10"/>
  <c r="U28" i="10" s="1"/>
  <c r="T16" i="10"/>
  <c r="S16" i="10"/>
  <c r="S28" i="10" s="1"/>
  <c r="S52" i="10" s="1"/>
  <c r="R16" i="10"/>
  <c r="Q16" i="10"/>
  <c r="Q28" i="10" s="1"/>
  <c r="P16" i="10"/>
  <c r="O16" i="10"/>
  <c r="O28" i="10" s="1"/>
  <c r="N16" i="10"/>
  <c r="M16" i="10"/>
  <c r="M28" i="10" s="1"/>
  <c r="L16" i="10"/>
  <c r="K16" i="10"/>
  <c r="K28" i="10" s="1"/>
  <c r="K52" i="10" s="1"/>
  <c r="J16" i="10"/>
  <c r="I16" i="10"/>
  <c r="I28" i="10" s="1"/>
  <c r="H16" i="10"/>
  <c r="G16" i="10"/>
  <c r="G28" i="10" s="1"/>
  <c r="G52" i="10" s="1"/>
  <c r="F16" i="10"/>
  <c r="E16" i="10"/>
  <c r="E28" i="10" s="1"/>
  <c r="D16" i="10"/>
  <c r="C16" i="10"/>
  <c r="C28" i="10" s="1"/>
  <c r="C52" i="10" s="1"/>
  <c r="B16" i="10"/>
  <c r="O52" i="10" l="1"/>
  <c r="B51" i="10"/>
  <c r="F51" i="10"/>
  <c r="J51" i="10"/>
  <c r="N51" i="10"/>
  <c r="R51" i="10"/>
  <c r="V51" i="10"/>
  <c r="Z51" i="10"/>
  <c r="E52" i="10"/>
  <c r="I52" i="10"/>
  <c r="M52" i="10"/>
  <c r="Q52" i="10"/>
  <c r="U52" i="10"/>
  <c r="Y52" i="10"/>
  <c r="D28" i="10"/>
  <c r="H28" i="10"/>
  <c r="L28" i="10"/>
  <c r="L52" i="10" s="1"/>
  <c r="P28" i="10"/>
  <c r="T28" i="10"/>
  <c r="X28" i="10"/>
  <c r="B28" i="10"/>
  <c r="B52" i="10" s="1"/>
  <c r="F28" i="10"/>
  <c r="J28" i="10"/>
  <c r="N28" i="10"/>
  <c r="R28" i="10"/>
  <c r="R52" i="10" s="1"/>
  <c r="V28" i="10"/>
  <c r="Z28" i="10"/>
  <c r="D51" i="10"/>
  <c r="H51" i="10"/>
  <c r="L51" i="10"/>
  <c r="P51" i="10"/>
  <c r="T51" i="10"/>
  <c r="X51" i="10"/>
  <c r="N52" i="10" l="1"/>
  <c r="X52" i="10"/>
  <c r="H52" i="10"/>
  <c r="Z52" i="10"/>
  <c r="J52" i="10"/>
  <c r="T52" i="10"/>
  <c r="D52" i="10"/>
  <c r="V52" i="10"/>
  <c r="F52" i="10"/>
  <c r="P52" i="10"/>
</calcChain>
</file>

<file path=xl/sharedStrings.xml><?xml version="1.0" encoding="utf-8"?>
<sst xmlns="http://schemas.openxmlformats.org/spreadsheetml/2006/main" count="354" uniqueCount="281">
  <si>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</si>
  <si>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</si>
  <si>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</si>
  <si>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</si>
  <si>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</si>
  <si>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</si>
  <si>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</si>
  <si>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</si>
  <si>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</si>
  <si>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</si>
  <si>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</si>
  <si>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</si>
  <si>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</si>
  <si>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</si>
  <si>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</si>
  <si>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</si>
  <si>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</si>
  <si>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</si>
  <si>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</si>
  <si>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</si>
  <si>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</si>
  <si>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</si>
  <si>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</si>
  <si>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</si>
  <si>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</si>
  <si>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</si>
  <si>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</si>
  <si>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</si>
  <si>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</si>
  <si>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</si>
  <si>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</si>
  <si>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</si>
  <si>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</si>
  <si>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</si>
  <si>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</si>
  <si>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</si>
  <si>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</si>
  <si>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</si>
  <si>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</si>
  <si>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</si>
  <si>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</si>
  <si>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dont Besoins chauffage</t>
  </si>
  <si>
    <t>dont Besoins ECS</t>
  </si>
  <si>
    <t>Besoins / m2</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</si>
  <si>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</si>
  <si>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</si>
  <si>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</si>
  <si>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</si>
  <si>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</si>
  <si>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</si>
  <si>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</si>
  <si>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</si>
  <si>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</si>
  <si>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</si>
  <si>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</si>
  <si>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</si>
  <si>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</si>
  <si>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</si>
  <si>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</si>
  <si>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</si>
  <si>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</si>
  <si>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</si>
  <si>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</si>
  <si>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</si>
  <si>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</si>
  <si>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</si>
  <si>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</si>
  <si>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</si>
  <si>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</si>
  <si>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</si>
  <si>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Total</t>
  </si>
  <si>
    <t xml:space="preserve">Année </t>
  </si>
  <si>
    <t>Energie vendue en sous-station (MWh)</t>
  </si>
  <si>
    <t>Nombre de Ss stations</t>
  </si>
  <si>
    <t>Puissance souscrite (kW)</t>
  </si>
  <si>
    <t>Mixité EnR &amp;R</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</si>
  <si>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</si>
  <si>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</si>
  <si>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</si>
  <si>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</si>
  <si>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</si>
  <si>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</si>
  <si>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</si>
  <si>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</si>
  <si>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Puissance totale souscrite (MW)</t>
  </si>
  <si>
    <t>Nombre d'équivalent logement</t>
  </si>
  <si>
    <t>Valeur mini admissible Fonds Chaleur = 1,5 MWh/ml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</si>
  <si>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</si>
  <si>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</si>
  <si>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</si>
  <si>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</si>
  <si>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</si>
  <si>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</si>
  <si>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</si>
  <si>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</si>
  <si>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</si>
  <si>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</si>
  <si>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</si>
  <si>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</si>
  <si>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</si>
  <si>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</si>
  <si>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</si>
  <si>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</si>
  <si>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</si>
  <si>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</si>
  <si>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</si>
  <si>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</si>
  <si>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</si>
  <si>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</si>
  <si>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</si>
  <si>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</si>
  <si>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</si>
  <si>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Les formules de calcul des sous totaux, doivent être accessibles.</t>
  </si>
  <si>
    <t>Tableau à remplir en k€</t>
  </si>
  <si>
    <t>Années</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</si>
  <si>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</si>
  <si>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</si>
  <si>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</si>
  <si>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</si>
  <si>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</si>
  <si>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</si>
  <si>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</si>
  <si>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</si>
  <si>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</si>
  <si>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</si>
  <si>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</si>
  <si>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</si>
  <si>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</si>
  <si>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</si>
  <si>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</si>
  <si>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</si>
  <si>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</si>
  <si>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Sous total petits entretien /divers (P2)</t>
  </si>
  <si>
    <t>Sous total Charges de gros entretiens et renouvellements (P3)</t>
  </si>
  <si>
    <t>Charges Diverses (à détailler le cas échéant)</t>
  </si>
  <si>
    <t>Sous total autres charges</t>
  </si>
  <si>
    <t>Excédent Brut d'Exploitation (EBE) en k€</t>
  </si>
  <si>
    <t>Ile de France</t>
  </si>
  <si>
    <t>Languedoc-Roussillon</t>
  </si>
  <si>
    <t>Limousin</t>
  </si>
  <si>
    <t>Midi-Pyrénées</t>
  </si>
  <si>
    <t>Nord-Pas de Calais</t>
  </si>
  <si>
    <t>Pays de la Loire</t>
  </si>
  <si>
    <t>Provence-Alpes-Côte d'Azur</t>
  </si>
  <si>
    <t>Rhône-Alpes</t>
  </si>
  <si>
    <t>France</t>
  </si>
  <si>
    <t>TABLEAUX INSTRUCTION DOSSIER FONDS CHALEUR GEOTHERMIE PROFONDE ET RESEAU DE CHALEUR (le cas échéant)</t>
  </si>
  <si>
    <r>
      <rPr>
        <b/>
        <sz val="10"/>
        <rFont val="Arial"/>
        <family val="2"/>
      </rPr>
      <t xml:space="preserve">NOM du projet </t>
    </r>
    <r>
      <rPr>
        <sz val="10"/>
        <rFont val="Arial"/>
        <family val="2"/>
      </rPr>
      <t>:</t>
    </r>
  </si>
  <si>
    <t xml:space="preserve">Maitre d'ouvrage : </t>
  </si>
  <si>
    <t>Géothermie</t>
  </si>
  <si>
    <t>PAC</t>
  </si>
  <si>
    <t>Abonnés actuels ou extension</t>
  </si>
  <si>
    <t>Abonné actuel</t>
  </si>
  <si>
    <t>Extension phase 1</t>
  </si>
  <si>
    <t>Extension phase 2</t>
  </si>
  <si>
    <t>Extension phase 3</t>
  </si>
  <si>
    <t>* les données de production et consommations MWh sont annuelles</t>
  </si>
  <si>
    <t xml:space="preserve"> Projet Fonds Chaleur
(ou différence vs actuelle)</t>
  </si>
  <si>
    <t>PRODUCTION</t>
  </si>
  <si>
    <t>Consommation MWh entrée chaudière</t>
  </si>
  <si>
    <t>mixité MWh/an %</t>
  </si>
  <si>
    <t>Combustible Appoint</t>
  </si>
  <si>
    <t>Production GN MWh</t>
  </si>
  <si>
    <t>Rendement chaudière GN</t>
  </si>
  <si>
    <t>Puissance GN  MW</t>
  </si>
  <si>
    <t>Combustible 3</t>
  </si>
  <si>
    <t>Production YY MWh</t>
  </si>
  <si>
    <t>Rendement production YY</t>
  </si>
  <si>
    <t>Puissance YY MW</t>
  </si>
  <si>
    <t>Puissance totale MW</t>
  </si>
  <si>
    <t>Commentaires - détails complémentaires</t>
  </si>
  <si>
    <t>Production Géothermie MWh</t>
  </si>
  <si>
    <t>Puissance géothermie MW</t>
  </si>
  <si>
    <t>Production chaleur PAC MWh</t>
  </si>
  <si>
    <t>Puissance Condenseur MW</t>
  </si>
  <si>
    <t>Dont 
: +…MWh EnR&amp;R injecté dans l'extension
+…MWhEnR&amp;R injecté dans l'existant</t>
  </si>
  <si>
    <t>Coûts totaux</t>
  </si>
  <si>
    <t>Montants éligibles à justifier</t>
  </si>
  <si>
    <t>Détail des coûts réseau de chaleur</t>
  </si>
  <si>
    <t>Investissements correspondant à la solution de référence fossile :</t>
  </si>
  <si>
    <t>Expliquer quelle serait la solution de référence, si le projet n'était retenu : chaufferie collective pied d'immeuble gaz, réseau avec chaufferie gaz, etc.</t>
  </si>
  <si>
    <t>Montants en € HT</t>
  </si>
  <si>
    <t>PRODUCTION THERMIQUE</t>
  </si>
  <si>
    <t>Bâtiment chaufferie</t>
  </si>
  <si>
    <t>Générateur de chaleur fossile</t>
  </si>
  <si>
    <t>Traitement des fumées</t>
  </si>
  <si>
    <t>Installation électrique et hydraulique associée au générateur</t>
  </si>
  <si>
    <t>Ingénierie</t>
  </si>
  <si>
    <t>Autres (à préciser)</t>
  </si>
  <si>
    <t>Sous total Production en €HT</t>
  </si>
  <si>
    <t>Total abonnés actuels</t>
  </si>
  <si>
    <t>Total extensions</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</si>
  <si>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</si>
  <si>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</si>
  <si>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</si>
  <si>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</si>
  <si>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r>
      <t>Postes d’investissement</t>
    </r>
    <r>
      <rPr>
        <sz val="8"/>
        <color theme="1"/>
        <rFont val="Arial"/>
        <family val="2"/>
      </rPr>
      <t> (à adapter si chaufferies pied d'immeuble)</t>
    </r>
  </si>
  <si>
    <r>
      <t xml:space="preserve">Total production EnR&amp;R MWh
</t>
    </r>
    <r>
      <rPr>
        <i/>
        <sz val="8"/>
        <color theme="1"/>
        <rFont val="Arial"/>
        <family val="2"/>
      </rPr>
      <t>(chaleur EnR&amp;R injectée dans le RC)</t>
    </r>
  </si>
  <si>
    <t>Nom du projet :</t>
  </si>
  <si>
    <t>CEP : Présentation type Fonds chaleur, Réseaux de chaleur.</t>
  </si>
  <si>
    <t>Référence du CEP contractuel :</t>
  </si>
  <si>
    <t xml:space="preserve">Périmètre du CEP : </t>
  </si>
  <si>
    <t>Date :</t>
  </si>
  <si>
    <t>Les décompositions proposées sont "a minima" : modifier les lignes pour plus de détails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</si>
  <si>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</si>
  <si>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R1 unitaire €HT/MWh à détailler le cas échéant</t>
  </si>
  <si>
    <t>Coûts de P2 à détailler</t>
  </si>
  <si>
    <t>TOTAL Charges hors amortissements, hors charges financières liées au plan de financement</t>
  </si>
  <si>
    <t xml:space="preserve">Chiffre d'affaire en k€ (à détailler) </t>
  </si>
  <si>
    <t>Consommation électricité en MWh</t>
  </si>
  <si>
    <t>Tableau 1 : Description Production et RC</t>
  </si>
  <si>
    <t>Tableau 1 : Description Production et réseau de chaleur</t>
  </si>
  <si>
    <t>Tableau 2.1 : Réseau de chaleur</t>
  </si>
  <si>
    <t xml:space="preserve">A compléter uniquement si création Réseau de Chaleur </t>
  </si>
  <si>
    <t xml:space="preserve">Besoins avant réhabilitation / démarches énergétique
MWh </t>
  </si>
  <si>
    <t>Besoins après réhabilitation / démarches énergétique
 MWh
pris en compte pour le dimensionnement</t>
  </si>
  <si>
    <t>P Souscrite
kW</t>
  </si>
  <si>
    <t>Classe énerg. 
(A, B, C, …)</t>
  </si>
  <si>
    <t xml:space="preserve">A compléter uniquement si extension Réseau de Chaleur </t>
  </si>
  <si>
    <t>Activités 
(process, chauffage/ECS, …)</t>
  </si>
  <si>
    <t>Besoins avant démarche d'économie d'énergie (MWh/an)</t>
  </si>
  <si>
    <t>Besoins après démarche d'économie d'énergie (MWh/an)
pris en compte pour le dimensionnement</t>
  </si>
  <si>
    <t>Tableau 3 : Développement Evolution RC</t>
  </si>
  <si>
    <t>Quantités d’EnR&amp;R injectée</t>
  </si>
  <si>
    <t>…</t>
  </si>
  <si>
    <t>Tableau 4 : Tableau des DN</t>
  </si>
  <si>
    <t xml:space="preserve">A compléter uniquement si Réseau de Chaleur </t>
  </si>
  <si>
    <t>Tableau 5 : Coûts d'exploitation</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</si>
  <si>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</si>
  <si>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</si>
  <si>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</si>
  <si>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</si>
  <si>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</si>
  <si>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</si>
  <si>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</si>
  <si>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</si>
  <si>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</si>
  <si>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fiche_CEF_géothermie profonde_fds_chal_2021</t>
  </si>
  <si>
    <t>Tableau 6 : Impact de l'aide sur prix de vente</t>
  </si>
  <si>
    <t>Tableau 3 : Evolutions besoins RC</t>
  </si>
  <si>
    <t>=&gt; uniquement si Réseau de Chaleur</t>
  </si>
  <si>
    <t xml:space="preserve">       - dont travaux divers de maçonnerie et gros œuvre nécessaire au on fonctionnement du RC, travaux de foncage</t>
  </si>
  <si>
    <t>Chaleur vendue en sous-stations MWh/an</t>
  </si>
  <si>
    <t>Chaleur EnR&amp;R vendue en sous-stations MWh/an</t>
  </si>
  <si>
    <t>Nombre de sous-stations</t>
  </si>
  <si>
    <t>Densité Réseau de chaleur 
(MWh vendus en ss / ml)</t>
  </si>
  <si>
    <t>Densité EnR&amp;R Réseau de chaleur
(MWh EnR&amp;R vendus en ss / ml)</t>
  </si>
  <si>
    <t>MWh utiles livrés en sous station éventuellement par zones</t>
  </si>
  <si>
    <t>Tableau 7 : Investissements RC et solution de référence</t>
  </si>
  <si>
    <t>Tableau 2.2 : Installation dédiée</t>
  </si>
  <si>
    <t>A compléter uniquement si installation dédiée</t>
  </si>
  <si>
    <t>Tableau 2 : Besoins</t>
  </si>
  <si>
    <t>Tableau 7 : Compte d'Exploitation Prévisionnel</t>
  </si>
  <si>
    <t>-</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</si>
  <si>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</si>
  <si>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</si>
  <si>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</si>
  <si>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</si>
  <si>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</si>
  <si>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</si>
  <si>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</si>
  <si>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</si>
  <si>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</si>
  <si>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</si>
  <si>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</si>
  <si>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</si>
  <si>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</si>
  <si>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</si>
  <si>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 6 : Impact de l'aide sur le prix de vente de la chaleur</t>
  </si>
  <si>
    <t>6.1. Impact aide sur prix vente</t>
  </si>
  <si>
    <t>6.2. Impact aide sur prix vente pour différents abonnés</t>
  </si>
  <si>
    <t>Tableau 4 : Décomposition métrés</t>
  </si>
  <si>
    <r>
      <t xml:space="preserve">Taux EnR&amp;R 
</t>
    </r>
    <r>
      <rPr>
        <i/>
        <sz val="7"/>
        <color theme="1"/>
        <rFont val="Arial"/>
        <family val="2"/>
      </rPr>
      <t>(</t>
    </r>
    <r>
      <rPr>
        <b/>
        <i/>
        <sz val="7"/>
        <color rgb="FFFF0000"/>
        <rFont val="Arial"/>
        <family val="2"/>
      </rPr>
      <t>Taux EnR&amp;R injecté dans le RC, Eligibilité &gt; 65%</t>
    </r>
    <r>
      <rPr>
        <i/>
        <sz val="7"/>
        <color theme="1"/>
        <rFont val="Arial"/>
        <family val="2"/>
      </rPr>
      <t>)</t>
    </r>
  </si>
  <si>
    <t>=&gt;</t>
  </si>
  <si>
    <t>Energie substituée</t>
  </si>
  <si>
    <t>Gaz naturel</t>
  </si>
  <si>
    <t>Fioul</t>
  </si>
  <si>
    <t>Charbon</t>
  </si>
  <si>
    <t>Part</t>
  </si>
  <si>
    <r>
      <t xml:space="preserve">Total production MWh
</t>
    </r>
    <r>
      <rPr>
        <i/>
        <sz val="8"/>
        <color theme="1"/>
        <rFont val="Arial"/>
        <family val="2"/>
      </rPr>
      <t>(</t>
    </r>
    <r>
      <rPr>
        <b/>
        <i/>
        <sz val="8"/>
        <color rgb="FFFF0000"/>
        <rFont val="Arial"/>
        <family val="2"/>
      </rPr>
      <t>chaleur injectée dans le RC</t>
    </r>
    <r>
      <rPr>
        <i/>
        <sz val="8"/>
        <color theme="1"/>
        <rFont val="Arial"/>
        <family val="2"/>
      </rPr>
      <t>)</t>
    </r>
  </si>
  <si>
    <r>
      <t xml:space="preserve">CO2 évité (tonnes) :
</t>
    </r>
    <r>
      <rPr>
        <i/>
        <sz val="8"/>
        <color theme="1"/>
        <rFont val="Calibri"/>
        <family val="2"/>
        <scheme val="minor"/>
      </rPr>
      <t>réf. Combustion (base carbone ADEME) 
GN : 0,187tCO2/MWh PCI
fioul : 0,266tCO2/MWh PCI
charbon : 0,345tCO2/MWh PCI
réf Electricité : 0,0571tCO2/MWh élec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</si>
</sst>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00&quot; points&quot;"/>
    <numFmt numFmtId="169" formatCode="0&quot; MWh EnR&amp;R sup. produits&quot;"/>
    <numFmt numFmtId="170" formatCode="#,##0.00_ ;\-#,##0.00\ "/>
  </numFmts>
  <fonts count="51"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sz val="8"/>
      <color rgb="FF0000FF"/>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b/>
      <sz val="12"/>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b/>
      <i/>
      <sz val="8"/>
      <color rgb="FFFF0000"/>
      <name val="Arial"/>
      <family val="2"/>
    </font>
    <font>
      <i/>
      <sz val="9"/>
      <color theme="1"/>
      <name val="Arial"/>
      <family val="2"/>
    </font>
    <font>
      <sz val="9"/>
      <color theme="1"/>
      <name val="Arial"/>
      <family val="2"/>
    </font>
    <font>
      <b/>
      <i/>
      <sz val="7"/>
      <color rgb="FFFF0000"/>
      <name val="Arial"/>
      <family val="2"/>
    </font>
    <font>
      <sz val="8"/>
      <color rgb="FF000000"/>
      <name val="Arial"/>
      <family val="2"/>
    </font>
    <font>
      <i/>
      <sz val="8"/>
      <color rgb="FF000000"/>
      <name val="Arial"/>
      <family val="2"/>
    </font>
    <font>
      <b/>
      <sz val="10"/>
      <color theme="1"/>
      <name val="Arial"/>
      <family val="2"/>
    </font>
    <font>
      <u/>
      <sz val="11"/>
      <color theme="10"/>
      <name val="Arial"/>
      <family val="2"/>
    </font>
    <font>
      <i/>
      <sz val="11"/>
      <color rgb="FFFF0000"/>
      <name val="Arial"/>
      <family val="2"/>
    </font>
    <font>
      <sz val="8"/>
      <color theme="1"/>
      <name val="Calibri"/>
      <family val="2"/>
      <scheme val="minor"/>
    </font>
    <font>
      <b/>
      <i/>
      <sz val="12"/>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b/>
      <sz val="8"/>
      <color theme="1"/>
      <name val="Calibri"/>
      <family val="2"/>
      <scheme val="minor"/>
    </font>
    <font>
      <i/>
      <sz val="8"/>
      <color theme="1"/>
      <name val="Calibri"/>
      <family val="2"/>
      <scheme val="minor"/>
    </font>
  </fonts>
  <fills count="23">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281">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4" borderId="35" xfId="0" applyFont="1" applyFill="1" applyBorder="1" applyAlignment="1">
      <alignment vertical="center" wrapText="1"/>
    </xf>
    <xf numFmtId="0" fontId="8" fillId="4" borderId="12" xfId="0" applyFont="1" applyFill="1" applyBorder="1" applyAlignment="1">
      <alignment vertical="center" wrapText="1"/>
    </xf>
    <xf numFmtId="0" fontId="9" fillId="4" borderId="41" xfId="0" applyFont="1" applyFill="1" applyBorder="1" applyAlignment="1">
      <alignment vertical="center" wrapText="1"/>
    </xf>
    <xf numFmtId="0" fontId="9" fillId="4" borderId="2" xfId="0" applyFont="1" applyFill="1" applyBorder="1" applyAlignment="1">
      <alignment vertical="center" wrapText="1"/>
    </xf>
    <xf numFmtId="0" fontId="8" fillId="4" borderId="23" xfId="0" applyFont="1" applyFill="1" applyBorder="1" applyAlignment="1">
      <alignment vertical="center" wrapText="1"/>
    </xf>
    <xf numFmtId="0" fontId="8" fillId="4" borderId="2" xfId="0" applyFont="1" applyFill="1" applyBorder="1" applyAlignment="1">
      <alignment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10" fillId="0" borderId="0" xfId="3" applyFont="1" applyBorder="1"/>
    <xf numFmtId="0" fontId="11" fillId="0" borderId="0" xfId="3" applyFont="1" applyBorder="1"/>
    <xf numFmtId="0" fontId="3" fillId="0" borderId="0" xfId="3"/>
    <xf numFmtId="0" fontId="10" fillId="0" borderId="0" xfId="3" applyFont="1"/>
    <xf numFmtId="0" fontId="15" fillId="0" borderId="0" xfId="3" applyFont="1" applyBorder="1"/>
    <xf numFmtId="0" fontId="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7" fillId="4" borderId="24" xfId="0" applyFont="1" applyFill="1" applyBorder="1" applyAlignment="1">
      <alignment vertical="center" wrapText="1"/>
    </xf>
    <xf numFmtId="0" fontId="3" fillId="4" borderId="39" xfId="0" applyFont="1" applyFill="1" applyBorder="1" applyAlignment="1">
      <alignment vertical="center" wrapText="1"/>
    </xf>
    <xf numFmtId="0" fontId="17" fillId="4" borderId="39" xfId="0" applyFont="1" applyFill="1" applyBorder="1" applyAlignment="1">
      <alignment vertical="center" wrapText="1"/>
    </xf>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9" fillId="17"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30"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5" fillId="4" borderId="0" xfId="0" applyFont="1" applyFill="1" applyBorder="1" applyAlignment="1">
      <alignment wrapText="1"/>
    </xf>
    <xf numFmtId="0" fontId="5" fillId="4" borderId="0" xfId="0" applyFont="1" applyFill="1" applyBorder="1"/>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42" xfId="0" applyFont="1" applyFill="1" applyBorder="1" applyAlignment="1">
      <alignment horizontal="center" vertical="center"/>
    </xf>
    <xf numFmtId="0" fontId="5" fillId="4" borderId="42" xfId="0" applyFont="1" applyFill="1" applyBorder="1" applyAlignment="1">
      <alignment horizontal="center"/>
    </xf>
    <xf numFmtId="0" fontId="5" fillId="4" borderId="4"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9" xfId="0" applyFont="1" applyFill="1" applyBorder="1" applyAlignment="1">
      <alignment horizontal="center"/>
    </xf>
    <xf numFmtId="0" fontId="5" fillId="4" borderId="25" xfId="0" applyFont="1" applyFill="1" applyBorder="1" applyAlignment="1">
      <alignment horizontal="center"/>
    </xf>
    <xf numFmtId="0" fontId="5" fillId="4" borderId="31" xfId="0" applyFont="1" applyFill="1" applyBorder="1" applyAlignment="1">
      <alignment horizontal="center"/>
    </xf>
    <xf numFmtId="0" fontId="5" fillId="5" borderId="19" xfId="0" applyFont="1" applyFill="1" applyBorder="1" applyAlignment="1">
      <alignment horizontal="center"/>
    </xf>
    <xf numFmtId="0" fontId="5" fillId="17" borderId="1"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5" fillId="17" borderId="6" xfId="0" applyFont="1" applyFill="1" applyBorder="1" applyAlignment="1">
      <alignment horizontal="center"/>
    </xf>
    <xf numFmtId="0" fontId="6" fillId="4" borderId="47" xfId="0" applyFont="1" applyFill="1" applyBorder="1" applyAlignment="1">
      <alignment horizontal="center" vertical="center"/>
    </xf>
    <xf numFmtId="0" fontId="5" fillId="4" borderId="0" xfId="0" applyFont="1" applyFill="1"/>
    <xf numFmtId="0" fontId="22" fillId="0" borderId="0" xfId="0" applyFont="1"/>
    <xf numFmtId="0" fontId="18" fillId="0" borderId="0" xfId="0" applyFont="1" applyFill="1" applyAlignment="1">
      <alignment horizontal="left"/>
    </xf>
    <xf numFmtId="0" fontId="20" fillId="0" borderId="0" xfId="0" applyFont="1" applyFill="1" applyAlignment="1">
      <alignment horizontal="left"/>
    </xf>
    <xf numFmtId="0" fontId="23" fillId="14"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vertical="center" wrapText="1"/>
    </xf>
    <xf numFmtId="0" fontId="5" fillId="0" borderId="0" xfId="0" applyFont="1" applyAlignment="1">
      <alignment vertical="center"/>
    </xf>
    <xf numFmtId="0" fontId="23" fillId="0" borderId="1" xfId="0" applyFont="1" applyBorder="1" applyAlignment="1">
      <alignment horizontal="justify"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24"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24"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24"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24"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24"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24"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3" fillId="4" borderId="26" xfId="0" applyFont="1" applyFill="1" applyBorder="1"/>
    <xf numFmtId="0" fontId="3" fillId="4" borderId="48" xfId="0" applyFont="1" applyFill="1" applyBorder="1"/>
    <xf numFmtId="0" fontId="26" fillId="16" borderId="27" xfId="0" applyFont="1" applyFill="1" applyBorder="1" applyAlignment="1">
      <alignment horizontal="center" vertical="center" wrapText="1"/>
    </xf>
    <xf numFmtId="0" fontId="26" fillId="16" borderId="28" xfId="0" applyFont="1" applyFill="1" applyBorder="1" applyAlignment="1">
      <alignment horizontal="center" vertical="center" wrapText="1"/>
    </xf>
    <xf numFmtId="0" fontId="16" fillId="4" borderId="49" xfId="0" applyFont="1" applyFill="1" applyBorder="1" applyAlignment="1">
      <alignment horizontal="left" vertical="center"/>
    </xf>
    <xf numFmtId="1" fontId="3" fillId="4" borderId="42"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6" fontId="3" fillId="4" borderId="1" xfId="0" applyNumberFormat="1" applyFont="1" applyFill="1" applyBorder="1" applyAlignment="1">
      <alignment horizontal="center"/>
    </xf>
    <xf numFmtId="166" fontId="3" fillId="4" borderId="6" xfId="0" applyNumberFormat="1" applyFont="1" applyFill="1" applyBorder="1" applyAlignment="1">
      <alignment horizontal="center"/>
    </xf>
    <xf numFmtId="0" fontId="3" fillId="4" borderId="50" xfId="0" applyFont="1" applyFill="1" applyBorder="1" applyAlignment="1">
      <alignment horizontal="left" vertical="center"/>
    </xf>
    <xf numFmtId="167" fontId="4" fillId="4" borderId="21" xfId="2" applyNumberFormat="1" applyFont="1" applyFill="1" applyBorder="1" applyAlignment="1">
      <alignment horizontal="center"/>
    </xf>
    <xf numFmtId="168" fontId="4" fillId="16" borderId="8" xfId="0" applyNumberFormat="1" applyFont="1" applyFill="1" applyBorder="1" applyAlignment="1">
      <alignment horizontal="center"/>
    </xf>
    <xf numFmtId="168" fontId="4" fillId="0" borderId="45" xfId="0" applyNumberFormat="1" applyFont="1" applyFill="1" applyBorder="1" applyAlignment="1">
      <alignment horizontal="center"/>
    </xf>
    <xf numFmtId="168" fontId="4" fillId="0" borderId="6" xfId="0" applyNumberFormat="1" applyFont="1" applyFill="1" applyBorder="1" applyAlignment="1">
      <alignment horizontal="center"/>
    </xf>
    <xf numFmtId="0" fontId="3" fillId="4" borderId="53" xfId="0" applyFont="1" applyFill="1" applyBorder="1" applyAlignment="1">
      <alignment horizontal="left" vertical="center"/>
    </xf>
    <xf numFmtId="166" fontId="3" fillId="4" borderId="25" xfId="0" applyNumberFormat="1" applyFont="1" applyFill="1" applyBorder="1" applyAlignment="1">
      <alignment horizontal="center"/>
    </xf>
    <xf numFmtId="167" fontId="4" fillId="4" borderId="25" xfId="2" applyNumberFormat="1" applyFont="1" applyFill="1" applyBorder="1" applyAlignment="1">
      <alignment horizontal="center"/>
    </xf>
    <xf numFmtId="168" fontId="4" fillId="19" borderId="6" xfId="0" applyNumberFormat="1" applyFont="1" applyFill="1" applyBorder="1" applyAlignment="1">
      <alignment horizontal="center"/>
    </xf>
    <xf numFmtId="0" fontId="16" fillId="4" borderId="49"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6" fontId="3" fillId="16" borderId="6" xfId="0" applyNumberFormat="1" applyFont="1" applyFill="1" applyBorder="1" applyAlignment="1">
      <alignment horizontal="center"/>
    </xf>
    <xf numFmtId="0" fontId="16" fillId="4" borderId="3" xfId="0" applyFont="1" applyFill="1" applyBorder="1" applyAlignment="1">
      <alignment horizontal="left" vertical="center" wrapText="1"/>
    </xf>
    <xf numFmtId="1" fontId="16" fillId="4" borderId="42"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69" fontId="28" fillId="4" borderId="6" xfId="0" applyNumberFormat="1" applyFont="1" applyFill="1" applyBorder="1" applyAlignment="1">
      <alignment horizontal="center" vertical="center"/>
    </xf>
    <xf numFmtId="1" fontId="29" fillId="4" borderId="6" xfId="0" applyNumberFormat="1" applyFont="1" applyFill="1" applyBorder="1" applyAlignment="1">
      <alignment horizontal="center" vertical="center" wrapText="1"/>
    </xf>
    <xf numFmtId="0" fontId="16" fillId="4" borderId="5" xfId="0" applyFont="1" applyFill="1" applyBorder="1" applyAlignment="1">
      <alignment horizontal="left" wrapText="1"/>
    </xf>
    <xf numFmtId="1" fontId="16" fillId="4" borderId="5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0" fontId="16" fillId="4" borderId="5" xfId="0" applyFont="1" applyFill="1" applyBorder="1" applyAlignment="1">
      <alignment horizontal="left" vertical="center" wrapText="1"/>
    </xf>
    <xf numFmtId="167" fontId="16" fillId="4" borderId="52" xfId="2" applyNumberFormat="1" applyFont="1" applyFill="1" applyBorder="1" applyAlignment="1">
      <alignment horizontal="center" vertical="center"/>
    </xf>
    <xf numFmtId="167" fontId="16" fillId="4" borderId="55" xfId="2" applyNumberFormat="1" applyFont="1" applyFill="1" applyBorder="1" applyAlignment="1">
      <alignment horizontal="center" vertical="center"/>
    </xf>
    <xf numFmtId="0" fontId="16" fillId="4" borderId="30" xfId="0" applyFont="1" applyFill="1" applyBorder="1" applyAlignment="1">
      <alignment horizontal="left" vertical="center" wrapText="1"/>
    </xf>
    <xf numFmtId="0" fontId="4" fillId="4" borderId="7" xfId="0" applyFont="1" applyFill="1" applyBorder="1" applyAlignment="1">
      <alignment vertical="center" wrapText="1"/>
    </xf>
    <xf numFmtId="1" fontId="4" fillId="4" borderId="21" xfId="0" applyNumberFormat="1" applyFont="1" applyFill="1" applyBorder="1" applyAlignment="1">
      <alignment horizontal="center" vertical="center"/>
    </xf>
    <xf numFmtId="1" fontId="25" fillId="4" borderId="21"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xf>
    <xf numFmtId="0" fontId="4" fillId="4" borderId="3" xfId="0" applyFont="1" applyFill="1" applyBorder="1" applyAlignment="1">
      <alignment horizontal="left" wrapText="1"/>
    </xf>
    <xf numFmtId="2" fontId="16" fillId="4" borderId="25" xfId="0" applyNumberFormat="1" applyFont="1" applyFill="1" applyBorder="1" applyAlignment="1">
      <alignment horizontal="center" vertical="center"/>
    </xf>
    <xf numFmtId="2" fontId="4" fillId="4" borderId="31" xfId="0" applyNumberFormat="1" applyFont="1" applyFill="1" applyBorder="1" applyAlignment="1">
      <alignment horizontal="center" vertical="center"/>
    </xf>
    <xf numFmtId="0" fontId="16" fillId="4" borderId="5" xfId="0" applyFont="1" applyFill="1" applyBorder="1" applyAlignment="1">
      <alignment horizontal="left" vertical="center"/>
    </xf>
    <xf numFmtId="1" fontId="16" fillId="4" borderId="1"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0" fontId="4" fillId="4" borderId="5" xfId="0" applyFont="1" applyFill="1" applyBorder="1" applyAlignment="1">
      <alignment horizontal="left" vertical="center" indent="1"/>
    </xf>
    <xf numFmtId="1" fontId="4" fillId="4" borderId="1" xfId="0" applyNumberFormat="1" applyFont="1" applyFill="1" applyBorder="1" applyAlignment="1">
      <alignment horizontal="center" vertical="center"/>
    </xf>
    <xf numFmtId="1" fontId="16" fillId="4" borderId="1" xfId="0" applyNumberFormat="1" applyFont="1" applyFill="1" applyBorder="1" applyAlignment="1">
      <alignment horizontal="center"/>
    </xf>
    <xf numFmtId="1" fontId="4" fillId="4" borderId="6"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9" fontId="16" fillId="4" borderId="1" xfId="2" applyFont="1" applyFill="1" applyBorder="1" applyAlignment="1">
      <alignment horizontal="center"/>
    </xf>
    <xf numFmtId="1" fontId="4" fillId="19" borderId="6" xfId="0" applyNumberFormat="1" applyFont="1" applyFill="1" applyBorder="1" applyAlignment="1">
      <alignment horizontal="center" vertical="center"/>
    </xf>
    <xf numFmtId="0" fontId="16" fillId="4" borderId="30" xfId="0" applyFont="1" applyFill="1" applyBorder="1" applyAlignment="1">
      <alignment horizontal="left" vertical="center"/>
    </xf>
    <xf numFmtId="0" fontId="34" fillId="0" borderId="1" xfId="4" applyFont="1" applyBorder="1" applyAlignment="1">
      <alignment horizontal="left" vertical="center"/>
    </xf>
    <xf numFmtId="0" fontId="25" fillId="4" borderId="27" xfId="0" applyFont="1" applyFill="1" applyBorder="1" applyAlignment="1">
      <alignment vertical="center" wrapText="1"/>
    </xf>
    <xf numFmtId="0" fontId="35" fillId="0" borderId="0" xfId="0" applyFont="1" applyAlignment="1"/>
    <xf numFmtId="0" fontId="19" fillId="0" borderId="0" xfId="0" applyFont="1" applyAlignment="1"/>
    <xf numFmtId="0" fontId="19" fillId="0" borderId="0" xfId="0" applyFont="1" applyAlignment="1">
      <alignment wrapText="1"/>
    </xf>
    <xf numFmtId="0" fontId="36" fillId="4" borderId="0" xfId="0" applyFont="1" applyFill="1"/>
    <xf numFmtId="0" fontId="37" fillId="4" borderId="0" xfId="0" applyFont="1" applyFill="1"/>
    <xf numFmtId="0" fontId="38" fillId="6" borderId="1" xfId="0" applyFont="1" applyFill="1" applyBorder="1" applyAlignment="1">
      <alignment horizontal="center" vertical="center" wrapText="1"/>
    </xf>
    <xf numFmtId="0" fontId="38" fillId="20"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0" fillId="0" borderId="1" xfId="0" applyFont="1" applyBorder="1" applyAlignment="1">
      <alignment horizontal="center" vertical="center" wrapText="1"/>
    </xf>
    <xf numFmtId="3" fontId="40"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38" fillId="18" borderId="1" xfId="0" applyFont="1" applyFill="1" applyBorder="1" applyAlignment="1">
      <alignment horizontal="center" vertical="center" wrapText="1"/>
    </xf>
    <xf numFmtId="0" fontId="31" fillId="0" borderId="1"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0" fontId="38" fillId="6" borderId="1" xfId="0" applyFont="1" applyFill="1" applyBorder="1" applyAlignment="1">
      <alignment vertical="center" wrapText="1"/>
    </xf>
    <xf numFmtId="0" fontId="38" fillId="20" borderId="1" xfId="0" applyFont="1" applyFill="1" applyBorder="1" applyAlignment="1">
      <alignment vertical="center" wrapText="1"/>
    </xf>
    <xf numFmtId="0" fontId="38" fillId="18" borderId="1" xfId="0" applyFont="1" applyFill="1" applyBorder="1" applyAlignment="1">
      <alignment vertical="center" wrapText="1"/>
    </xf>
    <xf numFmtId="0" fontId="42" fillId="5" borderId="1" xfId="0" applyFont="1" applyFill="1" applyBorder="1" applyAlignment="1">
      <alignment horizontal="center" vertical="center" wrapText="1"/>
    </xf>
    <xf numFmtId="0" fontId="43" fillId="0" borderId="1" xfId="0" applyFont="1" applyBorder="1" applyAlignment="1">
      <alignment horizontal="center" vertical="center"/>
    </xf>
    <xf numFmtId="3" fontId="43" fillId="0" borderId="1" xfId="0" applyNumberFormat="1" applyFont="1" applyBorder="1" applyAlignment="1">
      <alignment horizontal="center" vertical="center"/>
    </xf>
    <xf numFmtId="0" fontId="43" fillId="0" borderId="1" xfId="0" applyFont="1" applyBorder="1" applyAlignment="1">
      <alignment horizontal="center" vertical="center" wrapText="1"/>
    </xf>
    <xf numFmtId="0" fontId="37" fillId="0" borderId="0" xfId="0" applyFont="1"/>
    <xf numFmtId="0" fontId="12" fillId="0" borderId="0" xfId="3" applyFont="1" applyBorder="1" applyAlignment="1">
      <alignment horizontal="right" wrapText="1"/>
    </xf>
    <xf numFmtId="0" fontId="13" fillId="22" borderId="0" xfId="3" applyFont="1" applyFill="1" applyBorder="1" applyAlignment="1">
      <alignment horizontal="center" vertical="center" wrapText="1"/>
    </xf>
    <xf numFmtId="0" fontId="44" fillId="0" borderId="0" xfId="3" quotePrefix="1" applyFont="1" applyBorder="1" applyAlignment="1">
      <alignment vertical="center"/>
    </xf>
    <xf numFmtId="0" fontId="22" fillId="4" borderId="0" xfId="0" applyFont="1" applyFill="1"/>
    <xf numFmtId="0" fontId="3" fillId="4" borderId="0" xfId="0" applyFont="1" applyFill="1"/>
    <xf numFmtId="0" fontId="6" fillId="0" borderId="0" xfId="0" applyFont="1"/>
    <xf numFmtId="9" fontId="3" fillId="0" borderId="35" xfId="0" applyNumberFormat="1" applyFont="1" applyBorder="1" applyAlignment="1">
      <alignment horizontal="center" vertical="center"/>
    </xf>
    <xf numFmtId="164" fontId="3" fillId="0" borderId="12" xfId="1" applyNumberFormat="1" applyFont="1" applyBorder="1" applyAlignment="1">
      <alignment horizontal="center" vertical="center"/>
    </xf>
    <xf numFmtId="170" fontId="3" fillId="0" borderId="12" xfId="1" applyNumberFormat="1" applyFont="1" applyBorder="1" applyAlignment="1">
      <alignment horizontal="center" vertical="center"/>
    </xf>
    <xf numFmtId="170" fontId="3" fillId="4" borderId="12" xfId="1" applyNumberFormat="1" applyFont="1" applyFill="1" applyBorder="1" applyAlignment="1">
      <alignment horizontal="center" vertical="center"/>
    </xf>
    <xf numFmtId="0" fontId="0" fillId="0" borderId="0" xfId="0" applyFill="1"/>
    <xf numFmtId="0" fontId="4" fillId="0" borderId="23"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13" xfId="0" applyNumberFormat="1" applyFont="1" applyFill="1" applyBorder="1" applyAlignment="1">
      <alignment horizontal="center" vertical="center"/>
    </xf>
    <xf numFmtId="0" fontId="3" fillId="10" borderId="17" xfId="0" applyFont="1" applyFill="1" applyBorder="1" applyAlignment="1">
      <alignment horizontal="center" vertical="center" wrapText="1"/>
    </xf>
    <xf numFmtId="0" fontId="24" fillId="0" borderId="1" xfId="0" applyFont="1" applyBorder="1" applyAlignment="1">
      <alignment horizontal="right"/>
    </xf>
    <xf numFmtId="164" fontId="24" fillId="0" borderId="1" xfId="1" applyNumberFormat="1" applyFont="1" applyBorder="1" applyAlignment="1">
      <alignment horizontal="left" vertical="center"/>
    </xf>
    <xf numFmtId="2" fontId="24" fillId="0" borderId="1" xfId="0" applyNumberFormat="1" applyFont="1" applyBorder="1" applyAlignment="1">
      <alignment horizontal="center" vertical="center"/>
    </xf>
    <xf numFmtId="0" fontId="45" fillId="0" borderId="1" xfId="0" applyFont="1" applyBorder="1" applyAlignment="1">
      <alignment horizontal="center" vertical="center"/>
    </xf>
    <xf numFmtId="0" fontId="3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6" fillId="0" borderId="0" xfId="0" applyFont="1"/>
    <xf numFmtId="0" fontId="47" fillId="0" borderId="56" xfId="0" applyFont="1" applyBorder="1" applyAlignment="1">
      <alignment horizontal="justify" vertical="center" wrapText="1"/>
    </xf>
    <xf numFmtId="0" fontId="47" fillId="0" borderId="57" xfId="0" applyFont="1" applyBorder="1" applyAlignment="1">
      <alignment horizontal="justify" vertical="center" wrapText="1"/>
    </xf>
    <xf numFmtId="0" fontId="48" fillId="0" borderId="0" xfId="0" applyFont="1" applyAlignment="1">
      <alignment horizontal="left" vertical="center"/>
    </xf>
    <xf numFmtId="0" fontId="5" fillId="0" borderId="0" xfId="0" applyFont="1" applyAlignment="1"/>
    <xf numFmtId="0" fontId="16" fillId="15" borderId="26" xfId="0" applyFont="1" applyFill="1" applyBorder="1" applyAlignment="1">
      <alignment horizontal="center" vertical="center" textRotation="90" wrapText="1"/>
    </xf>
    <xf numFmtId="0" fontId="16" fillId="15" borderId="16"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16" fillId="15" borderId="17" xfId="0" applyFont="1" applyFill="1" applyBorder="1" applyAlignment="1">
      <alignment horizontal="center" vertical="center" textRotation="90" wrapText="1"/>
    </xf>
    <xf numFmtId="0" fontId="16" fillId="15" borderId="35" xfId="0" applyFont="1" applyFill="1" applyBorder="1" applyAlignment="1">
      <alignment horizontal="center" vertical="center" textRotation="90" wrapText="1"/>
    </xf>
    <xf numFmtId="0" fontId="16" fillId="15" borderId="13" xfId="0" applyFont="1" applyFill="1" applyBorder="1" applyAlignment="1">
      <alignment horizontal="center" vertical="center" textRotation="90" wrapText="1"/>
    </xf>
    <xf numFmtId="0" fontId="16" fillId="4" borderId="30" xfId="0" applyFont="1" applyFill="1" applyBorder="1" applyAlignment="1">
      <alignment horizontal="left" vertical="center" wrapText="1"/>
    </xf>
    <xf numFmtId="0" fontId="16" fillId="4" borderId="32" xfId="0" applyFont="1" applyFill="1" applyBorder="1" applyAlignment="1">
      <alignment horizontal="left" vertical="center" wrapText="1"/>
    </xf>
    <xf numFmtId="2" fontId="4" fillId="4" borderId="9" xfId="0" applyNumberFormat="1" applyFont="1" applyFill="1" applyBorder="1" applyAlignment="1">
      <alignment horizontal="center" vertical="center"/>
    </xf>
    <xf numFmtId="2" fontId="4" fillId="4" borderId="33" xfId="0" applyNumberFormat="1" applyFont="1" applyFill="1" applyBorder="1" applyAlignment="1">
      <alignment horizontal="center" vertical="center"/>
    </xf>
    <xf numFmtId="2" fontId="4" fillId="4" borderId="34" xfId="0" applyNumberFormat="1" applyFont="1" applyFill="1" applyBorder="1" applyAlignment="1">
      <alignment horizontal="center" vertical="center"/>
    </xf>
    <xf numFmtId="1" fontId="3" fillId="4" borderId="9"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2" fontId="4" fillId="4" borderId="36"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52" xfId="0" applyNumberFormat="1" applyFont="1" applyFill="1" applyBorder="1" applyAlignment="1">
      <alignment horizontal="center" vertical="center"/>
    </xf>
    <xf numFmtId="0" fontId="3" fillId="4" borderId="30" xfId="0" applyFont="1" applyFill="1" applyBorder="1" applyAlignment="1">
      <alignment horizontal="center" vertical="center" textRotation="90" wrapText="1"/>
    </xf>
    <xf numFmtId="0" fontId="3" fillId="4" borderId="43" xfId="0" applyFont="1" applyFill="1" applyBorder="1" applyAlignment="1">
      <alignment horizontal="center" vertical="center" textRotation="90" wrapText="1"/>
    </xf>
    <xf numFmtId="0" fontId="16" fillId="13" borderId="15" xfId="0" applyFont="1" applyFill="1" applyBorder="1" applyAlignment="1">
      <alignment horizontal="center" vertical="center" textRotation="90" wrapText="1"/>
    </xf>
    <xf numFmtId="0" fontId="16" fillId="13" borderId="14" xfId="0" applyFont="1" applyFill="1" applyBorder="1" applyAlignment="1">
      <alignment horizontal="center" vertical="center" textRotation="90" wrapText="1"/>
    </xf>
    <xf numFmtId="0" fontId="16" fillId="13" borderId="12" xfId="0" applyFont="1" applyFill="1" applyBorder="1" applyAlignment="1">
      <alignment horizontal="center" vertical="center" textRotation="90" wrapText="1"/>
    </xf>
    <xf numFmtId="0" fontId="3" fillId="4" borderId="49"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51" xfId="0" applyFont="1" applyFill="1" applyBorder="1" applyAlignment="1">
      <alignment horizontal="center" vertical="center" textRotation="90" wrapText="1"/>
    </xf>
    <xf numFmtId="0" fontId="3" fillId="4" borderId="54"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37" xfId="0" applyFont="1" applyFill="1" applyBorder="1" applyAlignment="1">
      <alignment horizontal="center" vertical="center" textRotation="90" wrapText="1"/>
    </xf>
    <xf numFmtId="0" fontId="5" fillId="4" borderId="9" xfId="0" applyFont="1" applyFill="1" applyBorder="1" applyAlignment="1">
      <alignment horizontal="left" vertical="center"/>
    </xf>
    <xf numFmtId="0" fontId="5" fillId="4" borderId="33" xfId="0" applyFont="1" applyFill="1" applyBorder="1" applyAlignment="1">
      <alignment horizontal="left" vertical="center"/>
    </xf>
    <xf numFmtId="0" fontId="5" fillId="0" borderId="10" xfId="0" applyFont="1" applyBorder="1" applyAlignment="1">
      <alignment horizontal="left" vertical="center"/>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9" fillId="0" borderId="0" xfId="0" applyFont="1" applyFill="1" applyAlignment="1">
      <alignment horizontal="left" wrapText="1"/>
    </xf>
    <xf numFmtId="0" fontId="20" fillId="0" borderId="9" xfId="0" applyFont="1" applyFill="1" applyBorder="1" applyAlignment="1">
      <alignment horizontal="center"/>
    </xf>
    <xf numFmtId="0" fontId="20" fillId="0" borderId="33" xfId="0" applyFont="1" applyFill="1" applyBorder="1" applyAlignment="1">
      <alignment horizontal="center"/>
    </xf>
    <xf numFmtId="0" fontId="20" fillId="0" borderId="10" xfId="0" applyFont="1" applyFill="1" applyBorder="1" applyAlignment="1">
      <alignment horizontal="center"/>
    </xf>
    <xf numFmtId="0" fontId="23" fillId="14" borderId="1" xfId="0" applyFont="1" applyFill="1" applyBorder="1" applyAlignment="1">
      <alignment horizontal="center" vertical="center" wrapText="1"/>
    </xf>
    <xf numFmtId="0" fontId="49" fillId="4" borderId="25" xfId="0" applyFont="1" applyFill="1" applyBorder="1" applyAlignment="1">
      <alignment horizontal="left" vertical="center" wrapText="1"/>
    </xf>
    <xf numFmtId="1" fontId="49" fillId="4" borderId="25" xfId="0" applyNumberFormat="1" applyFont="1" applyFill="1" applyBorder="1" applyAlignment="1">
      <alignment horizontal="center" vertical="center"/>
    </xf>
    <xf numFmtId="1" fontId="50" fillId="4" borderId="31" xfId="0" applyNumberFormat="1" applyFont="1" applyFill="1" applyBorder="1" applyAlignment="1">
      <alignment horizontal="center" vertical="center"/>
    </xf>
    <xf numFmtId="0" fontId="0" fillId="0" borderId="0" xfId="0" quotePrefix="1" applyAlignment="1">
      <alignment vertical="center"/>
    </xf>
    <xf numFmtId="0" fontId="42" fillId="4" borderId="1" xfId="0" applyFont="1" applyFill="1" applyBorder="1" applyAlignment="1">
      <alignment horizontal="center" vertical="center" wrapText="1"/>
    </xf>
    <xf numFmtId="0" fontId="49" fillId="4" borderId="1" xfId="0" applyFont="1" applyFill="1" applyBorder="1" applyAlignment="1">
      <alignment horizontal="center" vertical="center" wrapText="1"/>
    </xf>
    <xf numFmtId="0" fontId="49" fillId="4" borderId="52" xfId="0" applyFont="1" applyFill="1" applyBorder="1" applyAlignment="1">
      <alignment horizontal="left" vertical="center" wrapText="1"/>
    </xf>
    <xf numFmtId="1" fontId="49" fillId="4" borderId="52" xfId="0" applyNumberFormat="1" applyFont="1" applyFill="1" applyBorder="1" applyAlignment="1">
      <alignment horizontal="center" vertical="center"/>
    </xf>
    <xf numFmtId="1" fontId="50" fillId="4" borderId="55" xfId="0" applyNumberFormat="1" applyFont="1" applyFill="1" applyBorder="1" applyAlignment="1">
      <alignment horizontal="center" vertical="center"/>
    </xf>
    <xf numFmtId="0" fontId="36" fillId="4" borderId="0" xfId="0" applyFont="1" applyFill="1" applyAlignment="1">
      <alignment vertical="center" wrapText="1"/>
    </xf>
    <xf numFmtId="9" fontId="36" fillId="4" borderId="1" xfId="2" applyFont="1" applyFill="1" applyBorder="1" applyAlignment="1">
      <alignment horizontal="center" vertical="center" wrapText="1"/>
    </xf>
    <xf numFmtId="0" fontId="3" fillId="4" borderId="58" xfId="0" applyFont="1" applyFill="1" applyBorder="1" applyAlignment="1">
      <alignment horizontal="center" vertical="center" textRotation="90"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0"/>
  <sheetViews>
    <sheetView showGridLines="0" topLeftCell="B8" workbookViewId="0">
      <selection activeCell="D18" sqref="D18"/>
    </sheetView>
  </sheetViews>
  <sheetFormatPr baseColWidth="10" defaultColWidth="0" defaultRowHeight="12.75" customHeight="1" zeroHeight="1" x14ac:dyDescent="0.2"/>
  <cols>
    <col min="1" max="1" width="21" style="15" hidden="1" customWidth="1"/>
    <col min="2" max="2" width="13.85546875" style="15" customWidth="1"/>
    <col min="3" max="3" width="86.28515625" style="15" customWidth="1"/>
    <col min="4" max="4" width="35.140625" style="15" bestFit="1" customWidth="1"/>
    <col min="5" max="256" width="0" style="15" hidden="1"/>
    <col min="257" max="257" width="0" style="15" hidden="1" customWidth="1"/>
    <col min="258" max="258" width="13.85546875" style="15" hidden="1" customWidth="1"/>
    <col min="259" max="259" width="86.28515625" style="15" hidden="1" customWidth="1"/>
    <col min="260" max="260" width="11.42578125" style="15" hidden="1" customWidth="1"/>
    <col min="261" max="512" width="0" style="15" hidden="1"/>
    <col min="513" max="513" width="0" style="15" hidden="1" customWidth="1"/>
    <col min="514" max="514" width="13.85546875" style="15" hidden="1" customWidth="1"/>
    <col min="515" max="515" width="86.28515625" style="15" hidden="1" customWidth="1"/>
    <col min="516" max="516" width="11.42578125" style="15" hidden="1" customWidth="1"/>
    <col min="517" max="768" width="0" style="15" hidden="1"/>
    <col min="769" max="769" width="0" style="15" hidden="1" customWidth="1"/>
    <col min="770" max="770" width="13.85546875" style="15" hidden="1" customWidth="1"/>
    <col min="771" max="771" width="86.28515625" style="15" hidden="1" customWidth="1"/>
    <col min="772" max="772" width="11.42578125" style="15" hidden="1" customWidth="1"/>
    <col min="773" max="1024" width="0" style="15" hidden="1"/>
    <col min="1025" max="1025" width="0" style="15" hidden="1" customWidth="1"/>
    <col min="1026" max="1026" width="13.85546875" style="15" hidden="1" customWidth="1"/>
    <col min="1027" max="1027" width="86.28515625" style="15" hidden="1" customWidth="1"/>
    <col min="1028" max="1028" width="11.42578125" style="15" hidden="1" customWidth="1"/>
    <col min="1029" max="1280" width="0" style="15" hidden="1"/>
    <col min="1281" max="1281" width="0" style="15" hidden="1" customWidth="1"/>
    <col min="1282" max="1282" width="13.85546875" style="15" hidden="1" customWidth="1"/>
    <col min="1283" max="1283" width="86.28515625" style="15" hidden="1" customWidth="1"/>
    <col min="1284" max="1284" width="11.42578125" style="15" hidden="1" customWidth="1"/>
    <col min="1285" max="1536" width="0" style="15" hidden="1"/>
    <col min="1537" max="1537" width="0" style="15" hidden="1" customWidth="1"/>
    <col min="1538" max="1538" width="13.85546875" style="15" hidden="1" customWidth="1"/>
    <col min="1539" max="1539" width="86.28515625" style="15" hidden="1" customWidth="1"/>
    <col min="1540" max="1540" width="11.42578125" style="15" hidden="1" customWidth="1"/>
    <col min="1541" max="1792" width="0" style="15" hidden="1"/>
    <col min="1793" max="1793" width="0" style="15" hidden="1" customWidth="1"/>
    <col min="1794" max="1794" width="13.85546875" style="15" hidden="1" customWidth="1"/>
    <col min="1795" max="1795" width="86.28515625" style="15" hidden="1" customWidth="1"/>
    <col min="1796" max="1796" width="11.42578125" style="15" hidden="1" customWidth="1"/>
    <col min="1797" max="2048" width="0" style="15" hidden="1"/>
    <col min="2049" max="2049" width="0" style="15" hidden="1" customWidth="1"/>
    <col min="2050" max="2050" width="13.85546875" style="15" hidden="1" customWidth="1"/>
    <col min="2051" max="2051" width="86.28515625" style="15" hidden="1" customWidth="1"/>
    <col min="2052" max="2052" width="11.42578125" style="15" hidden="1" customWidth="1"/>
    <col min="2053" max="2304" width="0" style="15" hidden="1"/>
    <col min="2305" max="2305" width="0" style="15" hidden="1" customWidth="1"/>
    <col min="2306" max="2306" width="13.85546875" style="15" hidden="1" customWidth="1"/>
    <col min="2307" max="2307" width="86.28515625" style="15" hidden="1" customWidth="1"/>
    <col min="2308" max="2308" width="11.42578125" style="15" hidden="1" customWidth="1"/>
    <col min="2309" max="2560" width="0" style="15" hidden="1"/>
    <col min="2561" max="2561" width="0" style="15" hidden="1" customWidth="1"/>
    <col min="2562" max="2562" width="13.85546875" style="15" hidden="1" customWidth="1"/>
    <col min="2563" max="2563" width="86.28515625" style="15" hidden="1" customWidth="1"/>
    <col min="2564" max="2564" width="11.42578125" style="15" hidden="1" customWidth="1"/>
    <col min="2565" max="2816" width="0" style="15" hidden="1"/>
    <col min="2817" max="2817" width="0" style="15" hidden="1" customWidth="1"/>
    <col min="2818" max="2818" width="13.85546875" style="15" hidden="1" customWidth="1"/>
    <col min="2819" max="2819" width="86.28515625" style="15" hidden="1" customWidth="1"/>
    <col min="2820" max="2820" width="11.42578125" style="15" hidden="1" customWidth="1"/>
    <col min="2821" max="3072" width="0" style="15" hidden="1"/>
    <col min="3073" max="3073" width="0" style="15" hidden="1" customWidth="1"/>
    <col min="3074" max="3074" width="13.85546875" style="15" hidden="1" customWidth="1"/>
    <col min="3075" max="3075" width="86.28515625" style="15" hidden="1" customWidth="1"/>
    <col min="3076" max="3076" width="11.42578125" style="15" hidden="1" customWidth="1"/>
    <col min="3077" max="3328" width="0" style="15" hidden="1"/>
    <col min="3329" max="3329" width="0" style="15" hidden="1" customWidth="1"/>
    <col min="3330" max="3330" width="13.85546875" style="15" hidden="1" customWidth="1"/>
    <col min="3331" max="3331" width="86.28515625" style="15" hidden="1" customWidth="1"/>
    <col min="3332" max="3332" width="11.42578125" style="15" hidden="1" customWidth="1"/>
    <col min="3333" max="3584" width="0" style="15" hidden="1"/>
    <col min="3585" max="3585" width="0" style="15" hidden="1" customWidth="1"/>
    <col min="3586" max="3586" width="13.85546875" style="15" hidden="1" customWidth="1"/>
    <col min="3587" max="3587" width="86.28515625" style="15" hidden="1" customWidth="1"/>
    <col min="3588" max="3588" width="11.42578125" style="15" hidden="1" customWidth="1"/>
    <col min="3589" max="3840" width="0" style="15" hidden="1"/>
    <col min="3841" max="3841" width="0" style="15" hidden="1" customWidth="1"/>
    <col min="3842" max="3842" width="13.85546875" style="15" hidden="1" customWidth="1"/>
    <col min="3843" max="3843" width="86.28515625" style="15" hidden="1" customWidth="1"/>
    <col min="3844" max="3844" width="11.42578125" style="15" hidden="1" customWidth="1"/>
    <col min="3845" max="4096" width="0" style="15" hidden="1"/>
    <col min="4097" max="4097" width="0" style="15" hidden="1" customWidth="1"/>
    <col min="4098" max="4098" width="13.85546875" style="15" hidden="1" customWidth="1"/>
    <col min="4099" max="4099" width="86.28515625" style="15" hidden="1" customWidth="1"/>
    <col min="4100" max="4100" width="11.42578125" style="15" hidden="1" customWidth="1"/>
    <col min="4101" max="4352" width="0" style="15" hidden="1"/>
    <col min="4353" max="4353" width="0" style="15" hidden="1" customWidth="1"/>
    <col min="4354" max="4354" width="13.85546875" style="15" hidden="1" customWidth="1"/>
    <col min="4355" max="4355" width="86.28515625" style="15" hidden="1" customWidth="1"/>
    <col min="4356" max="4356" width="11.42578125" style="15" hidden="1" customWidth="1"/>
    <col min="4357" max="4608" width="0" style="15" hidden="1"/>
    <col min="4609" max="4609" width="0" style="15" hidden="1" customWidth="1"/>
    <col min="4610" max="4610" width="13.85546875" style="15" hidden="1" customWidth="1"/>
    <col min="4611" max="4611" width="86.28515625" style="15" hidden="1" customWidth="1"/>
    <col min="4612" max="4612" width="11.42578125" style="15" hidden="1" customWidth="1"/>
    <col min="4613" max="4864" width="0" style="15" hidden="1"/>
    <col min="4865" max="4865" width="0" style="15" hidden="1" customWidth="1"/>
    <col min="4866" max="4866" width="13.85546875" style="15" hidden="1" customWidth="1"/>
    <col min="4867" max="4867" width="86.28515625" style="15" hidden="1" customWidth="1"/>
    <col min="4868" max="4868" width="11.42578125" style="15" hidden="1" customWidth="1"/>
    <col min="4869" max="5120" width="0" style="15" hidden="1"/>
    <col min="5121" max="5121" width="0" style="15" hidden="1" customWidth="1"/>
    <col min="5122" max="5122" width="13.85546875" style="15" hidden="1" customWidth="1"/>
    <col min="5123" max="5123" width="86.28515625" style="15" hidden="1" customWidth="1"/>
    <col min="5124" max="5124" width="11.42578125" style="15" hidden="1" customWidth="1"/>
    <col min="5125" max="5376" width="0" style="15" hidden="1"/>
    <col min="5377" max="5377" width="0" style="15" hidden="1" customWidth="1"/>
    <col min="5378" max="5378" width="13.85546875" style="15" hidden="1" customWidth="1"/>
    <col min="5379" max="5379" width="86.28515625" style="15" hidden="1" customWidth="1"/>
    <col min="5380" max="5380" width="11.42578125" style="15" hidden="1" customWidth="1"/>
    <col min="5381" max="5632" width="0" style="15" hidden="1"/>
    <col min="5633" max="5633" width="0" style="15" hidden="1" customWidth="1"/>
    <col min="5634" max="5634" width="13.85546875" style="15" hidden="1" customWidth="1"/>
    <col min="5635" max="5635" width="86.28515625" style="15" hidden="1" customWidth="1"/>
    <col min="5636" max="5636" width="11.42578125" style="15" hidden="1" customWidth="1"/>
    <col min="5637" max="5888" width="0" style="15" hidden="1"/>
    <col min="5889" max="5889" width="0" style="15" hidden="1" customWidth="1"/>
    <col min="5890" max="5890" width="13.85546875" style="15" hidden="1" customWidth="1"/>
    <col min="5891" max="5891" width="86.28515625" style="15" hidden="1" customWidth="1"/>
    <col min="5892" max="5892" width="11.42578125" style="15" hidden="1" customWidth="1"/>
    <col min="5893" max="6144" width="0" style="15" hidden="1"/>
    <col min="6145" max="6145" width="0" style="15" hidden="1" customWidth="1"/>
    <col min="6146" max="6146" width="13.85546875" style="15" hidden="1" customWidth="1"/>
    <col min="6147" max="6147" width="86.28515625" style="15" hidden="1" customWidth="1"/>
    <col min="6148" max="6148" width="11.42578125" style="15" hidden="1" customWidth="1"/>
    <col min="6149" max="6400" width="0" style="15" hidden="1"/>
    <col min="6401" max="6401" width="0" style="15" hidden="1" customWidth="1"/>
    <col min="6402" max="6402" width="13.85546875" style="15" hidden="1" customWidth="1"/>
    <col min="6403" max="6403" width="86.28515625" style="15" hidden="1" customWidth="1"/>
    <col min="6404" max="6404" width="11.42578125" style="15" hidden="1" customWidth="1"/>
    <col min="6405" max="6656" width="0" style="15" hidden="1"/>
    <col min="6657" max="6657" width="0" style="15" hidden="1" customWidth="1"/>
    <col min="6658" max="6658" width="13.85546875" style="15" hidden="1" customWidth="1"/>
    <col min="6659" max="6659" width="86.28515625" style="15" hidden="1" customWidth="1"/>
    <col min="6660" max="6660" width="11.42578125" style="15" hidden="1" customWidth="1"/>
    <col min="6661" max="6912" width="0" style="15" hidden="1"/>
    <col min="6913" max="6913" width="0" style="15" hidden="1" customWidth="1"/>
    <col min="6914" max="6914" width="13.85546875" style="15" hidden="1" customWidth="1"/>
    <col min="6915" max="6915" width="86.28515625" style="15" hidden="1" customWidth="1"/>
    <col min="6916" max="6916" width="11.42578125" style="15" hidden="1" customWidth="1"/>
    <col min="6917" max="7168" width="0" style="15" hidden="1"/>
    <col min="7169" max="7169" width="0" style="15" hidden="1" customWidth="1"/>
    <col min="7170" max="7170" width="13.85546875" style="15" hidden="1" customWidth="1"/>
    <col min="7171" max="7171" width="86.28515625" style="15" hidden="1" customWidth="1"/>
    <col min="7172" max="7172" width="11.42578125" style="15" hidden="1" customWidth="1"/>
    <col min="7173" max="7424" width="0" style="15" hidden="1"/>
    <col min="7425" max="7425" width="0" style="15" hidden="1" customWidth="1"/>
    <col min="7426" max="7426" width="13.85546875" style="15" hidden="1" customWidth="1"/>
    <col min="7427" max="7427" width="86.28515625" style="15" hidden="1" customWidth="1"/>
    <col min="7428" max="7428" width="11.42578125" style="15" hidden="1" customWidth="1"/>
    <col min="7429" max="7680" width="0" style="15" hidden="1"/>
    <col min="7681" max="7681" width="0" style="15" hidden="1" customWidth="1"/>
    <col min="7682" max="7682" width="13.85546875" style="15" hidden="1" customWidth="1"/>
    <col min="7683" max="7683" width="86.28515625" style="15" hidden="1" customWidth="1"/>
    <col min="7684" max="7684" width="11.42578125" style="15" hidden="1" customWidth="1"/>
    <col min="7685" max="7936" width="0" style="15" hidden="1"/>
    <col min="7937" max="7937" width="0" style="15" hidden="1" customWidth="1"/>
    <col min="7938" max="7938" width="13.85546875" style="15" hidden="1" customWidth="1"/>
    <col min="7939" max="7939" width="86.28515625" style="15" hidden="1" customWidth="1"/>
    <col min="7940" max="7940" width="11.42578125" style="15" hidden="1" customWidth="1"/>
    <col min="7941" max="8192" width="0" style="15" hidden="1"/>
    <col min="8193" max="8193" width="0" style="15" hidden="1" customWidth="1"/>
    <col min="8194" max="8194" width="13.85546875" style="15" hidden="1" customWidth="1"/>
    <col min="8195" max="8195" width="86.28515625" style="15" hidden="1" customWidth="1"/>
    <col min="8196" max="8196" width="11.42578125" style="15" hidden="1" customWidth="1"/>
    <col min="8197" max="8448" width="0" style="15" hidden="1"/>
    <col min="8449" max="8449" width="0" style="15" hidden="1" customWidth="1"/>
    <col min="8450" max="8450" width="13.85546875" style="15" hidden="1" customWidth="1"/>
    <col min="8451" max="8451" width="86.28515625" style="15" hidden="1" customWidth="1"/>
    <col min="8452" max="8452" width="11.42578125" style="15" hidden="1" customWidth="1"/>
    <col min="8453" max="8704" width="0" style="15" hidden="1"/>
    <col min="8705" max="8705" width="0" style="15" hidden="1" customWidth="1"/>
    <col min="8706" max="8706" width="13.85546875" style="15" hidden="1" customWidth="1"/>
    <col min="8707" max="8707" width="86.28515625" style="15" hidden="1" customWidth="1"/>
    <col min="8708" max="8708" width="11.42578125" style="15" hidden="1" customWidth="1"/>
    <col min="8709" max="8960" width="0" style="15" hidden="1"/>
    <col min="8961" max="8961" width="0" style="15" hidden="1" customWidth="1"/>
    <col min="8962" max="8962" width="13.85546875" style="15" hidden="1" customWidth="1"/>
    <col min="8963" max="8963" width="86.28515625" style="15" hidden="1" customWidth="1"/>
    <col min="8964" max="8964" width="11.42578125" style="15" hidden="1" customWidth="1"/>
    <col min="8965" max="9216" width="0" style="15" hidden="1"/>
    <col min="9217" max="9217" width="0" style="15" hidden="1" customWidth="1"/>
    <col min="9218" max="9218" width="13.85546875" style="15" hidden="1" customWidth="1"/>
    <col min="9219" max="9219" width="86.28515625" style="15" hidden="1" customWidth="1"/>
    <col min="9220" max="9220" width="11.42578125" style="15" hidden="1" customWidth="1"/>
    <col min="9221" max="9472" width="0" style="15" hidden="1"/>
    <col min="9473" max="9473" width="0" style="15" hidden="1" customWidth="1"/>
    <col min="9474" max="9474" width="13.85546875" style="15" hidden="1" customWidth="1"/>
    <col min="9475" max="9475" width="86.28515625" style="15" hidden="1" customWidth="1"/>
    <col min="9476" max="9476" width="11.42578125" style="15" hidden="1" customWidth="1"/>
    <col min="9477" max="9728" width="0" style="15" hidden="1"/>
    <col min="9729" max="9729" width="0" style="15" hidden="1" customWidth="1"/>
    <col min="9730" max="9730" width="13.85546875" style="15" hidden="1" customWidth="1"/>
    <col min="9731" max="9731" width="86.28515625" style="15" hidden="1" customWidth="1"/>
    <col min="9732" max="9732" width="11.42578125" style="15" hidden="1" customWidth="1"/>
    <col min="9733" max="9984" width="0" style="15" hidden="1"/>
    <col min="9985" max="9985" width="0" style="15" hidden="1" customWidth="1"/>
    <col min="9986" max="9986" width="13.85546875" style="15" hidden="1" customWidth="1"/>
    <col min="9987" max="9987" width="86.28515625" style="15" hidden="1" customWidth="1"/>
    <col min="9988" max="9988" width="11.42578125" style="15" hidden="1" customWidth="1"/>
    <col min="9989" max="10240" width="0" style="15" hidden="1"/>
    <col min="10241" max="10241" width="0" style="15" hidden="1" customWidth="1"/>
    <col min="10242" max="10242" width="13.85546875" style="15" hidden="1" customWidth="1"/>
    <col min="10243" max="10243" width="86.28515625" style="15" hidden="1" customWidth="1"/>
    <col min="10244" max="10244" width="11.42578125" style="15" hidden="1" customWidth="1"/>
    <col min="10245" max="10496" width="0" style="15" hidden="1"/>
    <col min="10497" max="10497" width="0" style="15" hidden="1" customWidth="1"/>
    <col min="10498" max="10498" width="13.85546875" style="15" hidden="1" customWidth="1"/>
    <col min="10499" max="10499" width="86.28515625" style="15" hidden="1" customWidth="1"/>
    <col min="10500" max="10500" width="11.42578125" style="15" hidden="1" customWidth="1"/>
    <col min="10501" max="10752" width="0" style="15" hidden="1"/>
    <col min="10753" max="10753" width="0" style="15" hidden="1" customWidth="1"/>
    <col min="10754" max="10754" width="13.85546875" style="15" hidden="1" customWidth="1"/>
    <col min="10755" max="10755" width="86.28515625" style="15" hidden="1" customWidth="1"/>
    <col min="10756" max="10756" width="11.42578125" style="15" hidden="1" customWidth="1"/>
    <col min="10757" max="11008" width="0" style="15" hidden="1"/>
    <col min="11009" max="11009" width="0" style="15" hidden="1" customWidth="1"/>
    <col min="11010" max="11010" width="13.85546875" style="15" hidden="1" customWidth="1"/>
    <col min="11011" max="11011" width="86.28515625" style="15" hidden="1" customWidth="1"/>
    <col min="11012" max="11012" width="11.42578125" style="15" hidden="1" customWidth="1"/>
    <col min="11013" max="11264" width="0" style="15" hidden="1"/>
    <col min="11265" max="11265" width="0" style="15" hidden="1" customWidth="1"/>
    <col min="11266" max="11266" width="13.85546875" style="15" hidden="1" customWidth="1"/>
    <col min="11267" max="11267" width="86.28515625" style="15" hidden="1" customWidth="1"/>
    <col min="11268" max="11268" width="11.42578125" style="15" hidden="1" customWidth="1"/>
    <col min="11269" max="11520" width="0" style="15" hidden="1"/>
    <col min="11521" max="11521" width="0" style="15" hidden="1" customWidth="1"/>
    <col min="11522" max="11522" width="13.85546875" style="15" hidden="1" customWidth="1"/>
    <col min="11523" max="11523" width="86.28515625" style="15" hidden="1" customWidth="1"/>
    <col min="11524" max="11524" width="11.42578125" style="15" hidden="1" customWidth="1"/>
    <col min="11525" max="11776" width="0" style="15" hidden="1"/>
    <col min="11777" max="11777" width="0" style="15" hidden="1" customWidth="1"/>
    <col min="11778" max="11778" width="13.85546875" style="15" hidden="1" customWidth="1"/>
    <col min="11779" max="11779" width="86.28515625" style="15" hidden="1" customWidth="1"/>
    <col min="11780" max="11780" width="11.42578125" style="15" hidden="1" customWidth="1"/>
    <col min="11781" max="12032" width="0" style="15" hidden="1"/>
    <col min="12033" max="12033" width="0" style="15" hidden="1" customWidth="1"/>
    <col min="12034" max="12034" width="13.85546875" style="15" hidden="1" customWidth="1"/>
    <col min="12035" max="12035" width="86.28515625" style="15" hidden="1" customWidth="1"/>
    <col min="12036" max="12036" width="11.42578125" style="15" hidden="1" customWidth="1"/>
    <col min="12037" max="12288" width="0" style="15" hidden="1"/>
    <col min="12289" max="12289" width="0" style="15" hidden="1" customWidth="1"/>
    <col min="12290" max="12290" width="13.85546875" style="15" hidden="1" customWidth="1"/>
    <col min="12291" max="12291" width="86.28515625" style="15" hidden="1" customWidth="1"/>
    <col min="12292" max="12292" width="11.42578125" style="15" hidden="1" customWidth="1"/>
    <col min="12293" max="12544" width="0" style="15" hidden="1"/>
    <col min="12545" max="12545" width="0" style="15" hidden="1" customWidth="1"/>
    <col min="12546" max="12546" width="13.85546875" style="15" hidden="1" customWidth="1"/>
    <col min="12547" max="12547" width="86.28515625" style="15" hidden="1" customWidth="1"/>
    <col min="12548" max="12548" width="11.42578125" style="15" hidden="1" customWidth="1"/>
    <col min="12549" max="12800" width="0" style="15" hidden="1"/>
    <col min="12801" max="12801" width="0" style="15" hidden="1" customWidth="1"/>
    <col min="12802" max="12802" width="13.85546875" style="15" hidden="1" customWidth="1"/>
    <col min="12803" max="12803" width="86.28515625" style="15" hidden="1" customWidth="1"/>
    <col min="12804" max="12804" width="11.42578125" style="15" hidden="1" customWidth="1"/>
    <col min="12805" max="13056" width="0" style="15" hidden="1"/>
    <col min="13057" max="13057" width="0" style="15" hidden="1" customWidth="1"/>
    <col min="13058" max="13058" width="13.85546875" style="15" hidden="1" customWidth="1"/>
    <col min="13059" max="13059" width="86.28515625" style="15" hidden="1" customWidth="1"/>
    <col min="13060" max="13060" width="11.42578125" style="15" hidden="1" customWidth="1"/>
    <col min="13061" max="13312" width="0" style="15" hidden="1"/>
    <col min="13313" max="13313" width="0" style="15" hidden="1" customWidth="1"/>
    <col min="13314" max="13314" width="13.85546875" style="15" hidden="1" customWidth="1"/>
    <col min="13315" max="13315" width="86.28515625" style="15" hidden="1" customWidth="1"/>
    <col min="13316" max="13316" width="11.42578125" style="15" hidden="1" customWidth="1"/>
    <col min="13317" max="13568" width="0" style="15" hidden="1"/>
    <col min="13569" max="13569" width="0" style="15" hidden="1" customWidth="1"/>
    <col min="13570" max="13570" width="13.85546875" style="15" hidden="1" customWidth="1"/>
    <col min="13571" max="13571" width="86.28515625" style="15" hidden="1" customWidth="1"/>
    <col min="13572" max="13572" width="11.42578125" style="15" hidden="1" customWidth="1"/>
    <col min="13573" max="13824" width="0" style="15" hidden="1"/>
    <col min="13825" max="13825" width="0" style="15" hidden="1" customWidth="1"/>
    <col min="13826" max="13826" width="13.85546875" style="15" hidden="1" customWidth="1"/>
    <col min="13827" max="13827" width="86.28515625" style="15" hidden="1" customWidth="1"/>
    <col min="13828" max="13828" width="11.42578125" style="15" hidden="1" customWidth="1"/>
    <col min="13829" max="14080" width="0" style="15" hidden="1"/>
    <col min="14081" max="14081" width="0" style="15" hidden="1" customWidth="1"/>
    <col min="14082" max="14082" width="13.85546875" style="15" hidden="1" customWidth="1"/>
    <col min="14083" max="14083" width="86.28515625" style="15" hidden="1" customWidth="1"/>
    <col min="14084" max="14084" width="11.42578125" style="15" hidden="1" customWidth="1"/>
    <col min="14085" max="14336" width="0" style="15" hidden="1"/>
    <col min="14337" max="14337" width="0" style="15" hidden="1" customWidth="1"/>
    <col min="14338" max="14338" width="13.85546875" style="15" hidden="1" customWidth="1"/>
    <col min="14339" max="14339" width="86.28515625" style="15" hidden="1" customWidth="1"/>
    <col min="14340" max="14340" width="11.42578125" style="15" hidden="1" customWidth="1"/>
    <col min="14341" max="14592" width="0" style="15" hidden="1"/>
    <col min="14593" max="14593" width="0" style="15" hidden="1" customWidth="1"/>
    <col min="14594" max="14594" width="13.85546875" style="15" hidden="1" customWidth="1"/>
    <col min="14595" max="14595" width="86.28515625" style="15" hidden="1" customWidth="1"/>
    <col min="14596" max="14596" width="11.42578125" style="15" hidden="1" customWidth="1"/>
    <col min="14597" max="14848" width="0" style="15" hidden="1"/>
    <col min="14849" max="14849" width="0" style="15" hidden="1" customWidth="1"/>
    <col min="14850" max="14850" width="13.85546875" style="15" hidden="1" customWidth="1"/>
    <col min="14851" max="14851" width="86.28515625" style="15" hidden="1" customWidth="1"/>
    <col min="14852" max="14852" width="11.42578125" style="15" hidden="1" customWidth="1"/>
    <col min="14853" max="15104" width="0" style="15" hidden="1"/>
    <col min="15105" max="15105" width="0" style="15" hidden="1" customWidth="1"/>
    <col min="15106" max="15106" width="13.85546875" style="15" hidden="1" customWidth="1"/>
    <col min="15107" max="15107" width="86.28515625" style="15" hidden="1" customWidth="1"/>
    <col min="15108" max="15108" width="11.42578125" style="15" hidden="1" customWidth="1"/>
    <col min="15109" max="15360" width="0" style="15" hidden="1"/>
    <col min="15361" max="15361" width="0" style="15" hidden="1" customWidth="1"/>
    <col min="15362" max="15362" width="13.85546875" style="15" hidden="1" customWidth="1"/>
    <col min="15363" max="15363" width="86.28515625" style="15" hidden="1" customWidth="1"/>
    <col min="15364" max="15364" width="11.42578125" style="15" hidden="1" customWidth="1"/>
    <col min="15365" max="15616" width="0" style="15" hidden="1"/>
    <col min="15617" max="15617" width="0" style="15" hidden="1" customWidth="1"/>
    <col min="15618" max="15618" width="13.85546875" style="15" hidden="1" customWidth="1"/>
    <col min="15619" max="15619" width="86.28515625" style="15" hidden="1" customWidth="1"/>
    <col min="15620" max="15620" width="11.42578125" style="15" hidden="1" customWidth="1"/>
    <col min="15621" max="15872" width="0" style="15" hidden="1"/>
    <col min="15873" max="15873" width="0" style="15" hidden="1" customWidth="1"/>
    <col min="15874" max="15874" width="13.85546875" style="15" hidden="1" customWidth="1"/>
    <col min="15875" max="15875" width="86.28515625" style="15" hidden="1" customWidth="1"/>
    <col min="15876" max="15876" width="11.42578125" style="15" hidden="1" customWidth="1"/>
    <col min="15877" max="16128" width="0" style="15" hidden="1"/>
    <col min="16129" max="16129" width="0" style="15" hidden="1" customWidth="1"/>
    <col min="16130" max="16130" width="13.85546875" style="15" hidden="1" customWidth="1"/>
    <col min="16131" max="16131" width="86.28515625" style="15" hidden="1" customWidth="1"/>
    <col min="16132" max="16132" width="11.42578125" style="15" hidden="1" customWidth="1"/>
    <col min="16133" max="16383" width="0" style="15" hidden="1"/>
    <col min="16384" max="16384" width="7.85546875" style="15" hidden="1" customWidth="1"/>
  </cols>
  <sheetData>
    <row r="1" spans="1:4" x14ac:dyDescent="0.2">
      <c r="A1" s="14"/>
    </row>
    <row r="2" spans="1:4" x14ac:dyDescent="0.2">
      <c r="A2" s="14"/>
    </row>
    <row r="3" spans="1:4" x14ac:dyDescent="0.2">
      <c r="A3" s="14"/>
    </row>
    <row r="4" spans="1:4" x14ac:dyDescent="0.2">
      <c r="A4" s="14"/>
      <c r="B4" s="16"/>
    </row>
    <row r="5" spans="1:4" x14ac:dyDescent="0.2">
      <c r="A5" s="14"/>
    </row>
    <row r="6" spans="1:4" ht="53.25" customHeight="1" x14ac:dyDescent="0.3">
      <c r="A6" s="14"/>
      <c r="C6" s="189" t="s">
        <v>237</v>
      </c>
    </row>
    <row r="7" spans="1:4" ht="58.5" x14ac:dyDescent="0.2">
      <c r="A7" s="14"/>
      <c r="C7" s="190" t="s">
        <v>146</v>
      </c>
    </row>
    <row r="8" spans="1:4" x14ac:dyDescent="0.2">
      <c r="A8" s="14"/>
    </row>
    <row r="9" spans="1:4" ht="19.5" customHeight="1" x14ac:dyDescent="0.2">
      <c r="A9" s="17" t="s">
        <v>137</v>
      </c>
    </row>
    <row r="10" spans="1:4" ht="19.5" customHeight="1" x14ac:dyDescent="0.2">
      <c r="A10" s="17" t="s">
        <v>138</v>
      </c>
      <c r="C10" s="159" t="s">
        <v>211</v>
      </c>
    </row>
    <row r="11" spans="1:4" ht="19.5" customHeight="1" x14ac:dyDescent="0.2">
      <c r="A11" s="17" t="s">
        <v>139</v>
      </c>
      <c r="C11" s="159" t="s">
        <v>251</v>
      </c>
    </row>
    <row r="12" spans="1:4" ht="19.5" customHeight="1" x14ac:dyDescent="0.2">
      <c r="A12" s="17" t="s">
        <v>140</v>
      </c>
      <c r="C12" s="159" t="s">
        <v>239</v>
      </c>
      <c r="D12" s="191" t="s">
        <v>240</v>
      </c>
    </row>
    <row r="13" spans="1:4" ht="19.5" customHeight="1" x14ac:dyDescent="0.2">
      <c r="A13" s="17" t="s">
        <v>141</v>
      </c>
      <c r="C13" s="159" t="s">
        <v>271</v>
      </c>
      <c r="D13" s="191" t="s">
        <v>240</v>
      </c>
    </row>
    <row r="14" spans="1:4" ht="19.5" customHeight="1" x14ac:dyDescent="0.2">
      <c r="A14" s="17" t="s">
        <v>142</v>
      </c>
      <c r="C14" s="159" t="s">
        <v>227</v>
      </c>
    </row>
    <row r="15" spans="1:4" ht="19.5" customHeight="1" x14ac:dyDescent="0.2">
      <c r="A15" s="17"/>
      <c r="C15" s="159" t="s">
        <v>238</v>
      </c>
    </row>
    <row r="16" spans="1:4" ht="19.5" customHeight="1" x14ac:dyDescent="0.2">
      <c r="A16" s="17" t="s">
        <v>143</v>
      </c>
      <c r="C16" s="159" t="s">
        <v>252</v>
      </c>
      <c r="D16" s="191" t="s">
        <v>240</v>
      </c>
    </row>
    <row r="17" spans="1:3" ht="19.5" customHeight="1" x14ac:dyDescent="0.2">
      <c r="A17" s="17" t="s">
        <v>144</v>
      </c>
    </row>
    <row r="18" spans="1:3" ht="19.5" customHeight="1" x14ac:dyDescent="0.2">
      <c r="A18" s="17" t="s">
        <v>145</v>
      </c>
    </row>
    <row r="19" spans="1:3" ht="19.5" customHeight="1" x14ac:dyDescent="0.2">
      <c r="C19" s="15" t="s">
        <v>147</v>
      </c>
    </row>
    <row r="20" spans="1:3" ht="19.5" customHeight="1" x14ac:dyDescent="0.2"/>
    <row r="21" spans="1:3" ht="19.5" customHeight="1" x14ac:dyDescent="0.2">
      <c r="C21" s="18" t="s">
        <v>148</v>
      </c>
    </row>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formula1>$A$9:$A$18</formula1>
    </dataValidation>
  </dataValidations>
  <hyperlinks>
    <hyperlink ref="C10" location="'T1 Descrip Production et RC'!A1" display="Tableau 1 : Description Production et réseau de chaleur"/>
    <hyperlink ref="C11" location="'T2 Besoins'!A1" display="Tableau 2 : Besoins"/>
    <hyperlink ref="C12" location="'T3 Evolution besoins RC '!A1" display="Tableau 3 : Evolutions besoins RC"/>
    <hyperlink ref="C13" location="'T4 Décomposition métrés'!A1" display="Tableau 4 : Décomposition métrés"/>
    <hyperlink ref="C14" location="'T5 Coûts exploitation'!A1" display="Tableau 5 : Coûts d'exploitation"/>
    <hyperlink ref="C15" location="'T6 Impact aide sur prix vente'!A1" display="Tableau 6 : Impact de l'aide sur prix de vente"/>
    <hyperlink ref="C16" location="'T7 CEP modèle ADEME'!A1" display="Tableau 7 : Compte d'Exploitation Prévisionne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B1" zoomScale="110" zoomScaleNormal="110" workbookViewId="0">
      <selection activeCell="E8" sqref="E8"/>
    </sheetView>
  </sheetViews>
  <sheetFormatPr baseColWidth="10" defaultRowHeight="15" x14ac:dyDescent="0.25"/>
  <cols>
    <col min="2" max="2" width="2.7109375" customWidth="1"/>
    <col min="3" max="3" width="37.85546875" customWidth="1"/>
    <col min="4" max="5" width="20.85546875" customWidth="1"/>
    <col min="6" max="6" width="29.140625" customWidth="1"/>
  </cols>
  <sheetData>
    <row r="1" spans="1:6" s="24" customFormat="1" ht="15.75" x14ac:dyDescent="0.25">
      <c r="A1" s="59" t="s">
        <v>210</v>
      </c>
    </row>
    <row r="2" spans="1:6" ht="15.75" thickBot="1" x14ac:dyDescent="0.3">
      <c r="A2" s="24"/>
      <c r="B2" s="24"/>
      <c r="C2" s="24"/>
      <c r="D2" s="24"/>
      <c r="E2" s="24"/>
      <c r="F2" s="24"/>
    </row>
    <row r="3" spans="1:6" ht="21.75" thickBot="1" x14ac:dyDescent="0.3">
      <c r="A3" s="103"/>
      <c r="B3" s="104"/>
      <c r="C3" s="160" t="s">
        <v>156</v>
      </c>
      <c r="D3" s="105" t="s">
        <v>77</v>
      </c>
      <c r="E3" s="105" t="s">
        <v>78</v>
      </c>
      <c r="F3" s="106" t="s">
        <v>157</v>
      </c>
    </row>
    <row r="4" spans="1:6" x14ac:dyDescent="0.25">
      <c r="A4" s="236" t="s">
        <v>158</v>
      </c>
      <c r="B4" s="239" t="s">
        <v>149</v>
      </c>
      <c r="C4" s="107" t="s">
        <v>171</v>
      </c>
      <c r="D4" s="108">
        <v>0</v>
      </c>
      <c r="E4" s="108">
        <v>5000</v>
      </c>
      <c r="F4" s="109">
        <f>E4-D4</f>
        <v>5000</v>
      </c>
    </row>
    <row r="5" spans="1:6" x14ac:dyDescent="0.25">
      <c r="A5" s="237"/>
      <c r="B5" s="240"/>
      <c r="C5" s="110" t="s">
        <v>172</v>
      </c>
      <c r="D5" s="111">
        <v>0</v>
      </c>
      <c r="E5" s="111"/>
      <c r="F5" s="112">
        <f>E5-D5</f>
        <v>0</v>
      </c>
    </row>
    <row r="6" spans="1:6" ht="17.25" customHeight="1" thickBot="1" x14ac:dyDescent="0.3">
      <c r="A6" s="237"/>
      <c r="B6" s="240"/>
      <c r="C6" s="113" t="s">
        <v>160</v>
      </c>
      <c r="D6" s="114" t="e">
        <f>D4/$D$21</f>
        <v>#DIV/0!</v>
      </c>
      <c r="E6" s="114">
        <f>E4/$E$21</f>
        <v>0.76923076923076927</v>
      </c>
      <c r="F6" s="115"/>
    </row>
    <row r="7" spans="1:6" x14ac:dyDescent="0.25">
      <c r="A7" s="237"/>
      <c r="B7" s="234" t="s">
        <v>150</v>
      </c>
      <c r="C7" s="107" t="s">
        <v>173</v>
      </c>
      <c r="D7" s="108">
        <v>0</v>
      </c>
      <c r="E7" s="108">
        <v>0</v>
      </c>
      <c r="F7" s="116"/>
    </row>
    <row r="8" spans="1:6" x14ac:dyDescent="0.25">
      <c r="A8" s="237"/>
      <c r="B8" s="235"/>
      <c r="C8" s="110" t="s">
        <v>174</v>
      </c>
      <c r="D8" s="111"/>
      <c r="E8" s="111"/>
      <c r="F8" s="117"/>
    </row>
    <row r="9" spans="1:6" x14ac:dyDescent="0.25">
      <c r="A9" s="237"/>
      <c r="B9" s="235"/>
      <c r="C9" s="118" t="s">
        <v>209</v>
      </c>
      <c r="D9" s="119"/>
      <c r="E9" s="119"/>
      <c r="F9" s="117"/>
    </row>
    <row r="10" spans="1:6" ht="15.75" thickBot="1" x14ac:dyDescent="0.3">
      <c r="A10" s="237"/>
      <c r="B10" s="235"/>
      <c r="C10" s="118" t="s">
        <v>160</v>
      </c>
      <c r="D10" s="120" t="e">
        <f>D7/$D$21</f>
        <v>#DIV/0!</v>
      </c>
      <c r="E10" s="120">
        <f>E7/$E$21</f>
        <v>0</v>
      </c>
      <c r="F10" s="121"/>
    </row>
    <row r="11" spans="1:6" x14ac:dyDescent="0.25">
      <c r="A11" s="237"/>
      <c r="B11" s="241" t="s">
        <v>161</v>
      </c>
      <c r="C11" s="122" t="s">
        <v>162</v>
      </c>
      <c r="D11" s="108"/>
      <c r="E11" s="108">
        <v>1500</v>
      </c>
      <c r="F11" s="109">
        <f>E11-D11</f>
        <v>1500</v>
      </c>
    </row>
    <row r="12" spans="1:6" x14ac:dyDescent="0.25">
      <c r="A12" s="237"/>
      <c r="B12" s="242"/>
      <c r="C12" s="123" t="s">
        <v>159</v>
      </c>
      <c r="D12" s="124"/>
      <c r="E12" s="124"/>
      <c r="F12" s="125">
        <f>E12-D12</f>
        <v>0</v>
      </c>
    </row>
    <row r="13" spans="1:6" x14ac:dyDescent="0.25">
      <c r="A13" s="237"/>
      <c r="B13" s="242"/>
      <c r="C13" s="123" t="s">
        <v>163</v>
      </c>
      <c r="D13" s="126" t="e">
        <f>D11/D12</f>
        <v>#DIV/0!</v>
      </c>
      <c r="E13" s="126" t="e">
        <f>E11/E12</f>
        <v>#DIV/0!</v>
      </c>
      <c r="F13" s="125"/>
    </row>
    <row r="14" spans="1:6" x14ac:dyDescent="0.25">
      <c r="A14" s="237"/>
      <c r="B14" s="242"/>
      <c r="C14" s="123" t="s">
        <v>164</v>
      </c>
      <c r="D14" s="111"/>
      <c r="E14" s="111"/>
      <c r="F14" s="112">
        <f>E14-D14</f>
        <v>0</v>
      </c>
    </row>
    <row r="15" spans="1:6" ht="15.75" thickBot="1" x14ac:dyDescent="0.3">
      <c r="A15" s="237"/>
      <c r="B15" s="242"/>
      <c r="C15" s="123" t="s">
        <v>160</v>
      </c>
      <c r="D15" s="111" t="e">
        <f>D11/$D$21</f>
        <v>#DIV/0!</v>
      </c>
      <c r="E15" s="111">
        <f>E11/$E$21</f>
        <v>0.23076923076923078</v>
      </c>
      <c r="F15" s="127"/>
    </row>
    <row r="16" spans="1:6" x14ac:dyDescent="0.25">
      <c r="A16" s="237"/>
      <c r="B16" s="243" t="s">
        <v>165</v>
      </c>
      <c r="C16" s="122" t="s">
        <v>166</v>
      </c>
      <c r="D16" s="108">
        <v>0</v>
      </c>
      <c r="E16" s="108">
        <v>0</v>
      </c>
      <c r="F16" s="109">
        <f>E16-D16</f>
        <v>0</v>
      </c>
    </row>
    <row r="17" spans="1:11" x14ac:dyDescent="0.25">
      <c r="A17" s="237"/>
      <c r="B17" s="235"/>
      <c r="C17" s="123" t="s">
        <v>159</v>
      </c>
      <c r="D17" s="124">
        <v>0</v>
      </c>
      <c r="E17" s="124">
        <v>0</v>
      </c>
      <c r="F17" s="125">
        <f>E17-D17</f>
        <v>0</v>
      </c>
    </row>
    <row r="18" spans="1:11" x14ac:dyDescent="0.25">
      <c r="A18" s="237"/>
      <c r="B18" s="235"/>
      <c r="C18" s="123" t="s">
        <v>167</v>
      </c>
      <c r="D18" s="126" t="e">
        <f>D16/D17</f>
        <v>#DIV/0!</v>
      </c>
      <c r="E18" s="126" t="e">
        <f>E16/E17</f>
        <v>#DIV/0!</v>
      </c>
      <c r="F18" s="125"/>
    </row>
    <row r="19" spans="1:11" x14ac:dyDescent="0.25">
      <c r="A19" s="237"/>
      <c r="B19" s="235"/>
      <c r="C19" s="123" t="s">
        <v>168</v>
      </c>
      <c r="D19" s="111">
        <v>0</v>
      </c>
      <c r="E19" s="111">
        <v>0</v>
      </c>
      <c r="F19" s="112">
        <f>E19-D19</f>
        <v>0</v>
      </c>
    </row>
    <row r="20" spans="1:11" ht="15.75" thickBot="1" x14ac:dyDescent="0.3">
      <c r="A20" s="237"/>
      <c r="B20" s="235"/>
      <c r="C20" s="123" t="s">
        <v>160</v>
      </c>
      <c r="D20" s="111" t="e">
        <f>D16/D21</f>
        <v>#DIV/0!</v>
      </c>
      <c r="E20" s="111">
        <f>E16/$E$21</f>
        <v>0</v>
      </c>
      <c r="F20" s="127"/>
    </row>
    <row r="21" spans="1:11" ht="22.5" x14ac:dyDescent="0.25">
      <c r="A21" s="237"/>
      <c r="B21" s="244" t="s">
        <v>70</v>
      </c>
      <c r="C21" s="128" t="s">
        <v>279</v>
      </c>
      <c r="D21" s="129">
        <f>D16+D11+D7+D4</f>
        <v>0</v>
      </c>
      <c r="E21" s="129">
        <f>E16+E11+E7+E4</f>
        <v>6500</v>
      </c>
      <c r="F21" s="130">
        <f>E21-D21</f>
        <v>6500</v>
      </c>
    </row>
    <row r="22" spans="1:11" ht="27.75" customHeight="1" x14ac:dyDescent="0.25">
      <c r="A22" s="237"/>
      <c r="B22" s="245"/>
      <c r="C22" s="221" t="s">
        <v>197</v>
      </c>
      <c r="D22" s="232">
        <f>D4+D7-D9</f>
        <v>0</v>
      </c>
      <c r="E22" s="232">
        <f>E4+E7-E9</f>
        <v>5000</v>
      </c>
      <c r="F22" s="131">
        <f>E22-D22</f>
        <v>5000</v>
      </c>
    </row>
    <row r="23" spans="1:11" ht="68.25" customHeight="1" x14ac:dyDescent="0.25">
      <c r="A23" s="237"/>
      <c r="B23" s="245"/>
      <c r="C23" s="222"/>
      <c r="D23" s="233"/>
      <c r="E23" s="233"/>
      <c r="F23" s="132" t="s">
        <v>175</v>
      </c>
    </row>
    <row r="24" spans="1:11" x14ac:dyDescent="0.25">
      <c r="A24" s="237"/>
      <c r="B24" s="245"/>
      <c r="C24" s="133" t="s">
        <v>169</v>
      </c>
      <c r="D24" s="134">
        <f>D5+D8+D14+D19</f>
        <v>0</v>
      </c>
      <c r="E24" s="134">
        <f>E5+E8+E14+E19</f>
        <v>0</v>
      </c>
      <c r="F24" s="135"/>
    </row>
    <row r="25" spans="1:11" ht="29.25" x14ac:dyDescent="0.25">
      <c r="A25" s="237"/>
      <c r="B25" s="245"/>
      <c r="C25" s="136" t="s">
        <v>272</v>
      </c>
      <c r="D25" s="137" t="e">
        <f>D22/D21</f>
        <v>#DIV/0!</v>
      </c>
      <c r="E25" s="137">
        <f t="shared" ref="E25" si="0">E22/E21</f>
        <v>0.76923076923076927</v>
      </c>
      <c r="F25" s="138">
        <f>F22/F21</f>
        <v>0.76923076923076927</v>
      </c>
    </row>
    <row r="26" spans="1:11" ht="29.25" customHeight="1" x14ac:dyDescent="0.25">
      <c r="A26" s="237"/>
      <c r="B26" s="245"/>
      <c r="C26" s="269" t="s">
        <v>280</v>
      </c>
      <c r="D26" s="270">
        <f>(D4+D7)/0.9*0.187*I27+(D4+D7)/0.9*0.266*J27+(D4+D7)/0.9*0.345*K27-D9*0.0571</f>
        <v>0</v>
      </c>
      <c r="E26" s="270">
        <f>(E4+E7)/0.9*0.187*I27+(E4+E7)/0.9*0.266*J27+(E4+E7)/0.9*0.345*K27-E9*0.0571</f>
        <v>1038.8888888888889</v>
      </c>
      <c r="F26" s="271">
        <f>E26-D26</f>
        <v>1038.8888888888889</v>
      </c>
      <c r="G26" s="272" t="s">
        <v>273</v>
      </c>
      <c r="H26" s="273" t="s">
        <v>274</v>
      </c>
      <c r="I26" s="274" t="s">
        <v>275</v>
      </c>
      <c r="J26" s="274" t="s">
        <v>276</v>
      </c>
      <c r="K26" s="274" t="s">
        <v>277</v>
      </c>
    </row>
    <row r="27" spans="1:11" ht="38.25" customHeight="1" x14ac:dyDescent="0.25">
      <c r="A27" s="237"/>
      <c r="B27" s="280"/>
      <c r="C27" s="275"/>
      <c r="D27" s="276"/>
      <c r="E27" s="276"/>
      <c r="F27" s="277"/>
      <c r="G27" s="278"/>
      <c r="H27" s="273" t="s">
        <v>278</v>
      </c>
      <c r="I27" s="279">
        <v>1</v>
      </c>
      <c r="J27" s="279">
        <v>0</v>
      </c>
      <c r="K27" s="279">
        <v>0</v>
      </c>
    </row>
    <row r="28" spans="1:11" ht="24" customHeight="1" thickBot="1" x14ac:dyDescent="0.3">
      <c r="A28" s="238"/>
      <c r="B28" s="246"/>
      <c r="C28" s="140" t="s">
        <v>170</v>
      </c>
      <c r="D28" s="141"/>
      <c r="E28" s="142"/>
      <c r="F28" s="143"/>
    </row>
    <row r="29" spans="1:11" ht="9.75" customHeight="1" thickBot="1" x14ac:dyDescent="0.3">
      <c r="A29" s="24"/>
      <c r="B29" s="24"/>
      <c r="C29" s="24"/>
      <c r="D29" s="24"/>
      <c r="E29" s="24"/>
      <c r="F29" s="24"/>
    </row>
    <row r="30" spans="1:11" ht="21" x14ac:dyDescent="0.25">
      <c r="A30" s="215" t="s">
        <v>76</v>
      </c>
      <c r="B30" s="216"/>
      <c r="C30" s="144"/>
      <c r="D30" s="105" t="s">
        <v>77</v>
      </c>
      <c r="E30" s="105" t="s">
        <v>78</v>
      </c>
      <c r="F30" s="106" t="s">
        <v>79</v>
      </c>
    </row>
    <row r="31" spans="1:11" x14ac:dyDescent="0.25">
      <c r="A31" s="217"/>
      <c r="B31" s="218"/>
      <c r="C31" s="139" t="s">
        <v>0</v>
      </c>
      <c r="D31" s="145"/>
      <c r="E31" s="145"/>
      <c r="F31" s="146"/>
    </row>
    <row r="32" spans="1:11" x14ac:dyDescent="0.25">
      <c r="A32" s="217"/>
      <c r="B32" s="218"/>
      <c r="C32" s="147" t="s">
        <v>80</v>
      </c>
      <c r="D32" s="148"/>
      <c r="E32" s="148"/>
      <c r="F32" s="149">
        <f>E32-D32</f>
        <v>0</v>
      </c>
    </row>
    <row r="33" spans="1:6" x14ac:dyDescent="0.25">
      <c r="A33" s="217"/>
      <c r="B33" s="218"/>
      <c r="C33" s="150" t="s">
        <v>81</v>
      </c>
      <c r="D33" s="151"/>
      <c r="E33" s="151"/>
      <c r="F33" s="135"/>
    </row>
    <row r="34" spans="1:6" x14ac:dyDescent="0.25">
      <c r="A34" s="217"/>
      <c r="B34" s="218"/>
      <c r="C34" s="150" t="s">
        <v>82</v>
      </c>
      <c r="D34" s="151"/>
      <c r="E34" s="151"/>
      <c r="F34" s="135"/>
    </row>
    <row r="35" spans="1:6" x14ac:dyDescent="0.25">
      <c r="A35" s="217"/>
      <c r="B35" s="218"/>
      <c r="C35" s="150" t="s">
        <v>83</v>
      </c>
      <c r="D35" s="151"/>
      <c r="E35" s="151"/>
      <c r="F35" s="135"/>
    </row>
    <row r="36" spans="1:6" x14ac:dyDescent="0.25">
      <c r="A36" s="217"/>
      <c r="B36" s="218"/>
      <c r="C36" s="147" t="s">
        <v>242</v>
      </c>
      <c r="D36" s="152"/>
      <c r="E36" s="152"/>
      <c r="F36" s="135">
        <f>E36-D36</f>
        <v>0</v>
      </c>
    </row>
    <row r="37" spans="1:6" hidden="1" x14ac:dyDescent="0.25">
      <c r="A37" s="217"/>
      <c r="B37" s="218"/>
      <c r="C37" s="147"/>
      <c r="D37" s="152"/>
      <c r="E37" s="152"/>
      <c r="F37" s="135"/>
    </row>
    <row r="38" spans="1:6" x14ac:dyDescent="0.25">
      <c r="A38" s="217"/>
      <c r="B38" s="218"/>
      <c r="C38" s="147" t="s">
        <v>243</v>
      </c>
      <c r="D38" s="152"/>
      <c r="E38" s="152"/>
      <c r="F38" s="135">
        <f>E38-D38</f>
        <v>0</v>
      </c>
    </row>
    <row r="39" spans="1:6" x14ac:dyDescent="0.25">
      <c r="A39" s="217"/>
      <c r="B39" s="218"/>
      <c r="C39" s="147" t="s">
        <v>244</v>
      </c>
      <c r="D39" s="148"/>
      <c r="E39" s="148"/>
      <c r="F39" s="153" t="str">
        <f>E39-D39&amp;" sous stations supplémentaires"</f>
        <v>0 sous stations supplémentaires</v>
      </c>
    </row>
    <row r="40" spans="1:6" x14ac:dyDescent="0.25">
      <c r="A40" s="217"/>
      <c r="B40" s="218"/>
      <c r="C40" s="147" t="s">
        <v>84</v>
      </c>
      <c r="D40" s="151"/>
      <c r="E40" s="151"/>
      <c r="F40" s="135"/>
    </row>
    <row r="41" spans="1:6" x14ac:dyDescent="0.25">
      <c r="A41" s="217"/>
      <c r="B41" s="218"/>
      <c r="C41" s="147" t="s">
        <v>85</v>
      </c>
      <c r="D41" s="151"/>
      <c r="E41" s="151"/>
      <c r="F41" s="135" t="str">
        <f>E41-D41&amp;" eq logts supplémentaires"</f>
        <v>0 eq logts supplémentaires</v>
      </c>
    </row>
    <row r="42" spans="1:6" x14ac:dyDescent="0.25">
      <c r="A42" s="217"/>
      <c r="B42" s="218"/>
      <c r="C42" s="221" t="s">
        <v>245</v>
      </c>
      <c r="D42" s="154" t="e">
        <f>D36/D32</f>
        <v>#DIV/0!</v>
      </c>
      <c r="E42" s="154" t="e">
        <f>E36/E32</f>
        <v>#DIV/0!</v>
      </c>
      <c r="F42" s="155" t="e">
        <f>F36/F32</f>
        <v>#DIV/0!</v>
      </c>
    </row>
    <row r="43" spans="1:6" x14ac:dyDescent="0.25">
      <c r="A43" s="217"/>
      <c r="B43" s="218"/>
      <c r="C43" s="222"/>
      <c r="D43" s="223" t="s">
        <v>86</v>
      </c>
      <c r="E43" s="224"/>
      <c r="F43" s="225"/>
    </row>
    <row r="44" spans="1:6" ht="22.5" x14ac:dyDescent="0.25">
      <c r="A44" s="217"/>
      <c r="B44" s="218"/>
      <c r="C44" s="136" t="s">
        <v>246</v>
      </c>
      <c r="D44" s="154" t="e">
        <f>D38/D32</f>
        <v>#DIV/0!</v>
      </c>
      <c r="E44" s="154" t="e">
        <f>E38/E32</f>
        <v>#DIV/0!</v>
      </c>
      <c r="F44" s="155" t="e">
        <f>E44-D44</f>
        <v>#DIV/0!</v>
      </c>
    </row>
    <row r="45" spans="1:6" x14ac:dyDescent="0.25">
      <c r="A45" s="217"/>
      <c r="B45" s="218"/>
      <c r="C45" s="147" t="s">
        <v>87</v>
      </c>
      <c r="D45" s="156" t="e">
        <f>D36/D21</f>
        <v>#DIV/0!</v>
      </c>
      <c r="E45" s="156">
        <f>E36/E21</f>
        <v>0</v>
      </c>
      <c r="F45" s="157"/>
    </row>
    <row r="46" spans="1:6" x14ac:dyDescent="0.25">
      <c r="A46" s="217"/>
      <c r="B46" s="218"/>
      <c r="C46" s="158" t="s">
        <v>88</v>
      </c>
      <c r="D46" s="226">
        <v>2016</v>
      </c>
      <c r="E46" s="227"/>
      <c r="F46" s="228"/>
    </row>
    <row r="47" spans="1:6" ht="24.75" customHeight="1" thickBot="1" x14ac:dyDescent="0.3">
      <c r="A47" s="219"/>
      <c r="B47" s="220"/>
      <c r="C47" s="140" t="s">
        <v>89</v>
      </c>
      <c r="D47" s="229"/>
      <c r="E47" s="230"/>
      <c r="F47" s="231"/>
    </row>
  </sheetData>
  <mergeCells count="18">
    <mergeCell ref="F26:F27"/>
    <mergeCell ref="C22:C23"/>
    <mergeCell ref="D22:D23"/>
    <mergeCell ref="E22:E23"/>
    <mergeCell ref="B7:B10"/>
    <mergeCell ref="A4:A28"/>
    <mergeCell ref="B4:B6"/>
    <mergeCell ref="B11:B15"/>
    <mergeCell ref="B16:B20"/>
    <mergeCell ref="B21:B28"/>
    <mergeCell ref="C26:C27"/>
    <mergeCell ref="D26:D27"/>
    <mergeCell ref="E26:E27"/>
    <mergeCell ref="A30:B47"/>
    <mergeCell ref="C42:C43"/>
    <mergeCell ref="D43:F43"/>
    <mergeCell ref="D46:F46"/>
    <mergeCell ref="D47:F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174"/>
  <sheetViews>
    <sheetView topLeftCell="A19" zoomScale="110" zoomScaleNormal="110" workbookViewId="0"/>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0.42578125" customWidth="1"/>
    <col min="11" max="11" width="8.140625" customWidth="1"/>
    <col min="12" max="12" width="7.140625" customWidth="1"/>
    <col min="13" max="13" width="6.42578125" customWidth="1"/>
    <col min="14" max="14" width="8.140625" customWidth="1"/>
    <col min="15" max="15" width="8.85546875" customWidth="1"/>
  </cols>
  <sheetData>
    <row r="1" spans="1:29" s="59" customFormat="1" ht="15.75" x14ac:dyDescent="0.25">
      <c r="A1" s="59" t="s">
        <v>212</v>
      </c>
    </row>
    <row r="2" spans="1:29" ht="15.75" x14ac:dyDescent="0.25">
      <c r="A2" s="165" t="s">
        <v>213</v>
      </c>
      <c r="B2" s="164"/>
      <c r="C2" s="164"/>
      <c r="D2" s="164"/>
      <c r="E2" s="164"/>
      <c r="F2" s="164"/>
      <c r="G2" s="164"/>
      <c r="H2" s="164"/>
      <c r="I2" s="164"/>
      <c r="J2" s="164"/>
      <c r="K2" s="164"/>
      <c r="L2" s="164"/>
      <c r="M2" s="164"/>
      <c r="N2" s="164"/>
      <c r="O2" s="164"/>
      <c r="P2" s="2"/>
      <c r="Q2" s="2"/>
      <c r="R2" s="2"/>
      <c r="S2" s="2"/>
      <c r="T2" s="2"/>
      <c r="U2" s="2"/>
      <c r="V2" s="2"/>
      <c r="W2" s="2"/>
      <c r="X2" s="2"/>
      <c r="Y2" s="2"/>
      <c r="Z2" s="2"/>
      <c r="AA2" s="2"/>
      <c r="AB2" s="2"/>
      <c r="AC2" s="2"/>
    </row>
    <row r="3" spans="1:29" ht="112.5" x14ac:dyDescent="0.25">
      <c r="A3" s="166" t="s">
        <v>33</v>
      </c>
      <c r="B3" s="166" t="s">
        <v>34</v>
      </c>
      <c r="C3" s="166" t="s">
        <v>35</v>
      </c>
      <c r="D3" s="166" t="s">
        <v>36</v>
      </c>
      <c r="E3" s="166" t="s">
        <v>37</v>
      </c>
      <c r="F3" s="166" t="s">
        <v>38</v>
      </c>
      <c r="G3" s="166" t="s">
        <v>39</v>
      </c>
      <c r="H3" s="166" t="s">
        <v>40</v>
      </c>
      <c r="I3" s="167" t="s">
        <v>214</v>
      </c>
      <c r="J3" s="168" t="s">
        <v>215</v>
      </c>
      <c r="K3" s="169" t="s">
        <v>41</v>
      </c>
      <c r="L3" s="169" t="s">
        <v>42</v>
      </c>
      <c r="M3" s="166" t="s">
        <v>216</v>
      </c>
      <c r="N3" s="166" t="s">
        <v>43</v>
      </c>
      <c r="O3" s="166" t="s">
        <v>217</v>
      </c>
      <c r="P3" s="2"/>
      <c r="Q3" s="2"/>
      <c r="R3" s="2"/>
      <c r="S3" s="2"/>
      <c r="T3" s="2"/>
      <c r="U3" s="2"/>
      <c r="V3" s="2"/>
      <c r="W3" s="2"/>
      <c r="X3" s="2"/>
      <c r="Y3" s="2"/>
      <c r="Z3" s="2"/>
      <c r="AA3" s="2"/>
      <c r="AB3" s="2"/>
      <c r="AC3" s="2"/>
    </row>
    <row r="4" spans="1:29" x14ac:dyDescent="0.25">
      <c r="A4" s="170" t="s">
        <v>44</v>
      </c>
      <c r="B4" s="170" t="s">
        <v>45</v>
      </c>
      <c r="C4" s="170" t="s">
        <v>46</v>
      </c>
      <c r="D4" s="170" t="s">
        <v>47</v>
      </c>
      <c r="E4" s="171">
        <v>2012</v>
      </c>
      <c r="F4" s="170" t="s">
        <v>48</v>
      </c>
      <c r="G4" s="170"/>
      <c r="H4" s="170"/>
      <c r="I4" s="170"/>
      <c r="J4" s="170"/>
      <c r="K4" s="172"/>
      <c r="L4" s="172"/>
      <c r="M4" s="170"/>
      <c r="N4" s="170" t="e">
        <f>J4/H4</f>
        <v>#DIV/0!</v>
      </c>
      <c r="O4" s="170"/>
      <c r="P4" s="2"/>
      <c r="Q4" s="2"/>
      <c r="R4" s="2"/>
      <c r="S4" s="2"/>
      <c r="T4" s="2"/>
      <c r="U4" s="2"/>
      <c r="V4" s="2"/>
      <c r="W4" s="2"/>
      <c r="X4" s="2"/>
      <c r="Y4" s="2"/>
      <c r="Z4" s="2"/>
      <c r="AA4" s="2"/>
      <c r="AB4" s="2"/>
      <c r="AC4" s="2"/>
    </row>
    <row r="5" spans="1:29" ht="11.25" customHeight="1" x14ac:dyDescent="0.25">
      <c r="A5" s="170" t="s">
        <v>49</v>
      </c>
      <c r="B5" s="170"/>
      <c r="C5" s="170"/>
      <c r="D5" s="170"/>
      <c r="E5" s="170"/>
      <c r="F5" s="170"/>
      <c r="G5" s="170"/>
      <c r="H5" s="170"/>
      <c r="I5" s="170"/>
      <c r="J5" s="170"/>
      <c r="K5" s="172"/>
      <c r="L5" s="172"/>
      <c r="M5" s="170"/>
      <c r="N5" s="170" t="e">
        <f t="shared" ref="N5:N8" si="0">J5/H5</f>
        <v>#DIV/0!</v>
      </c>
      <c r="O5" s="170"/>
      <c r="P5" s="2"/>
      <c r="Q5" s="2"/>
      <c r="R5" s="2"/>
      <c r="S5" s="2"/>
      <c r="T5" s="2"/>
      <c r="U5" s="2"/>
      <c r="V5" s="2"/>
      <c r="W5" s="2"/>
      <c r="X5" s="2"/>
      <c r="Y5" s="2"/>
      <c r="Z5" s="2"/>
      <c r="AA5" s="2"/>
      <c r="AB5" s="2"/>
      <c r="AC5" s="2"/>
    </row>
    <row r="6" spans="1:29" ht="113.25" customHeight="1" x14ac:dyDescent="0.25">
      <c r="A6" s="170" t="s">
        <v>50</v>
      </c>
      <c r="B6" s="170" t="s">
        <v>51</v>
      </c>
      <c r="C6" s="170" t="s">
        <v>52</v>
      </c>
      <c r="D6" s="170" t="s">
        <v>47</v>
      </c>
      <c r="E6" s="171">
        <v>2014</v>
      </c>
      <c r="F6" s="170" t="s">
        <v>53</v>
      </c>
      <c r="G6" s="172"/>
      <c r="H6" s="172"/>
      <c r="I6" s="170"/>
      <c r="J6" s="170"/>
      <c r="K6" s="172"/>
      <c r="L6" s="172"/>
      <c r="M6" s="170"/>
      <c r="N6" s="170" t="e">
        <f t="shared" si="0"/>
        <v>#DIV/0!</v>
      </c>
      <c r="O6" s="170"/>
      <c r="P6" s="2"/>
      <c r="Q6" s="2"/>
      <c r="R6" s="2"/>
      <c r="S6" s="2"/>
      <c r="T6" s="2"/>
      <c r="U6" s="2"/>
      <c r="V6" s="2"/>
      <c r="W6" s="2"/>
      <c r="X6" s="2"/>
      <c r="Y6" s="2"/>
      <c r="Z6" s="2"/>
      <c r="AA6" s="2"/>
      <c r="AB6" s="2"/>
      <c r="AC6" s="2"/>
    </row>
    <row r="7" spans="1:29" ht="24.75" customHeight="1" x14ac:dyDescent="0.25">
      <c r="A7" s="170"/>
      <c r="B7" s="170" t="s">
        <v>54</v>
      </c>
      <c r="C7" s="170" t="s">
        <v>55</v>
      </c>
      <c r="D7" s="170" t="s">
        <v>56</v>
      </c>
      <c r="E7" s="171">
        <v>2014</v>
      </c>
      <c r="F7" s="170" t="s">
        <v>57</v>
      </c>
      <c r="G7" s="170"/>
      <c r="H7" s="170"/>
      <c r="I7" s="170"/>
      <c r="J7" s="170"/>
      <c r="K7" s="172"/>
      <c r="L7" s="172"/>
      <c r="M7" s="170"/>
      <c r="N7" s="170" t="e">
        <f t="shared" si="0"/>
        <v>#DIV/0!</v>
      </c>
      <c r="O7" s="170"/>
      <c r="P7" s="2"/>
      <c r="Q7" s="2"/>
      <c r="R7" s="2"/>
      <c r="S7" s="2"/>
      <c r="T7" s="2"/>
      <c r="U7" s="2"/>
      <c r="V7" s="2"/>
      <c r="W7" s="2"/>
      <c r="X7" s="2"/>
      <c r="Y7" s="2"/>
      <c r="Z7" s="2"/>
      <c r="AA7" s="2"/>
      <c r="AB7" s="2"/>
      <c r="AC7" s="2"/>
    </row>
    <row r="8" spans="1:29" ht="24.75" customHeight="1" x14ac:dyDescent="0.25">
      <c r="A8" s="170"/>
      <c r="B8" s="170"/>
      <c r="C8" s="170"/>
      <c r="D8" s="170"/>
      <c r="E8" s="171"/>
      <c r="F8" s="170"/>
      <c r="G8" s="170"/>
      <c r="H8" s="170"/>
      <c r="I8" s="170"/>
      <c r="J8" s="170"/>
      <c r="K8" s="172"/>
      <c r="L8" s="172"/>
      <c r="M8" s="170"/>
      <c r="N8" s="170" t="e">
        <f t="shared" si="0"/>
        <v>#DIV/0!</v>
      </c>
      <c r="O8" s="170"/>
      <c r="P8" s="2"/>
      <c r="Q8" s="2"/>
      <c r="R8" s="2"/>
      <c r="S8" s="2"/>
      <c r="T8" s="2"/>
      <c r="U8" s="2"/>
      <c r="V8" s="2"/>
      <c r="W8" s="2"/>
      <c r="X8" s="2"/>
      <c r="Y8" s="2"/>
      <c r="Z8" s="2"/>
      <c r="AA8" s="2"/>
      <c r="AB8" s="2"/>
      <c r="AC8" s="2"/>
    </row>
    <row r="9" spans="1:29" x14ac:dyDescent="0.25">
      <c r="A9" s="166" t="s">
        <v>8</v>
      </c>
      <c r="B9" s="166"/>
      <c r="C9" s="166"/>
      <c r="D9" s="166"/>
      <c r="E9" s="166"/>
      <c r="F9" s="166"/>
      <c r="G9" s="166"/>
      <c r="H9" s="166"/>
      <c r="I9" s="167"/>
      <c r="J9" s="173"/>
      <c r="K9" s="169"/>
      <c r="L9" s="169"/>
      <c r="M9" s="166"/>
      <c r="N9" s="166"/>
      <c r="O9" s="166"/>
      <c r="P9" s="2"/>
      <c r="Q9" s="2"/>
      <c r="R9" s="2"/>
      <c r="S9" s="2"/>
      <c r="T9" s="2"/>
      <c r="U9" s="2"/>
      <c r="V9" s="2"/>
      <c r="W9" s="2"/>
      <c r="X9" s="2"/>
      <c r="Y9" s="2"/>
      <c r="Z9" s="2"/>
      <c r="AA9" s="2"/>
      <c r="AB9" s="2"/>
      <c r="AC9" s="2"/>
    </row>
    <row r="10" spans="1:29" x14ac:dyDescent="0.25">
      <c r="A10" s="164"/>
      <c r="B10" s="164"/>
      <c r="C10" s="164"/>
      <c r="D10" s="164"/>
      <c r="E10" s="164"/>
      <c r="F10" s="164"/>
      <c r="G10" s="164"/>
      <c r="H10" s="164"/>
      <c r="I10" s="164"/>
      <c r="J10" s="164"/>
      <c r="K10" s="164"/>
      <c r="L10" s="164"/>
      <c r="M10" s="164"/>
      <c r="N10" s="164"/>
      <c r="O10" s="164"/>
      <c r="P10" s="2"/>
      <c r="Q10" s="2"/>
      <c r="R10" s="2"/>
      <c r="S10" s="2"/>
      <c r="T10" s="2"/>
      <c r="U10" s="2"/>
      <c r="V10" s="2"/>
      <c r="W10" s="2"/>
      <c r="X10" s="2"/>
      <c r="Y10" s="2"/>
      <c r="Z10" s="2"/>
      <c r="AA10" s="2"/>
      <c r="AB10" s="2"/>
      <c r="AC10" s="2"/>
    </row>
    <row r="11" spans="1:29" ht="15.75" x14ac:dyDescent="0.25">
      <c r="A11" s="165" t="s">
        <v>218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7.5" x14ac:dyDescent="0.25">
      <c r="A12" s="166" t="s">
        <v>151</v>
      </c>
      <c r="B12" s="166" t="s">
        <v>33</v>
      </c>
      <c r="C12" s="166" t="s">
        <v>34</v>
      </c>
      <c r="D12" s="166" t="s">
        <v>35</v>
      </c>
      <c r="E12" s="166" t="s">
        <v>36</v>
      </c>
      <c r="F12" s="166" t="s">
        <v>37</v>
      </c>
      <c r="G12" s="166" t="s">
        <v>38</v>
      </c>
      <c r="H12" s="166" t="s">
        <v>39</v>
      </c>
      <c r="I12" s="166" t="s">
        <v>40</v>
      </c>
      <c r="J12" s="167" t="s">
        <v>214</v>
      </c>
      <c r="K12" s="168" t="s">
        <v>215</v>
      </c>
      <c r="L12" s="169" t="s">
        <v>41</v>
      </c>
      <c r="M12" s="169" t="s">
        <v>42</v>
      </c>
      <c r="N12" s="166" t="s">
        <v>216</v>
      </c>
      <c r="O12" s="166" t="s">
        <v>43</v>
      </c>
      <c r="P12" s="166" t="s">
        <v>217</v>
      </c>
      <c r="Q12" s="2"/>
      <c r="R12" s="2"/>
      <c r="S12" s="2"/>
      <c r="T12" s="2"/>
      <c r="U12" s="2"/>
      <c r="V12" s="2"/>
      <c r="W12" s="2"/>
      <c r="X12" s="2"/>
      <c r="Y12" s="2"/>
      <c r="Z12" s="2"/>
      <c r="AA12" s="2"/>
      <c r="AB12" s="2"/>
      <c r="AC12" s="2"/>
    </row>
    <row r="13" spans="1:29" ht="22.5" x14ac:dyDescent="0.25">
      <c r="A13" s="174" t="s">
        <v>152</v>
      </c>
      <c r="B13" s="174" t="s">
        <v>44</v>
      </c>
      <c r="C13" s="174" t="s">
        <v>45</v>
      </c>
      <c r="D13" s="174" t="s">
        <v>46</v>
      </c>
      <c r="E13" s="174" t="s">
        <v>47</v>
      </c>
      <c r="F13" s="175">
        <v>2012</v>
      </c>
      <c r="G13" s="174" t="s">
        <v>48</v>
      </c>
      <c r="H13" s="174"/>
      <c r="I13" s="174"/>
      <c r="J13" s="174"/>
      <c r="K13" s="174"/>
      <c r="L13" s="176"/>
      <c r="M13" s="176"/>
      <c r="N13" s="174"/>
      <c r="O13" s="174" t="e">
        <f>K13/I13</f>
        <v>#DIV/0!</v>
      </c>
      <c r="P13" s="174"/>
      <c r="Q13" s="2"/>
      <c r="R13" s="2"/>
      <c r="S13" s="2"/>
      <c r="T13" s="2"/>
      <c r="U13" s="2"/>
      <c r="V13" s="2"/>
      <c r="W13" s="2"/>
      <c r="X13" s="2"/>
      <c r="Y13" s="2"/>
      <c r="Z13" s="2"/>
      <c r="AA13" s="2"/>
      <c r="AB13" s="2"/>
      <c r="AC13" s="2"/>
    </row>
    <row r="14" spans="1:29" ht="22.5" x14ac:dyDescent="0.25">
      <c r="A14" s="174" t="s">
        <v>152</v>
      </c>
      <c r="B14" s="174" t="s">
        <v>49</v>
      </c>
      <c r="C14" s="174"/>
      <c r="D14" s="174"/>
      <c r="E14" s="174"/>
      <c r="F14" s="174"/>
      <c r="G14" s="174"/>
      <c r="H14" s="174"/>
      <c r="I14" s="174"/>
      <c r="J14" s="174"/>
      <c r="K14" s="174"/>
      <c r="L14" s="176"/>
      <c r="M14" s="176"/>
      <c r="N14" s="174"/>
      <c r="O14" s="174" t="e">
        <f t="shared" ref="O14:O15" si="1">K14/I14</f>
        <v>#DIV/0!</v>
      </c>
      <c r="P14" s="174"/>
      <c r="Q14" s="2"/>
      <c r="R14" s="2"/>
      <c r="S14" s="2"/>
      <c r="T14" s="2"/>
      <c r="U14" s="2"/>
      <c r="V14" s="2"/>
      <c r="W14" s="2"/>
      <c r="X14" s="2"/>
      <c r="Y14" s="2"/>
      <c r="Z14" s="2"/>
      <c r="AA14" s="2"/>
      <c r="AB14" s="2"/>
      <c r="AC14" s="2"/>
    </row>
    <row r="15" spans="1:29" ht="33.75" x14ac:dyDescent="0.25">
      <c r="A15" s="177" t="s">
        <v>190</v>
      </c>
      <c r="B15" s="177"/>
      <c r="C15" s="177"/>
      <c r="D15" s="177"/>
      <c r="E15" s="177"/>
      <c r="F15" s="177"/>
      <c r="G15" s="177"/>
      <c r="H15" s="177">
        <f>SUM(H13:H14)</f>
        <v>0</v>
      </c>
      <c r="I15" s="177">
        <f>SUM(I13:I14)</f>
        <v>0</v>
      </c>
      <c r="J15" s="178">
        <f t="shared" ref="J15:M15" si="2">SUM(J13:J14)</f>
        <v>0</v>
      </c>
      <c r="K15" s="179">
        <f t="shared" si="2"/>
        <v>0</v>
      </c>
      <c r="L15" s="177">
        <f t="shared" si="2"/>
        <v>0</v>
      </c>
      <c r="M15" s="177">
        <f t="shared" si="2"/>
        <v>0</v>
      </c>
      <c r="N15" s="177">
        <f>SUM(N13:N14)</f>
        <v>0</v>
      </c>
      <c r="O15" s="180" t="e">
        <f t="shared" si="1"/>
        <v>#DIV/0!</v>
      </c>
      <c r="P15" s="177"/>
      <c r="Q15" s="2"/>
      <c r="R15" s="2"/>
      <c r="S15" s="2"/>
      <c r="T15" s="2"/>
      <c r="U15" s="2"/>
      <c r="V15" s="2"/>
      <c r="W15" s="2"/>
      <c r="X15" s="2"/>
      <c r="Y15" s="2"/>
      <c r="Z15" s="2"/>
      <c r="AA15" s="2"/>
      <c r="AB15" s="2"/>
      <c r="AC15" s="2"/>
    </row>
    <row r="16" spans="1:29" ht="22.5" x14ac:dyDescent="0.25">
      <c r="A16" s="174" t="s">
        <v>153</v>
      </c>
      <c r="B16" s="174" t="s">
        <v>50</v>
      </c>
      <c r="C16" s="174" t="s">
        <v>51</v>
      </c>
      <c r="D16" s="174" t="s">
        <v>52</v>
      </c>
      <c r="E16" s="174" t="s">
        <v>47</v>
      </c>
      <c r="F16" s="175">
        <v>2014</v>
      </c>
      <c r="G16" s="174" t="s">
        <v>53</v>
      </c>
      <c r="H16" s="176"/>
      <c r="I16" s="176"/>
      <c r="J16" s="174"/>
      <c r="K16" s="174"/>
      <c r="L16" s="176"/>
      <c r="M16" s="176"/>
      <c r="N16" s="174"/>
      <c r="O16" s="174" t="e">
        <f>K16/I16</f>
        <v>#DIV/0!</v>
      </c>
      <c r="P16" s="174"/>
      <c r="Q16" s="2"/>
      <c r="R16" s="2"/>
      <c r="S16" s="2"/>
      <c r="T16" s="2"/>
      <c r="U16" s="2"/>
      <c r="V16" s="2"/>
      <c r="W16" s="2"/>
      <c r="X16" s="2"/>
      <c r="Y16" s="2"/>
      <c r="Z16" s="2"/>
      <c r="AA16" s="2"/>
      <c r="AB16" s="2"/>
      <c r="AC16" s="2"/>
    </row>
    <row r="17" spans="1:29" ht="22.5" x14ac:dyDescent="0.25">
      <c r="A17" s="174" t="s">
        <v>154</v>
      </c>
      <c r="B17" s="174"/>
      <c r="C17" s="174" t="s">
        <v>54</v>
      </c>
      <c r="D17" s="174" t="s">
        <v>55</v>
      </c>
      <c r="E17" s="174" t="s">
        <v>56</v>
      </c>
      <c r="F17" s="175">
        <v>2014</v>
      </c>
      <c r="G17" s="174" t="s">
        <v>57</v>
      </c>
      <c r="H17" s="174"/>
      <c r="I17" s="174"/>
      <c r="J17" s="174"/>
      <c r="K17" s="174"/>
      <c r="L17" s="176"/>
      <c r="M17" s="176"/>
      <c r="N17" s="174"/>
      <c r="O17" s="174" t="e">
        <f t="shared" ref="O17:O18" si="3">K17/I17</f>
        <v>#DIV/0!</v>
      </c>
      <c r="P17" s="174"/>
      <c r="Q17" s="2"/>
      <c r="R17" s="2"/>
      <c r="S17" s="2"/>
      <c r="T17" s="2"/>
      <c r="U17" s="2"/>
      <c r="V17" s="2"/>
      <c r="W17" s="2"/>
      <c r="X17" s="2"/>
      <c r="Y17" s="2"/>
      <c r="Z17" s="2"/>
      <c r="AA17" s="2"/>
      <c r="AB17" s="2"/>
      <c r="AC17" s="2"/>
    </row>
    <row r="18" spans="1:29" ht="22.5" x14ac:dyDescent="0.25">
      <c r="A18" s="174" t="s">
        <v>155</v>
      </c>
      <c r="B18" s="174"/>
      <c r="C18" s="174"/>
      <c r="D18" s="174"/>
      <c r="E18" s="174"/>
      <c r="F18" s="174"/>
      <c r="G18" s="174"/>
      <c r="H18" s="174"/>
      <c r="I18" s="174"/>
      <c r="J18" s="174"/>
      <c r="K18" s="174"/>
      <c r="L18" s="176"/>
      <c r="M18" s="176"/>
      <c r="N18" s="174"/>
      <c r="O18" s="174" t="e">
        <f t="shared" si="3"/>
        <v>#DIV/0!</v>
      </c>
      <c r="P18" s="174"/>
      <c r="Q18" s="2"/>
      <c r="R18" s="2"/>
      <c r="S18" s="2"/>
      <c r="T18" s="2"/>
      <c r="U18" s="2"/>
      <c r="V18" s="2"/>
      <c r="W18" s="2"/>
      <c r="X18" s="2"/>
      <c r="Y18" s="2"/>
      <c r="Z18" s="2"/>
      <c r="AA18" s="2"/>
      <c r="AB18" s="2"/>
      <c r="AC18" s="2"/>
    </row>
    <row r="19" spans="1:29" ht="22.5" x14ac:dyDescent="0.25">
      <c r="A19" s="177" t="s">
        <v>191</v>
      </c>
      <c r="B19" s="177"/>
      <c r="C19" s="177"/>
      <c r="D19" s="177"/>
      <c r="E19" s="177"/>
      <c r="F19" s="177"/>
      <c r="G19" s="177"/>
      <c r="H19" s="177">
        <f>SUM(H16:H18)</f>
        <v>0</v>
      </c>
      <c r="I19" s="177">
        <f t="shared" ref="I19:N19" si="4">SUM(I16:I18)</f>
        <v>0</v>
      </c>
      <c r="J19" s="178">
        <f t="shared" si="4"/>
        <v>0</v>
      </c>
      <c r="K19" s="179">
        <f t="shared" si="4"/>
        <v>0</v>
      </c>
      <c r="L19" s="177">
        <f t="shared" si="4"/>
        <v>0</v>
      </c>
      <c r="M19" s="177">
        <f t="shared" si="4"/>
        <v>0</v>
      </c>
      <c r="N19" s="177">
        <f t="shared" si="4"/>
        <v>0</v>
      </c>
      <c r="O19" s="180" t="e">
        <f>K19/I19</f>
        <v>#DIV/0!</v>
      </c>
      <c r="P19" s="177"/>
      <c r="Q19" s="2"/>
      <c r="R19" s="2"/>
      <c r="S19" s="2"/>
      <c r="T19" s="2"/>
      <c r="U19" s="2"/>
      <c r="V19" s="2"/>
      <c r="W19" s="2"/>
      <c r="X19" s="2"/>
      <c r="Y19" s="2"/>
      <c r="Z19" s="2"/>
      <c r="AA19" s="2"/>
      <c r="AB19" s="2"/>
      <c r="AC19" s="2"/>
    </row>
    <row r="20" spans="1:29" x14ac:dyDescent="0.25">
      <c r="A20" s="177" t="s">
        <v>8</v>
      </c>
      <c r="B20" s="177"/>
      <c r="C20" s="177"/>
      <c r="D20" s="177"/>
      <c r="E20" s="177"/>
      <c r="F20" s="177"/>
      <c r="G20" s="177"/>
      <c r="H20" s="177">
        <f>H19+H15</f>
        <v>0</v>
      </c>
      <c r="I20" s="177">
        <f>I19+I15</f>
        <v>0</v>
      </c>
      <c r="J20" s="178">
        <f>J19+J15</f>
        <v>0</v>
      </c>
      <c r="K20" s="179">
        <f>K19+K15</f>
        <v>0</v>
      </c>
      <c r="L20" s="177">
        <f>L19+L15</f>
        <v>0</v>
      </c>
      <c r="M20" s="177">
        <f t="shared" ref="M20:N20" si="5">M19+M15</f>
        <v>0</v>
      </c>
      <c r="N20" s="177">
        <f t="shared" si="5"/>
        <v>0</v>
      </c>
      <c r="O20" s="180" t="e">
        <f>K20/I20</f>
        <v>#DIV/0!</v>
      </c>
      <c r="P20" s="177"/>
      <c r="Q20" s="2"/>
      <c r="R20" s="2"/>
      <c r="S20" s="2"/>
      <c r="T20" s="2"/>
      <c r="U20" s="2"/>
      <c r="V20" s="2"/>
      <c r="W20" s="2"/>
      <c r="X20" s="2"/>
      <c r="Y20" s="2"/>
      <c r="Z20" s="2"/>
      <c r="AA20" s="2"/>
      <c r="AB20" s="2"/>
      <c r="AC20" s="2"/>
    </row>
    <row r="21" spans="1:29"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s="24" customFormat="1" ht="15.75" x14ac:dyDescent="0.25">
      <c r="A23" s="192" t="s">
        <v>249</v>
      </c>
      <c r="B23" s="193"/>
      <c r="C23" s="193"/>
      <c r="D23" s="193"/>
      <c r="E23" s="193"/>
      <c r="F23" s="193"/>
      <c r="G23" s="193"/>
      <c r="H23" s="193"/>
      <c r="I23" s="193"/>
      <c r="J23" s="193"/>
      <c r="K23" s="193"/>
      <c r="L23" s="193"/>
      <c r="M23" s="193"/>
      <c r="N23" s="193"/>
      <c r="O23" s="193"/>
      <c r="P23" s="58"/>
      <c r="Q23" s="58"/>
      <c r="R23" s="58"/>
      <c r="S23" s="58"/>
      <c r="T23" s="58"/>
      <c r="U23" s="58"/>
      <c r="V23" s="58"/>
      <c r="W23" s="58"/>
      <c r="X23" s="58"/>
      <c r="Y23" s="58"/>
      <c r="Z23" s="58"/>
      <c r="AA23" s="58"/>
      <c r="AB23" s="58"/>
      <c r="AC23" s="58"/>
    </row>
    <row r="24" spans="1:29" ht="15.75" x14ac:dyDescent="0.25">
      <c r="A24" s="165" t="s">
        <v>250</v>
      </c>
      <c r="B24" s="164"/>
      <c r="C24" s="164"/>
      <c r="D24" s="164"/>
      <c r="E24" s="164"/>
      <c r="F24" s="164"/>
      <c r="G24" s="164"/>
      <c r="H24" s="164"/>
      <c r="I24" s="164"/>
      <c r="J24" s="164"/>
      <c r="K24" s="164"/>
      <c r="L24" s="164"/>
      <c r="M24" s="164"/>
      <c r="N24" s="164"/>
      <c r="O24" s="164"/>
      <c r="P24" s="2"/>
      <c r="Q24" s="2"/>
      <c r="R24" s="2"/>
      <c r="S24" s="2"/>
      <c r="T24" s="2"/>
      <c r="U24" s="2"/>
      <c r="V24" s="2"/>
      <c r="W24" s="2"/>
      <c r="X24" s="2"/>
      <c r="Y24" s="2"/>
      <c r="Z24" s="2"/>
      <c r="AA24" s="2"/>
      <c r="AB24" s="2"/>
      <c r="AC24" s="2"/>
    </row>
    <row r="25" spans="1:29" ht="114.75" customHeight="1" x14ac:dyDescent="0.25">
      <c r="A25" s="166" t="s">
        <v>219</v>
      </c>
      <c r="B25" s="166" t="s">
        <v>40</v>
      </c>
      <c r="C25" s="167" t="s">
        <v>220</v>
      </c>
      <c r="D25" s="168" t="s">
        <v>221</v>
      </c>
      <c r="E25" s="169" t="s">
        <v>41</v>
      </c>
      <c r="F25" s="169" t="s">
        <v>42</v>
      </c>
      <c r="G25" s="166" t="s">
        <v>43</v>
      </c>
      <c r="H25" s="166" t="s">
        <v>217</v>
      </c>
      <c r="I25" s="2"/>
      <c r="J25" s="164"/>
      <c r="K25" s="164"/>
      <c r="L25" s="164"/>
      <c r="M25" s="164"/>
      <c r="N25" s="164"/>
      <c r="O25" s="164"/>
      <c r="P25" s="2"/>
      <c r="Q25" s="2"/>
      <c r="R25" s="2"/>
      <c r="S25" s="2"/>
      <c r="T25" s="2"/>
      <c r="U25" s="2"/>
      <c r="V25" s="2"/>
      <c r="W25" s="2"/>
      <c r="X25" s="2"/>
      <c r="Y25" s="2"/>
      <c r="Z25" s="2"/>
      <c r="AA25" s="2"/>
      <c r="AB25" s="2"/>
      <c r="AC25" s="2"/>
    </row>
    <row r="26" spans="1:29" ht="15" customHeight="1" x14ac:dyDescent="0.25">
      <c r="A26" s="170"/>
      <c r="B26" s="170"/>
      <c r="C26" s="170"/>
      <c r="D26" s="170"/>
      <c r="E26" s="172"/>
      <c r="F26" s="172"/>
      <c r="G26" s="170" t="e">
        <f>D26/B26</f>
        <v>#DIV/0!</v>
      </c>
      <c r="H26" s="170"/>
      <c r="I26" s="2"/>
      <c r="J26" s="164"/>
      <c r="K26" s="164"/>
      <c r="L26" s="164"/>
      <c r="M26" s="164"/>
      <c r="N26" s="164"/>
      <c r="O26" s="164"/>
      <c r="P26" s="2"/>
      <c r="Q26" s="2"/>
      <c r="R26" s="2"/>
      <c r="S26" s="2"/>
      <c r="T26" s="2"/>
      <c r="U26" s="2"/>
      <c r="V26" s="2"/>
      <c r="W26" s="2"/>
      <c r="X26" s="2"/>
      <c r="Y26" s="2"/>
      <c r="Z26" s="2"/>
      <c r="AA26" s="2"/>
      <c r="AB26" s="2"/>
      <c r="AC26" s="2"/>
    </row>
    <row r="27" spans="1:29" x14ac:dyDescent="0.25">
      <c r="A27" s="170"/>
      <c r="B27" s="170"/>
      <c r="C27" s="170"/>
      <c r="D27" s="170"/>
      <c r="E27" s="172"/>
      <c r="F27" s="172"/>
      <c r="G27" s="170" t="e">
        <f>D27/B27</f>
        <v>#DIV/0!</v>
      </c>
      <c r="H27" s="170"/>
      <c r="I27" s="2"/>
      <c r="J27" s="164"/>
      <c r="K27" s="164"/>
      <c r="L27" s="164"/>
      <c r="M27" s="164"/>
      <c r="N27" s="164"/>
      <c r="O27" s="164"/>
      <c r="P27" s="2"/>
      <c r="Q27" s="2"/>
      <c r="R27" s="2"/>
      <c r="S27" s="2"/>
      <c r="T27" s="2"/>
      <c r="U27" s="2"/>
      <c r="V27" s="2"/>
      <c r="W27" s="2"/>
      <c r="X27" s="2"/>
      <c r="Y27" s="2"/>
      <c r="Z27" s="2"/>
      <c r="AA27" s="2"/>
      <c r="AB27" s="2"/>
      <c r="AC27" s="2"/>
    </row>
    <row r="28" spans="1:29" ht="15" customHeight="1" x14ac:dyDescent="0.25">
      <c r="A28" s="181" t="s">
        <v>8</v>
      </c>
      <c r="B28" s="166"/>
      <c r="C28" s="182"/>
      <c r="D28" s="183"/>
      <c r="E28" s="169"/>
      <c r="F28" s="169"/>
      <c r="G28" s="166"/>
      <c r="H28" s="166"/>
      <c r="I28" s="2"/>
      <c r="J28" s="164"/>
      <c r="K28" s="164"/>
      <c r="L28" s="164"/>
      <c r="M28" s="164"/>
      <c r="N28" s="164"/>
      <c r="O28" s="164"/>
      <c r="P28" s="2"/>
      <c r="Q28" s="2"/>
      <c r="R28" s="2"/>
      <c r="S28" s="2"/>
      <c r="T28" s="2"/>
      <c r="U28" s="2"/>
      <c r="V28" s="2"/>
      <c r="W28" s="2"/>
      <c r="X28" s="2"/>
      <c r="Y28" s="2"/>
      <c r="Z28" s="2"/>
      <c r="AA28" s="2"/>
      <c r="AB28" s="2"/>
      <c r="AC28" s="2"/>
    </row>
    <row r="29" spans="1:29"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x14ac:dyDescent="0.25">
      <c r="Q133" s="2"/>
      <c r="R133" s="2"/>
      <c r="S133" s="2"/>
      <c r="T133" s="2"/>
      <c r="U133" s="2"/>
      <c r="V133" s="2"/>
      <c r="W133" s="2"/>
      <c r="X133" s="2"/>
      <c r="Y133" s="2"/>
      <c r="Z133" s="2"/>
      <c r="AA133" s="2"/>
      <c r="AB133" s="2"/>
      <c r="AC133" s="2"/>
    </row>
    <row r="134" spans="1:29" x14ac:dyDescent="0.25">
      <c r="Q134" s="2"/>
      <c r="R134" s="2"/>
      <c r="S134" s="2"/>
      <c r="T134" s="2"/>
      <c r="U134" s="2"/>
      <c r="V134" s="2"/>
      <c r="W134" s="2"/>
      <c r="X134" s="2"/>
      <c r="Y134" s="2"/>
      <c r="Z134" s="2"/>
      <c r="AA134" s="2"/>
      <c r="AB134" s="2"/>
      <c r="AC134" s="2"/>
    </row>
    <row r="135" spans="1:29" x14ac:dyDescent="0.25">
      <c r="Q135" s="2"/>
      <c r="R135" s="2"/>
      <c r="S135" s="2"/>
      <c r="T135" s="2"/>
      <c r="U135" s="2"/>
      <c r="V135" s="2"/>
      <c r="W135" s="2"/>
      <c r="X135" s="2"/>
      <c r="Y135" s="2"/>
      <c r="Z135" s="2"/>
      <c r="AA135" s="2"/>
      <c r="AB135" s="2"/>
      <c r="AC135" s="2"/>
    </row>
    <row r="136" spans="1:29" x14ac:dyDescent="0.25">
      <c r="Q136" s="2"/>
      <c r="R136" s="2"/>
      <c r="S136" s="2"/>
      <c r="T136" s="2"/>
      <c r="U136" s="2"/>
      <c r="V136" s="2"/>
      <c r="W136" s="2"/>
      <c r="X136" s="2"/>
      <c r="Y136" s="2"/>
      <c r="Z136" s="2"/>
      <c r="AA136" s="2"/>
      <c r="AB136" s="2"/>
      <c r="AC136" s="2"/>
    </row>
    <row r="137" spans="1:29" x14ac:dyDescent="0.25">
      <c r="Q137" s="2"/>
      <c r="R137" s="2"/>
      <c r="S137" s="2"/>
      <c r="T137" s="2"/>
      <c r="U137" s="2"/>
      <c r="V137" s="2"/>
      <c r="W137" s="2"/>
      <c r="X137" s="2"/>
      <c r="Y137" s="2"/>
      <c r="Z137" s="2"/>
      <c r="AA137" s="2"/>
      <c r="AB137" s="2"/>
      <c r="AC137" s="2"/>
    </row>
    <row r="138" spans="1:29" x14ac:dyDescent="0.25">
      <c r="Q138" s="2"/>
      <c r="R138" s="2"/>
      <c r="S138" s="2"/>
      <c r="T138" s="2"/>
      <c r="U138" s="2"/>
      <c r="V138" s="2"/>
      <c r="W138" s="2"/>
      <c r="X138" s="2"/>
      <c r="Y138" s="2"/>
      <c r="Z138" s="2"/>
      <c r="AA138" s="2"/>
      <c r="AB138" s="2"/>
      <c r="AC138" s="2"/>
    </row>
    <row r="139" spans="1:29" x14ac:dyDescent="0.25">
      <c r="Q139" s="2"/>
      <c r="R139" s="2"/>
      <c r="S139" s="2"/>
      <c r="T139" s="2"/>
      <c r="U139" s="2"/>
      <c r="V139" s="2"/>
      <c r="W139" s="2"/>
      <c r="X139" s="2"/>
      <c r="Y139" s="2"/>
      <c r="Z139" s="2"/>
      <c r="AA139" s="2"/>
      <c r="AB139" s="2"/>
      <c r="AC139" s="2"/>
    </row>
    <row r="140" spans="1:29" x14ac:dyDescent="0.25">
      <c r="Q140" s="2"/>
      <c r="R140" s="2"/>
      <c r="S140" s="2"/>
      <c r="T140" s="2"/>
      <c r="U140" s="2"/>
      <c r="V140" s="2"/>
      <c r="W140" s="2"/>
      <c r="X140" s="2"/>
      <c r="Y140" s="2"/>
      <c r="Z140" s="2"/>
      <c r="AA140" s="2"/>
      <c r="AB140" s="2"/>
      <c r="AC140" s="2"/>
    </row>
    <row r="141" spans="1:29" x14ac:dyDescent="0.25">
      <c r="Q141" s="2"/>
      <c r="R141" s="2"/>
      <c r="S141" s="2"/>
      <c r="T141" s="2"/>
      <c r="U141" s="2"/>
      <c r="V141" s="2"/>
      <c r="W141" s="2"/>
      <c r="X141" s="2"/>
      <c r="Y141" s="2"/>
      <c r="Z141" s="2"/>
      <c r="AA141" s="2"/>
      <c r="AB141" s="2"/>
      <c r="AC141" s="2"/>
    </row>
    <row r="142" spans="1:29" x14ac:dyDescent="0.25">
      <c r="Q142" s="2"/>
      <c r="R142" s="2"/>
      <c r="S142" s="2"/>
      <c r="T142" s="2"/>
      <c r="U142" s="2"/>
      <c r="V142" s="2"/>
      <c r="W142" s="2"/>
      <c r="X142" s="2"/>
      <c r="Y142" s="2"/>
      <c r="Z142" s="2"/>
      <c r="AA142" s="2"/>
      <c r="AB142" s="2"/>
      <c r="AC142" s="2"/>
    </row>
    <row r="143" spans="1:29" x14ac:dyDescent="0.25">
      <c r="Q143" s="2"/>
      <c r="R143" s="2"/>
      <c r="S143" s="2"/>
      <c r="T143" s="2"/>
      <c r="U143" s="2"/>
      <c r="V143" s="2"/>
      <c r="W143" s="2"/>
      <c r="X143" s="2"/>
      <c r="Y143" s="2"/>
      <c r="Z143" s="2"/>
      <c r="AA143" s="2"/>
      <c r="AB143" s="2"/>
      <c r="AC143" s="2"/>
    </row>
    <row r="144" spans="1:29" x14ac:dyDescent="0.25">
      <c r="Q144" s="2"/>
      <c r="R144" s="2"/>
      <c r="S144" s="2"/>
      <c r="T144" s="2"/>
      <c r="U144" s="2"/>
      <c r="V144" s="2"/>
      <c r="W144" s="2"/>
      <c r="X144" s="2"/>
      <c r="Y144" s="2"/>
      <c r="Z144" s="2"/>
      <c r="AA144" s="2"/>
      <c r="AB144" s="2"/>
      <c r="AC144" s="2"/>
    </row>
    <row r="145" spans="17:29" x14ac:dyDescent="0.25">
      <c r="Q145" s="2"/>
      <c r="R145" s="2"/>
      <c r="S145" s="2"/>
      <c r="T145" s="2"/>
      <c r="U145" s="2"/>
      <c r="V145" s="2"/>
      <c r="W145" s="2"/>
      <c r="X145" s="2"/>
      <c r="Y145" s="2"/>
      <c r="Z145" s="2"/>
      <c r="AA145" s="2"/>
      <c r="AB145" s="2"/>
      <c r="AC145" s="2"/>
    </row>
    <row r="146" spans="17:29" x14ac:dyDescent="0.25">
      <c r="Q146" s="2"/>
      <c r="R146" s="2"/>
      <c r="S146" s="2"/>
      <c r="T146" s="2"/>
      <c r="U146" s="2"/>
      <c r="V146" s="2"/>
      <c r="W146" s="2"/>
      <c r="X146" s="2"/>
      <c r="Y146" s="2"/>
      <c r="Z146" s="2"/>
      <c r="AA146" s="2"/>
      <c r="AB146" s="2"/>
      <c r="AC146" s="2"/>
    </row>
    <row r="147" spans="17:29" x14ac:dyDescent="0.25">
      <c r="Q147" s="2"/>
      <c r="R147" s="2"/>
      <c r="S147" s="2"/>
      <c r="T147" s="2"/>
      <c r="U147" s="2"/>
      <c r="V147" s="2"/>
      <c r="W147" s="2"/>
      <c r="X147" s="2"/>
      <c r="Y147" s="2"/>
      <c r="Z147" s="2"/>
      <c r="AA147" s="2"/>
      <c r="AB147" s="2"/>
      <c r="AC147" s="2"/>
    </row>
    <row r="148" spans="17:29" x14ac:dyDescent="0.25">
      <c r="Q148" s="2"/>
      <c r="R148" s="2"/>
      <c r="S148" s="2"/>
      <c r="T148" s="2"/>
      <c r="U148" s="2"/>
      <c r="V148" s="2"/>
      <c r="W148" s="2"/>
      <c r="X148" s="2"/>
      <c r="Y148" s="2"/>
      <c r="Z148" s="2"/>
      <c r="AA148" s="2"/>
      <c r="AB148" s="2"/>
      <c r="AC148" s="2"/>
    </row>
    <row r="149" spans="17:29" x14ac:dyDescent="0.25">
      <c r="Q149" s="2"/>
      <c r="R149" s="2"/>
      <c r="S149" s="2"/>
      <c r="T149" s="2"/>
      <c r="U149" s="2"/>
      <c r="V149" s="2"/>
      <c r="W149" s="2"/>
      <c r="X149" s="2"/>
      <c r="Y149" s="2"/>
      <c r="Z149" s="2"/>
      <c r="AA149" s="2"/>
      <c r="AB149" s="2"/>
      <c r="AC149" s="2"/>
    </row>
    <row r="150" spans="17:29" x14ac:dyDescent="0.25">
      <c r="Q150" s="2"/>
      <c r="R150" s="2"/>
      <c r="S150" s="2"/>
      <c r="T150" s="2"/>
      <c r="U150" s="2"/>
      <c r="V150" s="2"/>
      <c r="W150" s="2"/>
      <c r="X150" s="2"/>
      <c r="Y150" s="2"/>
      <c r="Z150" s="2"/>
      <c r="AA150" s="2"/>
      <c r="AB150" s="2"/>
      <c r="AC150" s="2"/>
    </row>
    <row r="151" spans="17:29" x14ac:dyDescent="0.25">
      <c r="Q151" s="2"/>
      <c r="R151" s="2"/>
      <c r="S151" s="2"/>
      <c r="T151" s="2"/>
      <c r="U151" s="2"/>
      <c r="V151" s="2"/>
      <c r="W151" s="2"/>
      <c r="X151" s="2"/>
      <c r="Y151" s="2"/>
      <c r="Z151" s="2"/>
      <c r="AA151" s="2"/>
      <c r="AB151" s="2"/>
      <c r="AC151" s="2"/>
    </row>
    <row r="152" spans="17:29" x14ac:dyDescent="0.25">
      <c r="Q152" s="2"/>
      <c r="R152" s="2"/>
      <c r="S152" s="2"/>
      <c r="T152" s="2"/>
      <c r="U152" s="2"/>
      <c r="V152" s="2"/>
      <c r="W152" s="2"/>
      <c r="X152" s="2"/>
      <c r="Y152" s="2"/>
      <c r="Z152" s="2"/>
      <c r="AA152" s="2"/>
      <c r="AB152" s="2"/>
      <c r="AC152" s="2"/>
    </row>
    <row r="153" spans="17:29" x14ac:dyDescent="0.25">
      <c r="Q153" s="2"/>
      <c r="R153" s="2"/>
      <c r="S153" s="2"/>
      <c r="T153" s="2"/>
      <c r="U153" s="2"/>
      <c r="V153" s="2"/>
      <c r="W153" s="2"/>
      <c r="X153" s="2"/>
      <c r="Y153" s="2"/>
      <c r="Z153" s="2"/>
      <c r="AA153" s="2"/>
      <c r="AB153" s="2"/>
      <c r="AC153" s="2"/>
    </row>
    <row r="154" spans="17:29" x14ac:dyDescent="0.25">
      <c r="Q154" s="2"/>
      <c r="R154" s="2"/>
      <c r="S154" s="2"/>
      <c r="T154" s="2"/>
      <c r="U154" s="2"/>
      <c r="V154" s="2"/>
      <c r="W154" s="2"/>
      <c r="X154" s="2"/>
      <c r="Y154" s="2"/>
      <c r="Z154" s="2"/>
      <c r="AA154" s="2"/>
      <c r="AB154" s="2"/>
      <c r="AC154" s="2"/>
    </row>
    <row r="155" spans="17:29" x14ac:dyDescent="0.25">
      <c r="Q155" s="2"/>
      <c r="R155" s="2"/>
      <c r="S155" s="2"/>
      <c r="T155" s="2"/>
      <c r="U155" s="2"/>
      <c r="V155" s="2"/>
      <c r="W155" s="2"/>
      <c r="X155" s="2"/>
      <c r="Y155" s="2"/>
      <c r="Z155" s="2"/>
      <c r="AA155" s="2"/>
      <c r="AB155" s="2"/>
      <c r="AC155" s="2"/>
    </row>
    <row r="156" spans="17:29" x14ac:dyDescent="0.25">
      <c r="Q156" s="2"/>
      <c r="R156" s="2"/>
      <c r="S156" s="2"/>
      <c r="T156" s="2"/>
      <c r="U156" s="2"/>
      <c r="V156" s="2"/>
      <c r="W156" s="2"/>
      <c r="X156" s="2"/>
      <c r="Y156" s="2"/>
      <c r="Z156" s="2"/>
      <c r="AA156" s="2"/>
      <c r="AB156" s="2"/>
      <c r="AC156" s="2"/>
    </row>
    <row r="157" spans="17:29" x14ac:dyDescent="0.25">
      <c r="Q157" s="2"/>
      <c r="R157" s="2"/>
      <c r="S157" s="2"/>
      <c r="T157" s="2"/>
      <c r="U157" s="2"/>
      <c r="V157" s="2"/>
      <c r="W157" s="2"/>
      <c r="X157" s="2"/>
      <c r="Y157" s="2"/>
      <c r="Z157" s="2"/>
      <c r="AA157" s="2"/>
      <c r="AB157" s="2"/>
      <c r="AC157" s="2"/>
    </row>
    <row r="158" spans="17:29" x14ac:dyDescent="0.25">
      <c r="Q158" s="2"/>
      <c r="R158" s="2"/>
      <c r="S158" s="2"/>
      <c r="T158" s="2"/>
      <c r="U158" s="2"/>
      <c r="V158" s="2"/>
      <c r="W158" s="2"/>
      <c r="X158" s="2"/>
      <c r="Y158" s="2"/>
      <c r="Z158" s="2"/>
      <c r="AA158" s="2"/>
      <c r="AB158" s="2"/>
      <c r="AC158" s="2"/>
    </row>
    <row r="159" spans="17:29" x14ac:dyDescent="0.25">
      <c r="Q159" s="2"/>
      <c r="R159" s="2"/>
      <c r="S159" s="2"/>
      <c r="T159" s="2"/>
      <c r="U159" s="2"/>
      <c r="V159" s="2"/>
      <c r="W159" s="2"/>
      <c r="X159" s="2"/>
      <c r="Y159" s="2"/>
      <c r="Z159" s="2"/>
      <c r="AA159" s="2"/>
      <c r="AB159" s="2"/>
      <c r="AC159" s="2"/>
    </row>
    <row r="160" spans="17:29" x14ac:dyDescent="0.25">
      <c r="Q160" s="2"/>
      <c r="R160" s="2"/>
      <c r="S160" s="2"/>
      <c r="T160" s="2"/>
      <c r="U160" s="2"/>
      <c r="V160" s="2"/>
      <c r="W160" s="2"/>
      <c r="X160" s="2"/>
      <c r="Y160" s="2"/>
      <c r="Z160" s="2"/>
      <c r="AA160" s="2"/>
      <c r="AB160" s="2"/>
      <c r="AC160" s="2"/>
    </row>
    <row r="161" spans="17:29" x14ac:dyDescent="0.25">
      <c r="Q161" s="2"/>
      <c r="R161" s="2"/>
      <c r="S161" s="2"/>
      <c r="T161" s="2"/>
      <c r="U161" s="2"/>
      <c r="V161" s="2"/>
      <c r="W161" s="2"/>
      <c r="X161" s="2"/>
      <c r="Y161" s="2"/>
      <c r="Z161" s="2"/>
      <c r="AA161" s="2"/>
      <c r="AB161" s="2"/>
      <c r="AC161" s="2"/>
    </row>
    <row r="162" spans="17:29" x14ac:dyDescent="0.25">
      <c r="Q162" s="2"/>
      <c r="R162" s="2"/>
      <c r="S162" s="2"/>
      <c r="T162" s="2"/>
      <c r="U162" s="2"/>
      <c r="V162" s="2"/>
      <c r="W162" s="2"/>
      <c r="X162" s="2"/>
      <c r="Y162" s="2"/>
      <c r="Z162" s="2"/>
      <c r="AA162" s="2"/>
      <c r="AB162" s="2"/>
      <c r="AC162" s="2"/>
    </row>
    <row r="163" spans="17:29" x14ac:dyDescent="0.25">
      <c r="Q163" s="2"/>
      <c r="R163" s="2"/>
      <c r="S163" s="2"/>
      <c r="T163" s="2"/>
      <c r="U163" s="2"/>
      <c r="V163" s="2"/>
      <c r="W163" s="2"/>
      <c r="X163" s="2"/>
      <c r="Y163" s="2"/>
      <c r="Z163" s="2"/>
      <c r="AA163" s="2"/>
      <c r="AB163" s="2"/>
      <c r="AC163" s="2"/>
    </row>
    <row r="164" spans="17:29" x14ac:dyDescent="0.25">
      <c r="Q164" s="2"/>
      <c r="R164" s="2"/>
      <c r="S164" s="2"/>
      <c r="T164" s="2"/>
      <c r="U164" s="2"/>
      <c r="V164" s="2"/>
      <c r="W164" s="2"/>
      <c r="X164" s="2"/>
      <c r="Y164" s="2"/>
      <c r="Z164" s="2"/>
      <c r="AA164" s="2"/>
      <c r="AB164" s="2"/>
      <c r="AC164" s="2"/>
    </row>
    <row r="165" spans="17:29" x14ac:dyDescent="0.25">
      <c r="Q165" s="2"/>
      <c r="R165" s="2"/>
      <c r="S165" s="2"/>
      <c r="T165" s="2"/>
      <c r="U165" s="2"/>
      <c r="V165" s="2"/>
      <c r="W165" s="2"/>
      <c r="X165" s="2"/>
      <c r="Y165" s="2"/>
      <c r="Z165" s="2"/>
      <c r="AA165" s="2"/>
      <c r="AB165" s="2"/>
      <c r="AC165" s="2"/>
    </row>
    <row r="166" spans="17:29" x14ac:dyDescent="0.25">
      <c r="Q166" s="2"/>
      <c r="R166" s="2"/>
      <c r="S166" s="2"/>
      <c r="T166" s="2"/>
      <c r="U166" s="2"/>
      <c r="V166" s="2"/>
      <c r="W166" s="2"/>
      <c r="X166" s="2"/>
      <c r="Y166" s="2"/>
      <c r="Z166" s="2"/>
      <c r="AA166" s="2"/>
      <c r="AB166" s="2"/>
      <c r="AC166" s="2"/>
    </row>
    <row r="167" spans="17:29" x14ac:dyDescent="0.25">
      <c r="Q167" s="2"/>
      <c r="R167" s="2"/>
      <c r="S167" s="2"/>
      <c r="T167" s="2"/>
      <c r="U167" s="2"/>
      <c r="V167" s="2"/>
      <c r="W167" s="2"/>
      <c r="X167" s="2"/>
      <c r="Y167" s="2"/>
      <c r="Z167" s="2"/>
      <c r="AA167" s="2"/>
      <c r="AB167" s="2"/>
      <c r="AC167" s="2"/>
    </row>
    <row r="168" spans="17:29" x14ac:dyDescent="0.25">
      <c r="Q168" s="2"/>
      <c r="R168" s="2"/>
      <c r="S168" s="2"/>
      <c r="T168" s="2"/>
      <c r="U168" s="2"/>
      <c r="V168" s="2"/>
      <c r="W168" s="2"/>
      <c r="X168" s="2"/>
      <c r="Y168" s="2"/>
      <c r="Z168" s="2"/>
      <c r="AA168" s="2"/>
      <c r="AB168" s="2"/>
      <c r="AC168" s="2"/>
    </row>
    <row r="169" spans="17:29" x14ac:dyDescent="0.25">
      <c r="Q169" s="2"/>
      <c r="R169" s="2"/>
      <c r="S169" s="2"/>
      <c r="T169" s="2"/>
      <c r="U169" s="2"/>
      <c r="V169" s="2"/>
      <c r="W169" s="2"/>
      <c r="X169" s="2"/>
      <c r="Y169" s="2"/>
      <c r="Z169" s="2"/>
      <c r="AA169" s="2"/>
      <c r="AB169" s="2"/>
      <c r="AC169" s="2"/>
    </row>
    <row r="170" spans="17:29" x14ac:dyDescent="0.25">
      <c r="Q170" s="2"/>
      <c r="R170" s="2"/>
      <c r="S170" s="2"/>
      <c r="T170" s="2"/>
      <c r="U170" s="2"/>
      <c r="V170" s="2"/>
      <c r="W170" s="2"/>
      <c r="X170" s="2"/>
      <c r="Y170" s="2"/>
      <c r="Z170" s="2"/>
      <c r="AA170" s="2"/>
      <c r="AB170" s="2"/>
      <c r="AC170" s="2"/>
    </row>
    <row r="171" spans="17:29" x14ac:dyDescent="0.25">
      <c r="Q171" s="2"/>
      <c r="R171" s="2"/>
      <c r="S171" s="2"/>
      <c r="T171" s="2"/>
      <c r="U171" s="2"/>
      <c r="V171" s="2"/>
      <c r="W171" s="2"/>
      <c r="X171" s="2"/>
      <c r="Y171" s="2"/>
      <c r="Z171" s="2"/>
      <c r="AA171" s="2"/>
      <c r="AB171" s="2"/>
      <c r="AC171" s="2"/>
    </row>
    <row r="172" spans="17:29" x14ac:dyDescent="0.25">
      <c r="Q172" s="2"/>
      <c r="R172" s="2"/>
      <c r="S172" s="2"/>
      <c r="T172" s="2"/>
      <c r="U172" s="2"/>
      <c r="V172" s="2"/>
      <c r="W172" s="2"/>
      <c r="X172" s="2"/>
      <c r="Y172" s="2"/>
      <c r="Z172" s="2"/>
      <c r="AA172" s="2"/>
      <c r="AB172" s="2"/>
      <c r="AC172" s="2"/>
    </row>
    <row r="173" spans="17:29" x14ac:dyDescent="0.25">
      <c r="Q173" s="2"/>
      <c r="R173" s="2"/>
      <c r="S173" s="2"/>
      <c r="T173" s="2"/>
      <c r="U173" s="2"/>
      <c r="V173" s="2"/>
      <c r="W173" s="2"/>
      <c r="X173" s="2"/>
      <c r="Y173" s="2"/>
      <c r="Z173" s="2"/>
      <c r="AA173" s="2"/>
      <c r="AB173" s="2"/>
      <c r="AC173" s="2"/>
    </row>
    <row r="174" spans="17:29" x14ac:dyDescent="0.25">
      <c r="Q174" s="2"/>
      <c r="R174" s="2"/>
      <c r="S174" s="2"/>
      <c r="T174" s="2"/>
      <c r="U174" s="2"/>
      <c r="V174" s="2"/>
      <c r="W174" s="2"/>
      <c r="X174" s="2"/>
      <c r="Y174" s="2"/>
      <c r="Z174" s="2"/>
      <c r="AA174" s="2"/>
      <c r="AB174" s="2"/>
      <c r="AC174"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9"/>
  <sheetViews>
    <sheetView zoomScale="110" zoomScaleNormal="110" workbookViewId="0">
      <selection activeCell="G18" sqref="G18"/>
    </sheetView>
  </sheetViews>
  <sheetFormatPr baseColWidth="10" defaultRowHeight="15" x14ac:dyDescent="0.25"/>
  <sheetData>
    <row r="1" spans="1:6" s="59" customFormat="1" ht="15.75" x14ac:dyDescent="0.25">
      <c r="A1" s="59" t="s">
        <v>222</v>
      </c>
    </row>
    <row r="2" spans="1:6" ht="15.75" x14ac:dyDescent="0.25">
      <c r="A2" s="165"/>
    </row>
    <row r="3" spans="1:6" ht="33.75" x14ac:dyDescent="0.25">
      <c r="A3" s="184" t="s">
        <v>71</v>
      </c>
      <c r="B3" s="184" t="s">
        <v>72</v>
      </c>
      <c r="C3" s="184" t="s">
        <v>73</v>
      </c>
      <c r="D3" s="184" t="s">
        <v>74</v>
      </c>
      <c r="E3" s="184" t="s">
        <v>75</v>
      </c>
      <c r="F3" s="184" t="s">
        <v>223</v>
      </c>
    </row>
    <row r="4" spans="1:6" x14ac:dyDescent="0.25">
      <c r="A4" s="185">
        <v>2020</v>
      </c>
      <c r="B4" s="186">
        <v>15015</v>
      </c>
      <c r="C4" s="185">
        <v>22</v>
      </c>
      <c r="D4" s="186">
        <v>7780</v>
      </c>
      <c r="E4" s="187"/>
      <c r="F4" s="187"/>
    </row>
    <row r="5" spans="1:6" x14ac:dyDescent="0.25">
      <c r="A5" s="185">
        <v>2021</v>
      </c>
      <c r="B5" s="186">
        <v>27510</v>
      </c>
      <c r="C5" s="185">
        <v>27</v>
      </c>
      <c r="D5" s="186">
        <v>14254</v>
      </c>
      <c r="E5" s="187"/>
      <c r="F5" s="187"/>
    </row>
    <row r="6" spans="1:6" x14ac:dyDescent="0.25">
      <c r="A6" s="185">
        <v>2022</v>
      </c>
      <c r="B6" s="186">
        <v>31643</v>
      </c>
      <c r="C6" s="185">
        <v>31</v>
      </c>
      <c r="D6" s="186">
        <v>16440</v>
      </c>
      <c r="E6" s="187"/>
      <c r="F6" s="187"/>
    </row>
    <row r="7" spans="1:6" x14ac:dyDescent="0.25">
      <c r="A7" s="185">
        <v>2023</v>
      </c>
      <c r="B7" s="186"/>
      <c r="C7" s="185"/>
      <c r="D7" s="186"/>
      <c r="E7" s="187"/>
      <c r="F7" s="187"/>
    </row>
    <row r="8" spans="1:6" x14ac:dyDescent="0.25">
      <c r="A8" s="185">
        <v>2024</v>
      </c>
      <c r="B8" s="186"/>
      <c r="C8" s="185"/>
      <c r="D8" s="186"/>
      <c r="E8" s="187"/>
      <c r="F8" s="187"/>
    </row>
    <row r="9" spans="1:6" x14ac:dyDescent="0.25">
      <c r="A9" s="185" t="s">
        <v>224</v>
      </c>
      <c r="B9" s="185" t="s">
        <v>224</v>
      </c>
      <c r="C9" s="185" t="s">
        <v>224</v>
      </c>
      <c r="D9" s="185" t="s">
        <v>224</v>
      </c>
      <c r="E9" s="185" t="s">
        <v>224</v>
      </c>
      <c r="F9" s="185"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43"/>
  <sheetViews>
    <sheetView workbookViewId="0">
      <selection activeCell="I10" sqref="I10"/>
    </sheetView>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s="59" customFormat="1" ht="15.75" x14ac:dyDescent="0.25">
      <c r="A1" s="59" t="s">
        <v>225</v>
      </c>
    </row>
    <row r="2" spans="1:17" ht="15.75" x14ac:dyDescent="0.25">
      <c r="A2" s="188" t="s">
        <v>226</v>
      </c>
      <c r="B2" s="2"/>
      <c r="C2" s="2"/>
      <c r="D2" s="2"/>
      <c r="E2" s="2"/>
      <c r="F2" s="2"/>
      <c r="G2" s="2"/>
      <c r="H2" s="2"/>
      <c r="I2" s="2"/>
      <c r="J2" s="2"/>
      <c r="K2" s="2"/>
      <c r="L2" s="2"/>
      <c r="M2" s="2"/>
      <c r="N2" s="2"/>
      <c r="O2" s="2"/>
      <c r="P2" s="2"/>
      <c r="Q2" s="2"/>
    </row>
    <row r="3" spans="1:17" x14ac:dyDescent="0.25">
      <c r="A3" s="2"/>
      <c r="B3" s="247" t="s">
        <v>32</v>
      </c>
      <c r="C3" s="248"/>
      <c r="D3" s="248"/>
      <c r="E3" s="249"/>
      <c r="F3" s="2"/>
      <c r="G3" s="2"/>
      <c r="H3" s="2"/>
      <c r="I3" s="2"/>
      <c r="J3" s="2"/>
      <c r="K3" s="2"/>
      <c r="L3" s="2"/>
      <c r="M3" s="2"/>
      <c r="N3" s="2"/>
      <c r="O3" s="2"/>
      <c r="P3" s="2"/>
      <c r="Q3" s="2"/>
    </row>
    <row r="4" spans="1:17" ht="15.75" thickBot="1" x14ac:dyDescent="0.3">
      <c r="A4" s="2"/>
      <c r="B4" s="58"/>
      <c r="C4" s="58"/>
      <c r="D4" s="58"/>
      <c r="E4" s="58"/>
      <c r="F4" s="2"/>
      <c r="G4" s="2"/>
      <c r="H4" s="2"/>
      <c r="I4" s="2"/>
      <c r="J4" s="2"/>
      <c r="K4" s="2"/>
      <c r="L4" s="2"/>
      <c r="M4" s="2"/>
      <c r="N4" s="2"/>
      <c r="O4" s="2"/>
      <c r="P4" s="2"/>
      <c r="Q4" s="2"/>
    </row>
    <row r="5" spans="1:17" ht="29.25" thickBot="1" x14ac:dyDescent="0.3">
      <c r="A5" s="2"/>
      <c r="B5" s="67" t="s">
        <v>7</v>
      </c>
      <c r="C5" s="68" t="s">
        <v>30</v>
      </c>
      <c r="D5" s="69" t="s">
        <v>31</v>
      </c>
      <c r="E5" s="58"/>
      <c r="F5" s="2"/>
      <c r="G5" s="2"/>
      <c r="H5" s="2"/>
      <c r="I5" s="2"/>
      <c r="J5" s="2"/>
      <c r="K5" s="2"/>
      <c r="L5" s="2"/>
      <c r="M5" s="2"/>
      <c r="N5" s="2"/>
      <c r="O5" s="2"/>
      <c r="P5" s="2"/>
      <c r="Q5" s="2"/>
    </row>
    <row r="6" spans="1:17" ht="15.75" thickBot="1" x14ac:dyDescent="0.3">
      <c r="A6" s="2"/>
      <c r="B6" s="70" t="s">
        <v>9</v>
      </c>
      <c r="C6" s="71"/>
      <c r="D6" s="72">
        <f>SUM(C6:C13)</f>
        <v>0</v>
      </c>
      <c r="E6" s="58"/>
      <c r="F6" s="2"/>
      <c r="G6" s="2"/>
      <c r="H6" s="2"/>
      <c r="I6" s="2"/>
      <c r="J6" s="2"/>
      <c r="K6" s="2"/>
      <c r="L6" s="2"/>
      <c r="M6" s="2"/>
      <c r="N6" s="2"/>
      <c r="O6" s="2"/>
      <c r="P6" s="2"/>
      <c r="Q6" s="2"/>
    </row>
    <row r="7" spans="1:17" x14ac:dyDescent="0.25">
      <c r="A7" s="2"/>
      <c r="B7" s="73" t="s">
        <v>10</v>
      </c>
      <c r="C7" s="74"/>
      <c r="D7" s="75"/>
      <c r="E7" s="58"/>
      <c r="F7" s="2"/>
      <c r="G7" s="2"/>
      <c r="H7" s="2"/>
      <c r="I7" s="2"/>
      <c r="J7" s="2"/>
      <c r="K7" s="2"/>
      <c r="L7" s="2"/>
      <c r="M7" s="2"/>
      <c r="N7" s="2"/>
      <c r="O7" s="2"/>
      <c r="P7" s="2"/>
      <c r="Q7" s="2"/>
    </row>
    <row r="8" spans="1:17" x14ac:dyDescent="0.25">
      <c r="A8" s="2"/>
      <c r="B8" s="73" t="s">
        <v>11</v>
      </c>
      <c r="C8" s="74"/>
      <c r="D8" s="75"/>
      <c r="E8" s="58"/>
      <c r="F8" s="2"/>
      <c r="G8" s="2"/>
      <c r="H8" s="2"/>
      <c r="I8" s="2"/>
      <c r="J8" s="2"/>
      <c r="K8" s="2"/>
      <c r="L8" s="2"/>
      <c r="M8" s="2"/>
      <c r="N8" s="2"/>
      <c r="O8" s="2"/>
      <c r="P8" s="2"/>
      <c r="Q8" s="2"/>
    </row>
    <row r="9" spans="1:17" x14ac:dyDescent="0.25">
      <c r="A9" s="2"/>
      <c r="B9" s="73" t="s">
        <v>12</v>
      </c>
      <c r="C9" s="74"/>
      <c r="D9" s="75"/>
      <c r="E9" s="58"/>
      <c r="F9" s="2"/>
      <c r="G9" s="2"/>
      <c r="H9" s="2"/>
      <c r="I9" s="2"/>
      <c r="J9" s="2"/>
      <c r="K9" s="2"/>
      <c r="L9" s="2"/>
      <c r="M9" s="2"/>
      <c r="N9" s="2"/>
      <c r="O9" s="2"/>
      <c r="P9" s="2"/>
      <c r="Q9" s="2"/>
    </row>
    <row r="10" spans="1:17" x14ac:dyDescent="0.25">
      <c r="A10" s="2"/>
      <c r="B10" s="73" t="s">
        <v>13</v>
      </c>
      <c r="C10" s="74"/>
      <c r="D10" s="75"/>
      <c r="E10" s="58"/>
      <c r="F10" s="2"/>
      <c r="G10" s="2"/>
      <c r="H10" s="2"/>
      <c r="I10" s="2"/>
      <c r="J10" s="2"/>
      <c r="K10" s="2"/>
      <c r="L10" s="2"/>
      <c r="M10" s="2"/>
      <c r="N10" s="2"/>
      <c r="O10" s="2"/>
      <c r="P10" s="2"/>
      <c r="Q10" s="2"/>
    </row>
    <row r="11" spans="1:17" x14ac:dyDescent="0.25">
      <c r="A11" s="2"/>
      <c r="B11" s="73" t="s">
        <v>14</v>
      </c>
      <c r="C11" s="74"/>
      <c r="D11" s="75"/>
      <c r="E11" s="58"/>
      <c r="F11" s="2"/>
      <c r="G11" s="2"/>
      <c r="H11" s="2"/>
      <c r="I11" s="2"/>
      <c r="J11" s="2"/>
      <c r="K11" s="2"/>
      <c r="L11" s="2"/>
      <c r="M11" s="2"/>
      <c r="N11" s="2"/>
      <c r="O11" s="2"/>
      <c r="P11" s="2"/>
      <c r="Q11" s="2"/>
    </row>
    <row r="12" spans="1:17" x14ac:dyDescent="0.25">
      <c r="A12" s="2"/>
      <c r="B12" s="73" t="s">
        <v>15</v>
      </c>
      <c r="C12" s="74"/>
      <c r="D12" s="75"/>
      <c r="E12" s="58"/>
      <c r="F12" s="2"/>
      <c r="G12" s="2"/>
      <c r="H12" s="2"/>
      <c r="I12" s="2"/>
      <c r="J12" s="2"/>
      <c r="K12" s="2"/>
      <c r="L12" s="2"/>
      <c r="M12" s="2"/>
      <c r="N12" s="2"/>
      <c r="O12" s="2"/>
      <c r="P12" s="2"/>
      <c r="Q12" s="2"/>
    </row>
    <row r="13" spans="1:17" ht="15.75" thickBot="1" x14ac:dyDescent="0.3">
      <c r="A13" s="2"/>
      <c r="B13" s="76" t="s">
        <v>16</v>
      </c>
      <c r="C13" s="77"/>
      <c r="D13" s="78"/>
      <c r="E13" s="58"/>
      <c r="F13" s="2"/>
      <c r="G13" s="2"/>
      <c r="H13" s="2"/>
      <c r="I13" s="2"/>
      <c r="J13" s="2"/>
      <c r="K13" s="2"/>
      <c r="L13" s="2"/>
      <c r="M13" s="2"/>
      <c r="N13" s="2"/>
      <c r="O13" s="2"/>
      <c r="P13" s="2"/>
      <c r="Q13" s="2"/>
    </row>
    <row r="14" spans="1:17" ht="15.75" thickBot="1" x14ac:dyDescent="0.3">
      <c r="A14" s="2"/>
      <c r="B14" s="79" t="s">
        <v>17</v>
      </c>
      <c r="C14" s="80"/>
      <c r="D14" s="81">
        <f>SUM(C14:C16)</f>
        <v>0</v>
      </c>
      <c r="E14" s="58"/>
      <c r="F14" s="2"/>
      <c r="G14" s="2"/>
      <c r="H14" s="2"/>
      <c r="I14" s="2"/>
      <c r="J14" s="2"/>
      <c r="K14" s="2"/>
      <c r="L14" s="2"/>
      <c r="M14" s="2"/>
      <c r="N14" s="2"/>
      <c r="O14" s="2"/>
      <c r="P14" s="2"/>
      <c r="Q14" s="2"/>
    </row>
    <row r="15" spans="1:17" x14ac:dyDescent="0.25">
      <c r="A15" s="2"/>
      <c r="B15" s="82" t="s">
        <v>18</v>
      </c>
      <c r="C15" s="83"/>
      <c r="D15" s="75"/>
      <c r="E15" s="58"/>
      <c r="F15" s="2"/>
      <c r="G15" s="2"/>
      <c r="H15" s="2"/>
      <c r="I15" s="2"/>
      <c r="J15" s="2"/>
      <c r="K15" s="2"/>
      <c r="L15" s="2"/>
      <c r="M15" s="2"/>
      <c r="N15" s="2"/>
      <c r="O15" s="2"/>
      <c r="P15" s="2"/>
      <c r="Q15" s="2"/>
    </row>
    <row r="16" spans="1:17" ht="15.75" thickBot="1" x14ac:dyDescent="0.3">
      <c r="A16" s="2"/>
      <c r="B16" s="84" t="s">
        <v>19</v>
      </c>
      <c r="C16" s="85"/>
      <c r="D16" s="78"/>
      <c r="E16" s="58"/>
      <c r="F16" s="2"/>
      <c r="G16" s="2"/>
      <c r="H16" s="2"/>
      <c r="I16" s="2"/>
      <c r="J16" s="2"/>
      <c r="K16" s="2"/>
      <c r="L16" s="2"/>
      <c r="M16" s="2"/>
      <c r="N16" s="2"/>
      <c r="O16" s="2"/>
      <c r="P16" s="2"/>
      <c r="Q16" s="2"/>
    </row>
    <row r="17" spans="1:17" ht="15.75" thickBot="1" x14ac:dyDescent="0.3">
      <c r="A17" s="2"/>
      <c r="B17" s="86" t="s">
        <v>20</v>
      </c>
      <c r="C17" s="87"/>
      <c r="D17" s="88">
        <f>SUM(C17:C19)</f>
        <v>0</v>
      </c>
      <c r="E17" s="58"/>
      <c r="F17" s="2"/>
      <c r="G17" s="2"/>
      <c r="H17" s="2"/>
      <c r="I17" s="2"/>
      <c r="J17" s="2"/>
      <c r="K17" s="2"/>
      <c r="L17" s="2"/>
      <c r="M17" s="2"/>
      <c r="N17" s="2"/>
      <c r="O17" s="2"/>
      <c r="P17" s="2"/>
      <c r="Q17" s="2"/>
    </row>
    <row r="18" spans="1:17" x14ac:dyDescent="0.25">
      <c r="A18" s="2"/>
      <c r="B18" s="89" t="s">
        <v>21</v>
      </c>
      <c r="C18" s="90"/>
      <c r="D18" s="75"/>
      <c r="E18" s="58"/>
      <c r="F18" s="2"/>
      <c r="G18" s="2"/>
      <c r="H18" s="2"/>
      <c r="I18" s="2"/>
      <c r="J18" s="2"/>
      <c r="K18" s="2"/>
      <c r="L18" s="2"/>
      <c r="M18" s="2"/>
      <c r="N18" s="2"/>
      <c r="O18" s="2"/>
      <c r="P18" s="2"/>
      <c r="Q18" s="2"/>
    </row>
    <row r="19" spans="1:17" ht="15.75" thickBot="1" x14ac:dyDescent="0.3">
      <c r="A19" s="2"/>
      <c r="B19" s="91" t="s">
        <v>22</v>
      </c>
      <c r="C19" s="92"/>
      <c r="D19" s="78"/>
      <c r="E19" s="58"/>
      <c r="F19" s="2"/>
      <c r="G19" s="2"/>
      <c r="H19" s="2"/>
      <c r="I19" s="2"/>
      <c r="J19" s="2"/>
      <c r="K19" s="2"/>
      <c r="L19" s="2"/>
      <c r="M19" s="2"/>
      <c r="N19" s="2"/>
      <c r="O19" s="2"/>
      <c r="P19" s="2"/>
      <c r="Q19" s="2"/>
    </row>
    <row r="20" spans="1:17" ht="15.75" thickBot="1" x14ac:dyDescent="0.3">
      <c r="A20" s="2"/>
      <c r="B20" s="93" t="s">
        <v>23</v>
      </c>
      <c r="C20" s="94"/>
      <c r="D20" s="95">
        <f>SUM(C20:C26)</f>
        <v>0</v>
      </c>
      <c r="E20" s="58"/>
      <c r="F20" s="2"/>
      <c r="G20" s="2"/>
      <c r="H20" s="2"/>
      <c r="I20" s="2"/>
      <c r="J20" s="2"/>
      <c r="K20" s="2"/>
      <c r="L20" s="2"/>
      <c r="M20" s="2"/>
      <c r="N20" s="2"/>
      <c r="O20" s="2"/>
      <c r="P20" s="2"/>
      <c r="Q20" s="2"/>
    </row>
    <row r="21" spans="1:17" x14ac:dyDescent="0.25">
      <c r="A21" s="2"/>
      <c r="B21" s="96" t="s">
        <v>24</v>
      </c>
      <c r="C21" s="97"/>
      <c r="D21" s="98"/>
      <c r="E21" s="58"/>
      <c r="F21" s="2"/>
      <c r="G21" s="2"/>
      <c r="H21" s="2"/>
      <c r="I21" s="2"/>
      <c r="J21" s="2"/>
      <c r="K21" s="2"/>
      <c r="L21" s="2"/>
      <c r="M21" s="2"/>
      <c r="N21" s="2"/>
      <c r="O21" s="2"/>
      <c r="P21" s="2"/>
      <c r="Q21" s="2"/>
    </row>
    <row r="22" spans="1:17" x14ac:dyDescent="0.25">
      <c r="A22" s="2"/>
      <c r="B22" s="96" t="s">
        <v>25</v>
      </c>
      <c r="C22" s="97"/>
      <c r="D22" s="75"/>
      <c r="E22" s="58"/>
      <c r="F22" s="2"/>
      <c r="G22" s="2"/>
      <c r="H22" s="2"/>
      <c r="I22" s="2"/>
      <c r="J22" s="2"/>
      <c r="K22" s="2"/>
      <c r="L22" s="2"/>
      <c r="M22" s="2"/>
      <c r="N22" s="2"/>
      <c r="O22" s="2"/>
      <c r="P22" s="2"/>
      <c r="Q22" s="2"/>
    </row>
    <row r="23" spans="1:17" x14ac:dyDescent="0.25">
      <c r="A23" s="2"/>
      <c r="B23" s="96" t="s">
        <v>26</v>
      </c>
      <c r="C23" s="97"/>
      <c r="D23" s="75"/>
      <c r="E23" s="58"/>
      <c r="F23" s="2"/>
      <c r="G23" s="2"/>
      <c r="H23" s="2"/>
      <c r="I23" s="2"/>
      <c r="J23" s="2"/>
      <c r="K23" s="2"/>
      <c r="L23" s="2"/>
      <c r="M23" s="2"/>
      <c r="N23" s="2"/>
      <c r="O23" s="2"/>
      <c r="P23" s="2"/>
      <c r="Q23" s="2"/>
    </row>
    <row r="24" spans="1:17" x14ac:dyDescent="0.25">
      <c r="A24" s="2"/>
      <c r="B24" s="96" t="s">
        <v>27</v>
      </c>
      <c r="C24" s="97"/>
      <c r="D24" s="75"/>
      <c r="E24" s="58"/>
      <c r="F24" s="2"/>
      <c r="G24" s="2"/>
      <c r="H24" s="2"/>
      <c r="I24" s="2"/>
      <c r="J24" s="2"/>
      <c r="K24" s="2"/>
      <c r="L24" s="2"/>
      <c r="M24" s="2"/>
      <c r="N24" s="2"/>
      <c r="O24" s="2"/>
      <c r="P24" s="2"/>
      <c r="Q24" s="2"/>
    </row>
    <row r="25" spans="1:17" x14ac:dyDescent="0.25">
      <c r="A25" s="2"/>
      <c r="B25" s="96" t="s">
        <v>28</v>
      </c>
      <c r="C25" s="97"/>
      <c r="D25" s="75"/>
      <c r="E25" s="58"/>
      <c r="F25" s="2"/>
      <c r="G25" s="2"/>
      <c r="H25" s="2"/>
      <c r="I25" s="2"/>
      <c r="J25" s="2"/>
      <c r="K25" s="2"/>
      <c r="L25" s="2"/>
      <c r="M25" s="2"/>
      <c r="N25" s="2"/>
      <c r="O25" s="2"/>
      <c r="P25" s="2"/>
      <c r="Q25" s="2"/>
    </row>
    <row r="26" spans="1:17" ht="15.75" thickBot="1" x14ac:dyDescent="0.3">
      <c r="A26" s="2"/>
      <c r="B26" s="99" t="s">
        <v>29</v>
      </c>
      <c r="C26" s="100"/>
      <c r="D26" s="75"/>
      <c r="E26" s="58"/>
      <c r="F26" s="2"/>
      <c r="G26" s="2"/>
      <c r="H26" s="2"/>
      <c r="I26" s="2"/>
      <c r="J26" s="2"/>
      <c r="K26" s="2"/>
      <c r="L26" s="2"/>
      <c r="M26" s="2"/>
      <c r="N26" s="2"/>
      <c r="O26" s="2"/>
      <c r="P26" s="2"/>
      <c r="Q26" s="2"/>
    </row>
    <row r="27" spans="1:17" ht="15.75" thickBot="1" x14ac:dyDescent="0.3">
      <c r="A27" s="2"/>
      <c r="B27" s="58"/>
      <c r="C27" s="101" t="s">
        <v>70</v>
      </c>
      <c r="D27" s="102">
        <f>SUM(D6:D20)</f>
        <v>0</v>
      </c>
      <c r="E27" s="58"/>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51"/>
  <sheetViews>
    <sheetView zoomScaleNormal="100" workbookViewId="0">
      <selection activeCell="B14" sqref="B14"/>
    </sheetView>
  </sheetViews>
  <sheetFormatPr baseColWidth="10" defaultRowHeight="14.25" x14ac:dyDescent="0.2"/>
  <cols>
    <col min="1" max="1" width="30.42578125" style="24" customWidth="1"/>
    <col min="2" max="2" width="20" style="24" customWidth="1"/>
    <col min="3" max="16384" width="11.42578125" style="24"/>
  </cols>
  <sheetData>
    <row r="1" spans="1:2" s="59" customFormat="1" ht="15.75" x14ac:dyDescent="0.25">
      <c r="A1" s="59" t="s">
        <v>227</v>
      </c>
    </row>
    <row r="2" spans="1:2" ht="15" thickBot="1" x14ac:dyDescent="0.25"/>
    <row r="3" spans="1:2" ht="23.25" customHeight="1" thickBot="1" x14ac:dyDescent="0.25">
      <c r="A3" s="250" t="s">
        <v>228</v>
      </c>
      <c r="B3" s="251"/>
    </row>
    <row r="4" spans="1:2" ht="15.75" customHeight="1" thickBot="1" x14ac:dyDescent="0.25">
      <c r="A4" s="211" t="s">
        <v>229</v>
      </c>
      <c r="B4" s="212"/>
    </row>
    <row r="5" spans="1:2" ht="15" thickBot="1" x14ac:dyDescent="0.25">
      <c r="A5" s="211" t="s">
        <v>230</v>
      </c>
      <c r="B5" s="212"/>
    </row>
    <row r="6" spans="1:2" ht="36.75" thickBot="1" x14ac:dyDescent="0.25">
      <c r="A6" s="211" t="s">
        <v>231</v>
      </c>
      <c r="B6" s="212"/>
    </row>
    <row r="7" spans="1:2" ht="15" thickBot="1" x14ac:dyDescent="0.25">
      <c r="A7" s="211" t="s">
        <v>232</v>
      </c>
      <c r="B7" s="212"/>
    </row>
    <row r="8" spans="1:2" x14ac:dyDescent="0.2">
      <c r="A8" s="213" t="s">
        <v>233</v>
      </c>
      <c r="B8" s="214"/>
    </row>
    <row r="9" spans="1:2" ht="15.75" customHeight="1" x14ac:dyDescent="0.2">
      <c r="A9" s="213" t="s">
        <v>234</v>
      </c>
      <c r="B9" s="214"/>
    </row>
    <row r="10" spans="1:2" x14ac:dyDescent="0.2">
      <c r="A10" s="213" t="s">
        <v>235</v>
      </c>
      <c r="B10" s="214"/>
    </row>
    <row r="11" spans="1:2" x14ac:dyDescent="0.2">
      <c r="A11" s="213" t="s">
        <v>236</v>
      </c>
      <c r="B11" s="214"/>
    </row>
    <row r="16" spans="1:2" ht="15.75" customHeight="1" x14ac:dyDescent="0.2"/>
    <row r="19" ht="15" customHeight="1" x14ac:dyDescent="0.2"/>
    <row r="21" ht="15.75" customHeight="1" x14ac:dyDescent="0.2"/>
    <row r="25" ht="15.75" customHeight="1" x14ac:dyDescent="0.2"/>
    <row r="28" ht="11.25" customHeight="1" x14ac:dyDescent="0.2"/>
    <row r="29" ht="24"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18.75" customHeight="1" x14ac:dyDescent="0.2"/>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pane ySplit="4" topLeftCell="A29" activePane="bottomLeft" state="frozen"/>
      <selection pane="bottomLeft"/>
    </sheetView>
  </sheetViews>
  <sheetFormatPr baseColWidth="10" defaultRowHeight="15" x14ac:dyDescent="0.25"/>
  <cols>
    <col min="1" max="1" width="3.28515625" customWidth="1"/>
    <col min="2" max="2" width="18.85546875" customWidth="1"/>
    <col min="3" max="3" width="27.28515625" customWidth="1"/>
    <col min="8" max="8" width="15.7109375" customWidth="1"/>
  </cols>
  <sheetData>
    <row r="1" spans="1:11" ht="15.75" x14ac:dyDescent="0.25">
      <c r="A1" s="59" t="s">
        <v>268</v>
      </c>
    </row>
    <row r="2" spans="1:11" ht="15.75" thickBot="1" x14ac:dyDescent="0.3">
      <c r="B2" s="194" t="s">
        <v>269</v>
      </c>
    </row>
    <row r="3" spans="1:11" ht="25.9" customHeight="1" x14ac:dyDescent="0.25">
      <c r="B3" s="255" t="s">
        <v>58</v>
      </c>
      <c r="C3" s="253" t="s">
        <v>59</v>
      </c>
      <c r="D3" s="253" t="s">
        <v>60</v>
      </c>
      <c r="E3" s="253" t="s">
        <v>61</v>
      </c>
      <c r="F3" s="253" t="s">
        <v>62</v>
      </c>
      <c r="G3" s="253" t="s">
        <v>63</v>
      </c>
      <c r="H3" s="3" t="s">
        <v>64</v>
      </c>
      <c r="I3" s="3" t="s">
        <v>66</v>
      </c>
      <c r="J3" s="3" t="s">
        <v>67</v>
      </c>
      <c r="K3" s="3" t="s">
        <v>68</v>
      </c>
    </row>
    <row r="4" spans="1:11" ht="20.25" customHeight="1" thickBot="1" x14ac:dyDescent="0.3">
      <c r="B4" s="256"/>
      <c r="C4" s="257"/>
      <c r="D4" s="257"/>
      <c r="E4" s="257"/>
      <c r="F4" s="257"/>
      <c r="G4" s="257"/>
      <c r="H4" s="4" t="s">
        <v>65</v>
      </c>
      <c r="I4" s="4" t="s">
        <v>65</v>
      </c>
      <c r="J4" s="4" t="s">
        <v>65</v>
      </c>
      <c r="K4" s="4" t="s">
        <v>65</v>
      </c>
    </row>
    <row r="5" spans="1:11" ht="15.75" thickBot="1" x14ac:dyDescent="0.3">
      <c r="B5" s="195">
        <v>0</v>
      </c>
      <c r="C5" s="196"/>
      <c r="D5" s="197"/>
      <c r="E5" s="197"/>
      <c r="F5" s="197"/>
      <c r="G5" s="197"/>
      <c r="H5" s="197"/>
      <c r="I5" s="197"/>
      <c r="J5" s="197"/>
      <c r="K5" s="197"/>
    </row>
    <row r="6" spans="1:11" ht="15.75" thickBot="1" x14ac:dyDescent="0.3">
      <c r="B6" s="195">
        <v>0.05</v>
      </c>
      <c r="C6" s="196"/>
      <c r="D6" s="197"/>
      <c r="E6" s="197"/>
      <c r="F6" s="197"/>
      <c r="G6" s="197"/>
      <c r="H6" s="197"/>
      <c r="I6" s="197"/>
      <c r="J6" s="197"/>
      <c r="K6" s="197"/>
    </row>
    <row r="7" spans="1:11" ht="15.75" thickBot="1" x14ac:dyDescent="0.3">
      <c r="B7" s="195">
        <v>0.1</v>
      </c>
      <c r="C7" s="196"/>
      <c r="D7" s="197"/>
      <c r="E7" s="197"/>
      <c r="F7" s="197"/>
      <c r="G7" s="197"/>
      <c r="H7" s="197"/>
      <c r="I7" s="197"/>
      <c r="J7" s="197"/>
      <c r="K7" s="197"/>
    </row>
    <row r="8" spans="1:11" ht="15.75" thickBot="1" x14ac:dyDescent="0.3">
      <c r="B8" s="195">
        <v>0.15</v>
      </c>
      <c r="C8" s="196"/>
      <c r="D8" s="197"/>
      <c r="E8" s="197"/>
      <c r="F8" s="197"/>
      <c r="G8" s="197"/>
      <c r="H8" s="197"/>
      <c r="I8" s="197"/>
      <c r="J8" s="197"/>
      <c r="K8" s="197"/>
    </row>
    <row r="9" spans="1:11" ht="15.75" thickBot="1" x14ac:dyDescent="0.3">
      <c r="B9" s="195">
        <v>0.2</v>
      </c>
      <c r="C9" s="196"/>
      <c r="D9" s="197"/>
      <c r="E9" s="197"/>
      <c r="F9" s="197"/>
      <c r="G9" s="197"/>
      <c r="H9" s="197"/>
      <c r="I9" s="197"/>
      <c r="J9" s="197"/>
      <c r="K9" s="197"/>
    </row>
    <row r="10" spans="1:11" ht="15.75" thickBot="1" x14ac:dyDescent="0.3">
      <c r="B10" s="195">
        <v>0.25</v>
      </c>
      <c r="C10" s="196"/>
      <c r="D10" s="197"/>
      <c r="E10" s="197"/>
      <c r="F10" s="197"/>
      <c r="G10" s="197"/>
      <c r="H10" s="197"/>
      <c r="I10" s="197"/>
      <c r="J10" s="197"/>
      <c r="K10" s="197"/>
    </row>
    <row r="11" spans="1:11" ht="15.75" thickBot="1" x14ac:dyDescent="0.3">
      <c r="B11" s="195">
        <v>0.3</v>
      </c>
      <c r="C11" s="196"/>
      <c r="D11" s="197"/>
      <c r="E11" s="197"/>
      <c r="F11" s="197"/>
      <c r="G11" s="197"/>
      <c r="H11" s="197"/>
      <c r="I11" s="197"/>
      <c r="J11" s="197"/>
      <c r="K11" s="197"/>
    </row>
    <row r="12" spans="1:11" ht="15.75" thickBot="1" x14ac:dyDescent="0.3">
      <c r="B12" s="195">
        <v>0.35</v>
      </c>
      <c r="C12" s="196"/>
      <c r="D12" s="197"/>
      <c r="E12" s="198"/>
      <c r="F12" s="197"/>
      <c r="G12" s="197"/>
      <c r="H12" s="197"/>
      <c r="I12" s="197"/>
      <c r="J12" s="197"/>
      <c r="K12" s="197"/>
    </row>
    <row r="13" spans="1:11" ht="15.75" thickBot="1" x14ac:dyDescent="0.3">
      <c r="B13" s="195">
        <v>0.4</v>
      </c>
      <c r="C13" s="196"/>
      <c r="D13" s="197"/>
      <c r="E13" s="198"/>
      <c r="F13" s="197"/>
      <c r="G13" s="197"/>
      <c r="H13" s="197"/>
      <c r="I13" s="197"/>
      <c r="J13" s="197"/>
      <c r="K13" s="197"/>
    </row>
    <row r="14" spans="1:11" ht="15.75" thickBot="1" x14ac:dyDescent="0.3">
      <c r="B14" s="195">
        <v>0.45</v>
      </c>
      <c r="C14" s="196"/>
      <c r="D14" s="197"/>
      <c r="E14" s="198"/>
      <c r="F14" s="197"/>
      <c r="G14" s="197"/>
      <c r="H14" s="197"/>
      <c r="I14" s="197"/>
      <c r="J14" s="197"/>
      <c r="K14" s="197"/>
    </row>
    <row r="15" spans="1:11" ht="15.75" thickBot="1" x14ac:dyDescent="0.3">
      <c r="B15" s="195">
        <v>0.5</v>
      </c>
      <c r="C15" s="196"/>
      <c r="D15" s="197"/>
      <c r="E15" s="198"/>
      <c r="F15" s="197"/>
      <c r="G15" s="197"/>
      <c r="H15" s="197"/>
      <c r="I15" s="197"/>
      <c r="J15" s="197"/>
      <c r="K15" s="197"/>
    </row>
    <row r="16" spans="1:11" ht="15.75" thickBot="1" x14ac:dyDescent="0.3">
      <c r="B16" s="195">
        <v>0.55000000000000004</v>
      </c>
      <c r="C16" s="196"/>
      <c r="D16" s="197"/>
      <c r="E16" s="198"/>
      <c r="F16" s="197"/>
      <c r="G16" s="197"/>
      <c r="H16" s="197"/>
      <c r="I16" s="197"/>
      <c r="J16" s="197"/>
      <c r="K16" s="197"/>
    </row>
    <row r="17" spans="1:12" ht="15.75" thickBot="1" x14ac:dyDescent="0.3">
      <c r="B17" s="195">
        <v>0.6</v>
      </c>
      <c r="C17" s="196"/>
      <c r="D17" s="197"/>
      <c r="E17" s="198"/>
      <c r="F17" s="197"/>
      <c r="G17" s="197"/>
      <c r="H17" s="197"/>
      <c r="I17" s="197"/>
      <c r="J17" s="197"/>
      <c r="K17" s="197"/>
    </row>
    <row r="18" spans="1:12" ht="15.75" thickBot="1" x14ac:dyDescent="0.3">
      <c r="B18" s="195">
        <v>0.65</v>
      </c>
      <c r="C18" s="196"/>
      <c r="D18" s="197"/>
      <c r="E18" s="198"/>
      <c r="F18" s="197"/>
      <c r="G18" s="198"/>
      <c r="H18" s="198"/>
      <c r="I18" s="198"/>
      <c r="J18" s="198"/>
      <c r="K18" s="198"/>
    </row>
    <row r="19" spans="1:12" ht="15.75" thickBot="1" x14ac:dyDescent="0.3">
      <c r="B19" s="195">
        <v>0.7</v>
      </c>
      <c r="C19" s="196"/>
      <c r="D19" s="197"/>
      <c r="E19" s="198"/>
      <c r="F19" s="197"/>
      <c r="G19" s="198"/>
      <c r="H19" s="198"/>
      <c r="I19" s="198"/>
      <c r="J19" s="198"/>
      <c r="K19" s="198"/>
    </row>
    <row r="20" spans="1:12" ht="15.75" thickBot="1" x14ac:dyDescent="0.3">
      <c r="B20" s="195">
        <f>B19+10%</f>
        <v>0.79999999999999993</v>
      </c>
      <c r="C20" s="196"/>
      <c r="D20" s="197"/>
      <c r="E20" s="198"/>
      <c r="F20" s="197"/>
      <c r="G20" s="198"/>
      <c r="H20" s="198"/>
      <c r="I20" s="198"/>
      <c r="J20" s="198"/>
      <c r="K20" s="198"/>
    </row>
    <row r="21" spans="1:12" ht="15.75" thickBot="1" x14ac:dyDescent="0.3">
      <c r="B21" s="195">
        <f t="shared" ref="B21:B22" si="0">B20+10%</f>
        <v>0.89999999999999991</v>
      </c>
      <c r="C21" s="196"/>
      <c r="D21" s="197"/>
      <c r="E21" s="198"/>
      <c r="F21" s="197"/>
      <c r="G21" s="198"/>
      <c r="H21" s="198"/>
      <c r="I21" s="198"/>
      <c r="J21" s="198"/>
      <c r="K21" s="198"/>
    </row>
    <row r="22" spans="1:12" ht="15.75" thickBot="1" x14ac:dyDescent="0.3">
      <c r="B22" s="195">
        <f t="shared" si="0"/>
        <v>0.99999999999999989</v>
      </c>
      <c r="C22" s="196"/>
      <c r="D22" s="197"/>
      <c r="E22" s="198"/>
      <c r="F22" s="197"/>
      <c r="G22" s="198"/>
      <c r="H22" s="198"/>
      <c r="I22" s="198"/>
      <c r="J22" s="198"/>
      <c r="K22" s="198"/>
    </row>
    <row r="23" spans="1:12" ht="23.25" thickBot="1" x14ac:dyDescent="0.3">
      <c r="A23" s="199"/>
      <c r="B23" s="200" t="s">
        <v>69</v>
      </c>
      <c r="C23" s="201" t="s">
        <v>253</v>
      </c>
      <c r="D23" s="202"/>
      <c r="E23" s="202"/>
      <c r="F23" s="202"/>
      <c r="G23" s="202"/>
      <c r="H23" s="202"/>
      <c r="I23" s="202"/>
      <c r="J23" s="202"/>
      <c r="K23" s="202"/>
      <c r="L23" s="199"/>
    </row>
    <row r="25" spans="1:12" ht="15.75" thickBot="1" x14ac:dyDescent="0.3">
      <c r="B25" s="194" t="s">
        <v>270</v>
      </c>
    </row>
    <row r="26" spans="1:12" x14ac:dyDescent="0.25">
      <c r="B26" s="194"/>
      <c r="D26" s="253" t="s">
        <v>60</v>
      </c>
      <c r="E26" s="253" t="s">
        <v>61</v>
      </c>
      <c r="F26" s="253" t="s">
        <v>62</v>
      </c>
      <c r="G26" s="253" t="s">
        <v>63</v>
      </c>
      <c r="H26" s="3" t="s">
        <v>64</v>
      </c>
      <c r="I26" s="3" t="s">
        <v>66</v>
      </c>
      <c r="J26" s="3" t="s">
        <v>67</v>
      </c>
      <c r="K26" s="3" t="s">
        <v>68</v>
      </c>
    </row>
    <row r="27" spans="1:12" ht="28.5" customHeight="1" x14ac:dyDescent="0.25">
      <c r="B27" s="194"/>
      <c r="D27" s="254"/>
      <c r="E27" s="254"/>
      <c r="F27" s="254"/>
      <c r="G27" s="254"/>
      <c r="H27" s="203" t="s">
        <v>65</v>
      </c>
      <c r="I27" s="203" t="s">
        <v>65</v>
      </c>
      <c r="J27" s="203" t="s">
        <v>65</v>
      </c>
      <c r="K27" s="203" t="s">
        <v>65</v>
      </c>
    </row>
    <row r="28" spans="1:12" x14ac:dyDescent="0.25">
      <c r="B28" s="204" t="s">
        <v>254</v>
      </c>
      <c r="C28" s="205"/>
      <c r="D28" s="206">
        <f>E28/1.055</f>
        <v>0</v>
      </c>
      <c r="E28" s="206">
        <f>F28+G28</f>
        <v>0</v>
      </c>
      <c r="F28" s="206"/>
      <c r="G28" s="206">
        <f>SUM(H28:K28)</f>
        <v>0</v>
      </c>
      <c r="H28" s="206"/>
      <c r="I28" s="206"/>
      <c r="J28" s="206"/>
      <c r="K28" s="206"/>
    </row>
    <row r="29" spans="1:12" x14ac:dyDescent="0.25">
      <c r="B29" s="210" t="s">
        <v>255</v>
      </c>
    </row>
    <row r="30" spans="1:12" ht="28.15" customHeight="1" x14ac:dyDescent="0.25">
      <c r="B30" s="252" t="s">
        <v>256</v>
      </c>
      <c r="C30" s="252"/>
      <c r="D30" s="207"/>
      <c r="E30" s="207"/>
      <c r="F30" s="207"/>
      <c r="G30" s="207"/>
      <c r="H30" s="207"/>
      <c r="I30" s="207"/>
    </row>
    <row r="31" spans="1:12" ht="39.6" customHeight="1" x14ac:dyDescent="0.25">
      <c r="B31" s="252" t="s">
        <v>257</v>
      </c>
      <c r="C31" s="252"/>
      <c r="D31" s="208" t="s">
        <v>258</v>
      </c>
      <c r="E31" s="208" t="s">
        <v>259</v>
      </c>
      <c r="F31" s="208" t="s">
        <v>260</v>
      </c>
      <c r="G31" s="208" t="s">
        <v>260</v>
      </c>
      <c r="H31" s="208" t="s">
        <v>261</v>
      </c>
      <c r="I31" s="208" t="s">
        <v>57</v>
      </c>
    </row>
    <row r="32" spans="1:12" x14ac:dyDescent="0.25">
      <c r="B32" s="252" t="s">
        <v>262</v>
      </c>
      <c r="C32" s="252"/>
      <c r="D32" s="207"/>
      <c r="E32" s="207"/>
      <c r="F32" s="207"/>
      <c r="G32" s="207"/>
      <c r="H32" s="207"/>
      <c r="I32" s="207"/>
    </row>
    <row r="33" spans="2:9" x14ac:dyDescent="0.25">
      <c r="B33" s="252" t="s">
        <v>263</v>
      </c>
      <c r="C33" s="252"/>
      <c r="D33" s="207"/>
      <c r="E33" s="207"/>
      <c r="F33" s="207"/>
      <c r="G33" s="207"/>
      <c r="H33" s="207"/>
      <c r="I33" s="207"/>
    </row>
    <row r="34" spans="2:9" ht="25.5" x14ac:dyDescent="0.25">
      <c r="B34" s="252" t="s">
        <v>264</v>
      </c>
      <c r="C34" s="209" t="s">
        <v>265</v>
      </c>
      <c r="D34" s="207"/>
      <c r="E34" s="207"/>
      <c r="F34" s="207"/>
      <c r="G34" s="207"/>
      <c r="H34" s="207"/>
      <c r="I34" s="207"/>
    </row>
    <row r="35" spans="2:9" ht="25.5" x14ac:dyDescent="0.25">
      <c r="B35" s="252"/>
      <c r="C35" s="209" t="s">
        <v>266</v>
      </c>
      <c r="D35" s="207"/>
      <c r="E35" s="207"/>
      <c r="F35" s="207"/>
      <c r="G35" s="207"/>
      <c r="H35" s="207"/>
      <c r="I35" s="207"/>
    </row>
    <row r="36" spans="2:9" ht="70.900000000000006" customHeight="1" x14ac:dyDescent="0.25">
      <c r="B36" s="252"/>
      <c r="C36" s="209" t="s">
        <v>267</v>
      </c>
      <c r="D36" s="207"/>
      <c r="E36" s="207"/>
      <c r="F36" s="207"/>
      <c r="G36" s="207"/>
      <c r="H36" s="207"/>
      <c r="I36" s="207"/>
    </row>
  </sheetData>
  <mergeCells count="15">
    <mergeCell ref="F26:F27"/>
    <mergeCell ref="G26:G27"/>
    <mergeCell ref="B30:C30"/>
    <mergeCell ref="B31:C31"/>
    <mergeCell ref="B3:B4"/>
    <mergeCell ref="C3:C4"/>
    <mergeCell ref="D3:D4"/>
    <mergeCell ref="E3:E4"/>
    <mergeCell ref="F3:F4"/>
    <mergeCell ref="G3:G4"/>
    <mergeCell ref="B32:C32"/>
    <mergeCell ref="B33:C33"/>
    <mergeCell ref="B34:B36"/>
    <mergeCell ref="D26:D27"/>
    <mergeCell ref="E26:E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90" zoomScaleNormal="90" workbookViewId="0"/>
  </sheetViews>
  <sheetFormatPr baseColWidth="10" defaultColWidth="9.140625" defaultRowHeight="15" x14ac:dyDescent="0.25"/>
  <cols>
    <col min="1" max="1" width="57.140625" style="11" customWidth="1"/>
    <col min="2" max="26" width="5.7109375" customWidth="1"/>
  </cols>
  <sheetData>
    <row r="1" spans="1:26" s="59" customFormat="1" ht="15.75" x14ac:dyDescent="0.25">
      <c r="A1" s="59" t="s">
        <v>199</v>
      </c>
    </row>
    <row r="2" spans="1:26" x14ac:dyDescent="0.25">
      <c r="A2" s="25" t="s">
        <v>198</v>
      </c>
      <c r="B2" s="24"/>
      <c r="C2" s="24"/>
      <c r="D2" s="24"/>
      <c r="E2" s="24"/>
      <c r="F2" s="24"/>
      <c r="G2" s="24"/>
      <c r="H2" s="24"/>
      <c r="I2" s="24"/>
      <c r="J2" s="24"/>
      <c r="K2" s="24"/>
      <c r="L2" s="24"/>
      <c r="M2" s="24"/>
      <c r="N2" s="24"/>
      <c r="O2" s="24"/>
      <c r="P2" s="24"/>
      <c r="Q2" s="24"/>
      <c r="R2" s="24"/>
      <c r="S2" s="24"/>
      <c r="T2" s="24"/>
      <c r="U2" s="24"/>
      <c r="V2" s="24"/>
      <c r="W2" s="24"/>
      <c r="X2" s="24"/>
      <c r="Y2" s="24"/>
      <c r="Z2" s="24"/>
    </row>
    <row r="3" spans="1:26" x14ac:dyDescent="0.25">
      <c r="A3" s="25" t="s">
        <v>201</v>
      </c>
      <c r="B3" s="24"/>
      <c r="C3" s="24"/>
      <c r="D3" s="24"/>
      <c r="E3" s="24"/>
      <c r="F3" s="24"/>
      <c r="G3" s="24"/>
      <c r="H3" s="24"/>
      <c r="I3" s="24"/>
      <c r="J3" s="24"/>
      <c r="K3" s="24"/>
      <c r="L3" s="24"/>
      <c r="M3" s="24"/>
      <c r="N3" s="24"/>
      <c r="O3" s="24"/>
      <c r="P3" s="24"/>
      <c r="Q3" s="24"/>
      <c r="R3" s="24"/>
      <c r="S3" s="24"/>
      <c r="T3" s="24"/>
      <c r="U3" s="24"/>
      <c r="V3" s="24"/>
      <c r="W3" s="24"/>
      <c r="X3" s="24"/>
      <c r="Y3" s="24"/>
      <c r="Z3" s="24"/>
    </row>
    <row r="4" spans="1:26" x14ac:dyDescent="0.25">
      <c r="A4" s="25" t="s">
        <v>200</v>
      </c>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25" t="s">
        <v>202</v>
      </c>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61" t="s">
        <v>112</v>
      </c>
      <c r="B6" s="24"/>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62" t="s">
        <v>203</v>
      </c>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163" t="s">
        <v>113</v>
      </c>
      <c r="B8" s="24"/>
      <c r="C8" s="24"/>
      <c r="D8" s="24"/>
      <c r="E8" s="24"/>
      <c r="F8" s="24"/>
      <c r="G8" s="24"/>
      <c r="H8" s="24"/>
      <c r="I8" s="24"/>
      <c r="J8" s="24"/>
      <c r="K8" s="24"/>
      <c r="L8" s="24"/>
      <c r="M8" s="24"/>
      <c r="N8" s="24"/>
      <c r="O8" s="24"/>
      <c r="P8" s="24"/>
      <c r="Q8" s="24"/>
      <c r="R8" s="24"/>
      <c r="S8" s="24"/>
      <c r="T8" s="24"/>
      <c r="U8" s="24"/>
      <c r="V8" s="24"/>
      <c r="W8" s="24"/>
      <c r="X8" s="24"/>
      <c r="Y8" s="24"/>
      <c r="Z8" s="24"/>
    </row>
    <row r="9" spans="1:26" ht="15.75" thickBot="1" x14ac:dyDescent="0.3">
      <c r="A9" s="25"/>
      <c r="B9" s="24"/>
      <c r="C9" s="24"/>
      <c r="D9" s="24"/>
      <c r="E9" s="24"/>
      <c r="F9" s="24"/>
      <c r="G9" s="24"/>
      <c r="H9" s="24"/>
      <c r="I9" s="24"/>
      <c r="J9" s="24"/>
      <c r="K9" s="24"/>
      <c r="L9" s="24"/>
      <c r="M9" s="24"/>
      <c r="N9" s="24"/>
      <c r="O9" s="24"/>
      <c r="P9" s="24"/>
      <c r="Q9" s="24"/>
      <c r="R9" s="24"/>
      <c r="S9" s="24"/>
      <c r="T9" s="24"/>
      <c r="U9" s="24"/>
      <c r="V9" s="24"/>
      <c r="W9" s="24"/>
      <c r="X9" s="24"/>
      <c r="Y9" s="24"/>
      <c r="Z9" s="24"/>
    </row>
    <row r="10" spans="1:26" s="12" customFormat="1" ht="15.75" thickBot="1" x14ac:dyDescent="0.3">
      <c r="A10" s="26" t="s">
        <v>114</v>
      </c>
      <c r="B10" s="41">
        <v>1</v>
      </c>
      <c r="C10" s="41">
        <v>2</v>
      </c>
      <c r="D10" s="41">
        <v>3</v>
      </c>
      <c r="E10" s="41">
        <v>4</v>
      </c>
      <c r="F10" s="41">
        <v>5</v>
      </c>
      <c r="G10" s="41">
        <v>6</v>
      </c>
      <c r="H10" s="41">
        <v>7</v>
      </c>
      <c r="I10" s="41">
        <v>8</v>
      </c>
      <c r="J10" s="41">
        <v>9</v>
      </c>
      <c r="K10" s="41">
        <v>10</v>
      </c>
      <c r="L10" s="41">
        <v>11</v>
      </c>
      <c r="M10" s="41">
        <v>12</v>
      </c>
      <c r="N10" s="41">
        <v>13</v>
      </c>
      <c r="O10" s="41">
        <v>14</v>
      </c>
      <c r="P10" s="41">
        <v>15</v>
      </c>
      <c r="Q10" s="41">
        <v>16</v>
      </c>
      <c r="R10" s="41">
        <v>17</v>
      </c>
      <c r="S10" s="41">
        <v>18</v>
      </c>
      <c r="T10" s="41">
        <v>19</v>
      </c>
      <c r="U10" s="41">
        <v>20</v>
      </c>
      <c r="V10" s="41">
        <v>21</v>
      </c>
      <c r="W10" s="41">
        <v>22</v>
      </c>
      <c r="X10" s="41">
        <v>23</v>
      </c>
      <c r="Y10" s="41">
        <v>24</v>
      </c>
      <c r="Z10" s="42">
        <v>25</v>
      </c>
    </row>
    <row r="11" spans="1:26" s="13" customFormat="1" x14ac:dyDescent="0.25">
      <c r="A11" s="27" t="s">
        <v>208</v>
      </c>
      <c r="B11" s="43"/>
      <c r="C11" s="44"/>
      <c r="D11" s="44"/>
      <c r="E11" s="44"/>
      <c r="F11" s="44"/>
      <c r="G11" s="44"/>
      <c r="H11" s="44"/>
      <c r="I11" s="44"/>
      <c r="J11" s="44"/>
      <c r="K11" s="44"/>
      <c r="L11" s="44"/>
      <c r="M11" s="44"/>
      <c r="N11" s="44"/>
      <c r="O11" s="44"/>
      <c r="P11" s="44"/>
      <c r="Q11" s="44"/>
      <c r="R11" s="44"/>
      <c r="S11" s="44"/>
      <c r="T11" s="44"/>
      <c r="U11" s="44"/>
      <c r="V11" s="44"/>
      <c r="W11" s="44"/>
      <c r="X11" s="44"/>
      <c r="Y11" s="44"/>
      <c r="Z11" s="45"/>
    </row>
    <row r="12" spans="1:26" s="13" customFormat="1" ht="72.75" customHeight="1" x14ac:dyDescent="0.25">
      <c r="A12" s="28" t="s">
        <v>204</v>
      </c>
      <c r="B12" s="46"/>
      <c r="C12" s="47"/>
      <c r="D12" s="47"/>
      <c r="E12" s="47"/>
      <c r="F12" s="47"/>
      <c r="G12" s="47"/>
      <c r="H12" s="47"/>
      <c r="I12" s="47"/>
      <c r="J12" s="47"/>
      <c r="K12" s="47"/>
      <c r="L12" s="47"/>
      <c r="M12" s="47"/>
      <c r="N12" s="47"/>
      <c r="O12" s="47"/>
      <c r="P12" s="47"/>
      <c r="Q12" s="47"/>
      <c r="R12" s="47"/>
      <c r="S12" s="47"/>
      <c r="T12" s="47"/>
      <c r="U12" s="47"/>
      <c r="V12" s="47"/>
      <c r="W12" s="47"/>
      <c r="X12" s="47"/>
      <c r="Y12" s="47"/>
      <c r="Z12" s="48"/>
    </row>
    <row r="13" spans="1:26" s="13" customFormat="1" x14ac:dyDescent="0.25">
      <c r="A13" s="28"/>
      <c r="B13" s="46"/>
      <c r="C13" s="47"/>
      <c r="D13" s="47"/>
      <c r="E13" s="47"/>
      <c r="F13" s="47"/>
      <c r="G13" s="47"/>
      <c r="H13" s="47"/>
      <c r="I13" s="47"/>
      <c r="J13" s="47"/>
      <c r="K13" s="47"/>
      <c r="L13" s="47"/>
      <c r="M13" s="47"/>
      <c r="N13" s="47"/>
      <c r="O13" s="47"/>
      <c r="P13" s="47"/>
      <c r="Q13" s="47"/>
      <c r="R13" s="47"/>
      <c r="S13" s="47"/>
      <c r="T13" s="47"/>
      <c r="U13" s="47"/>
      <c r="V13" s="47"/>
      <c r="W13" s="47"/>
      <c r="X13" s="47"/>
      <c r="Y13" s="47"/>
      <c r="Z13" s="48"/>
    </row>
    <row r="14" spans="1:26" s="13" customFormat="1" ht="28.5" x14ac:dyDescent="0.25">
      <c r="A14" s="28" t="s">
        <v>247</v>
      </c>
      <c r="B14" s="46"/>
      <c r="C14" s="47"/>
      <c r="D14" s="47"/>
      <c r="E14" s="47"/>
      <c r="F14" s="47"/>
      <c r="G14" s="47"/>
      <c r="H14" s="47"/>
      <c r="I14" s="47"/>
      <c r="J14" s="47"/>
      <c r="K14" s="47"/>
      <c r="L14" s="47"/>
      <c r="M14" s="47"/>
      <c r="N14" s="47"/>
      <c r="O14" s="47"/>
      <c r="P14" s="47"/>
      <c r="Q14" s="47"/>
      <c r="R14" s="47"/>
      <c r="S14" s="47"/>
      <c r="T14" s="47"/>
      <c r="U14" s="47"/>
      <c r="V14" s="47"/>
      <c r="W14" s="47"/>
      <c r="X14" s="47"/>
      <c r="Y14" s="47"/>
      <c r="Z14" s="48"/>
    </row>
    <row r="15" spans="1:26" s="13" customFormat="1" x14ac:dyDescent="0.25">
      <c r="A15" s="28" t="s">
        <v>205</v>
      </c>
      <c r="B15" s="46"/>
      <c r="C15" s="47"/>
      <c r="D15" s="47"/>
      <c r="E15" s="47"/>
      <c r="F15" s="47"/>
      <c r="G15" s="47"/>
      <c r="H15" s="47"/>
      <c r="I15" s="47"/>
      <c r="J15" s="47"/>
      <c r="K15" s="47"/>
      <c r="L15" s="47"/>
      <c r="M15" s="47"/>
      <c r="N15" s="47"/>
      <c r="O15" s="47"/>
      <c r="P15" s="47"/>
      <c r="Q15" s="47"/>
      <c r="R15" s="47"/>
      <c r="S15" s="47"/>
      <c r="T15" s="47"/>
      <c r="U15" s="47"/>
      <c r="V15" s="47"/>
      <c r="W15" s="47"/>
      <c r="X15" s="47"/>
      <c r="Y15" s="47"/>
      <c r="Z15" s="48"/>
    </row>
    <row r="16" spans="1:26" s="13" customFormat="1" x14ac:dyDescent="0.25">
      <c r="A16" s="29" t="s">
        <v>115</v>
      </c>
      <c r="B16" s="47">
        <f t="shared" ref="B16:Z16" si="0">B14*B15</f>
        <v>0</v>
      </c>
      <c r="C16" s="47">
        <f t="shared" si="0"/>
        <v>0</v>
      </c>
      <c r="D16" s="47">
        <f t="shared" si="0"/>
        <v>0</v>
      </c>
      <c r="E16" s="47">
        <f t="shared" si="0"/>
        <v>0</v>
      </c>
      <c r="F16" s="47">
        <f t="shared" si="0"/>
        <v>0</v>
      </c>
      <c r="G16" s="47">
        <f t="shared" si="0"/>
        <v>0</v>
      </c>
      <c r="H16" s="47">
        <f t="shared" si="0"/>
        <v>0</v>
      </c>
      <c r="I16" s="47">
        <f t="shared" si="0"/>
        <v>0</v>
      </c>
      <c r="J16" s="47">
        <f t="shared" si="0"/>
        <v>0</v>
      </c>
      <c r="K16" s="47">
        <f t="shared" si="0"/>
        <v>0</v>
      </c>
      <c r="L16" s="47">
        <f t="shared" si="0"/>
        <v>0</v>
      </c>
      <c r="M16" s="47">
        <f t="shared" si="0"/>
        <v>0</v>
      </c>
      <c r="N16" s="47">
        <f t="shared" si="0"/>
        <v>0</v>
      </c>
      <c r="O16" s="47">
        <f t="shared" si="0"/>
        <v>0</v>
      </c>
      <c r="P16" s="47">
        <f t="shared" si="0"/>
        <v>0</v>
      </c>
      <c r="Q16" s="47">
        <f t="shared" si="0"/>
        <v>0</v>
      </c>
      <c r="R16" s="47">
        <f t="shared" si="0"/>
        <v>0</v>
      </c>
      <c r="S16" s="47">
        <f t="shared" si="0"/>
        <v>0</v>
      </c>
      <c r="T16" s="47">
        <f t="shared" si="0"/>
        <v>0</v>
      </c>
      <c r="U16" s="47">
        <f t="shared" si="0"/>
        <v>0</v>
      </c>
      <c r="V16" s="47">
        <f t="shared" si="0"/>
        <v>0</v>
      </c>
      <c r="W16" s="47">
        <f t="shared" si="0"/>
        <v>0</v>
      </c>
      <c r="X16" s="47">
        <f t="shared" si="0"/>
        <v>0</v>
      </c>
      <c r="Y16" s="47">
        <f t="shared" si="0"/>
        <v>0</v>
      </c>
      <c r="Z16" s="48">
        <f t="shared" si="0"/>
        <v>0</v>
      </c>
    </row>
    <row r="17" spans="1:26" s="13" customFormat="1" x14ac:dyDescent="0.25">
      <c r="A17" s="28"/>
      <c r="B17" s="47"/>
      <c r="C17" s="47"/>
      <c r="D17" s="47"/>
      <c r="E17" s="47"/>
      <c r="F17" s="47"/>
      <c r="G17" s="47"/>
      <c r="H17" s="47"/>
      <c r="I17" s="47"/>
      <c r="J17" s="47"/>
      <c r="K17" s="47"/>
      <c r="L17" s="47"/>
      <c r="M17" s="47"/>
      <c r="N17" s="47"/>
      <c r="O17" s="47"/>
      <c r="P17" s="47"/>
      <c r="Q17" s="47"/>
      <c r="R17" s="47"/>
      <c r="S17" s="47"/>
      <c r="T17" s="47"/>
      <c r="U17" s="47"/>
      <c r="V17" s="47"/>
      <c r="W17" s="47"/>
      <c r="X17" s="47"/>
      <c r="Y17" s="47"/>
      <c r="Z17" s="48"/>
    </row>
    <row r="18" spans="1:26" s="13" customFormat="1" x14ac:dyDescent="0.25">
      <c r="A18" s="28" t="s">
        <v>116</v>
      </c>
      <c r="B18" s="47"/>
      <c r="C18" s="47"/>
      <c r="D18" s="47"/>
      <c r="E18" s="47"/>
      <c r="F18" s="47"/>
      <c r="G18" s="47"/>
      <c r="H18" s="47"/>
      <c r="I18" s="47"/>
      <c r="J18" s="47"/>
      <c r="K18" s="47"/>
      <c r="L18" s="47"/>
      <c r="M18" s="47"/>
      <c r="N18" s="47"/>
      <c r="O18" s="47"/>
      <c r="P18" s="47"/>
      <c r="Q18" s="47"/>
      <c r="R18" s="47"/>
      <c r="S18" s="47"/>
      <c r="T18" s="47"/>
      <c r="U18" s="47"/>
      <c r="V18" s="47"/>
      <c r="W18" s="47"/>
      <c r="X18" s="47"/>
      <c r="Y18" s="47"/>
      <c r="Z18" s="48"/>
    </row>
    <row r="19" spans="1:26" s="13" customFormat="1" x14ac:dyDescent="0.25">
      <c r="A19" s="28" t="s">
        <v>117</v>
      </c>
      <c r="B19" s="47"/>
      <c r="C19" s="47"/>
      <c r="D19" s="47"/>
      <c r="E19" s="47"/>
      <c r="F19" s="47"/>
      <c r="G19" s="47"/>
      <c r="H19" s="47"/>
      <c r="I19" s="47"/>
      <c r="J19" s="47"/>
      <c r="K19" s="47"/>
      <c r="L19" s="47"/>
      <c r="M19" s="47"/>
      <c r="N19" s="47"/>
      <c r="O19" s="47"/>
      <c r="P19" s="47"/>
      <c r="Q19" s="47"/>
      <c r="R19" s="47"/>
      <c r="S19" s="47"/>
      <c r="T19" s="47"/>
      <c r="U19" s="47"/>
      <c r="V19" s="47"/>
      <c r="W19" s="47"/>
      <c r="X19" s="47"/>
      <c r="Y19" s="47"/>
      <c r="Z19" s="48"/>
    </row>
    <row r="20" spans="1:26" s="13" customFormat="1" x14ac:dyDescent="0.25">
      <c r="A20" s="28" t="s">
        <v>118</v>
      </c>
      <c r="B20" s="47"/>
      <c r="C20" s="47"/>
      <c r="D20" s="47"/>
      <c r="E20" s="47"/>
      <c r="F20" s="47"/>
      <c r="G20" s="47"/>
      <c r="H20" s="47"/>
      <c r="I20" s="47"/>
      <c r="J20" s="47"/>
      <c r="K20" s="47"/>
      <c r="L20" s="47"/>
      <c r="M20" s="47"/>
      <c r="N20" s="47"/>
      <c r="O20" s="47"/>
      <c r="P20" s="47"/>
      <c r="Q20" s="47"/>
      <c r="R20" s="47"/>
      <c r="S20" s="47"/>
      <c r="T20" s="47"/>
      <c r="U20" s="47"/>
      <c r="V20" s="47"/>
      <c r="W20" s="47"/>
      <c r="X20" s="47"/>
      <c r="Y20" s="47"/>
      <c r="Z20" s="49"/>
    </row>
    <row r="21" spans="1:26" s="13" customFormat="1" x14ac:dyDescent="0.25">
      <c r="A21" s="28" t="s">
        <v>119</v>
      </c>
      <c r="B21" s="47"/>
      <c r="C21" s="47"/>
      <c r="D21" s="47"/>
      <c r="E21" s="47"/>
      <c r="F21" s="47"/>
      <c r="G21" s="47"/>
      <c r="H21" s="47"/>
      <c r="I21" s="47"/>
      <c r="J21" s="47"/>
      <c r="K21" s="47"/>
      <c r="L21" s="47"/>
      <c r="M21" s="47"/>
      <c r="N21" s="47"/>
      <c r="O21" s="47"/>
      <c r="P21" s="47"/>
      <c r="Q21" s="47"/>
      <c r="R21" s="47"/>
      <c r="S21" s="47"/>
      <c r="T21" s="47"/>
      <c r="U21" s="47"/>
      <c r="V21" s="47"/>
      <c r="W21" s="47"/>
      <c r="X21" s="47"/>
      <c r="Y21" s="47"/>
      <c r="Z21" s="49"/>
    </row>
    <row r="22" spans="1:26" s="13" customFormat="1" x14ac:dyDescent="0.25">
      <c r="A22" s="28" t="s">
        <v>120</v>
      </c>
      <c r="B22" s="47"/>
      <c r="C22" s="47"/>
      <c r="D22" s="47"/>
      <c r="E22" s="47"/>
      <c r="F22" s="47"/>
      <c r="G22" s="47"/>
      <c r="H22" s="47"/>
      <c r="I22" s="47"/>
      <c r="J22" s="47"/>
      <c r="K22" s="47"/>
      <c r="L22" s="47"/>
      <c r="M22" s="47"/>
      <c r="N22" s="47"/>
      <c r="O22" s="47"/>
      <c r="P22" s="47"/>
      <c r="Q22" s="47"/>
      <c r="R22" s="47"/>
      <c r="S22" s="47"/>
      <c r="T22" s="47"/>
      <c r="U22" s="47"/>
      <c r="V22" s="47"/>
      <c r="W22" s="47"/>
      <c r="X22" s="47"/>
      <c r="Y22" s="47"/>
      <c r="Z22" s="49"/>
    </row>
    <row r="23" spans="1:26" s="13" customFormat="1" x14ac:dyDescent="0.25">
      <c r="A23" s="28" t="s">
        <v>121</v>
      </c>
      <c r="B23" s="47"/>
      <c r="C23" s="47"/>
      <c r="D23" s="47"/>
      <c r="E23" s="47"/>
      <c r="F23" s="47"/>
      <c r="G23" s="47"/>
      <c r="H23" s="47"/>
      <c r="I23" s="47"/>
      <c r="J23" s="47"/>
      <c r="K23" s="47"/>
      <c r="L23" s="47"/>
      <c r="M23" s="47"/>
      <c r="N23" s="47"/>
      <c r="O23" s="47"/>
      <c r="P23" s="47"/>
      <c r="Q23" s="47"/>
      <c r="R23" s="47"/>
      <c r="S23" s="47"/>
      <c r="T23" s="47"/>
      <c r="U23" s="47"/>
      <c r="V23" s="47"/>
      <c r="W23" s="47"/>
      <c r="X23" s="47"/>
      <c r="Y23" s="47"/>
      <c r="Z23" s="49"/>
    </row>
    <row r="24" spans="1:26" s="13" customFormat="1" x14ac:dyDescent="0.25">
      <c r="A24" s="28" t="s">
        <v>122</v>
      </c>
      <c r="B24" s="47"/>
      <c r="C24" s="47"/>
      <c r="D24" s="47"/>
      <c r="E24" s="47"/>
      <c r="F24" s="47"/>
      <c r="G24" s="47"/>
      <c r="H24" s="47"/>
      <c r="I24" s="47"/>
      <c r="J24" s="47"/>
      <c r="K24" s="47"/>
      <c r="L24" s="47"/>
      <c r="M24" s="47"/>
      <c r="N24" s="47"/>
      <c r="O24" s="47"/>
      <c r="P24" s="47"/>
      <c r="Q24" s="47"/>
      <c r="R24" s="47"/>
      <c r="S24" s="47"/>
      <c r="T24" s="47"/>
      <c r="U24" s="47"/>
      <c r="V24" s="47"/>
      <c r="W24" s="47"/>
      <c r="X24" s="47"/>
      <c r="Y24" s="47"/>
      <c r="Z24" s="49"/>
    </row>
    <row r="25" spans="1:26" s="13" customFormat="1" x14ac:dyDescent="0.25">
      <c r="A25" s="28"/>
      <c r="B25" s="47"/>
      <c r="C25" s="47"/>
      <c r="D25" s="47"/>
      <c r="E25" s="47"/>
      <c r="F25" s="47"/>
      <c r="G25" s="47"/>
      <c r="H25" s="47"/>
      <c r="I25" s="47"/>
      <c r="J25" s="47"/>
      <c r="K25" s="47"/>
      <c r="L25" s="47"/>
      <c r="M25" s="47"/>
      <c r="N25" s="47"/>
      <c r="O25" s="47"/>
      <c r="P25" s="47"/>
      <c r="Q25" s="47"/>
      <c r="R25" s="47"/>
      <c r="S25" s="47"/>
      <c r="T25" s="47"/>
      <c r="U25" s="47"/>
      <c r="V25" s="47"/>
      <c r="W25" s="47"/>
      <c r="X25" s="47"/>
      <c r="Y25" s="47"/>
      <c r="Z25" s="49"/>
    </row>
    <row r="26" spans="1:26" s="13" customFormat="1" x14ac:dyDescent="0.25">
      <c r="A26" s="29" t="s">
        <v>123</v>
      </c>
      <c r="B26" s="47">
        <f>B18*B19</f>
        <v>0</v>
      </c>
      <c r="C26" s="47">
        <f t="shared" ref="C26:Z26" si="1">C18*C19</f>
        <v>0</v>
      </c>
      <c r="D26" s="47">
        <f t="shared" si="1"/>
        <v>0</v>
      </c>
      <c r="E26" s="47">
        <f t="shared" si="1"/>
        <v>0</v>
      </c>
      <c r="F26" s="47">
        <f t="shared" si="1"/>
        <v>0</v>
      </c>
      <c r="G26" s="47">
        <f t="shared" si="1"/>
        <v>0</v>
      </c>
      <c r="H26" s="47">
        <f t="shared" si="1"/>
        <v>0</v>
      </c>
      <c r="I26" s="47">
        <f t="shared" si="1"/>
        <v>0</v>
      </c>
      <c r="J26" s="47">
        <f t="shared" si="1"/>
        <v>0</v>
      </c>
      <c r="K26" s="47">
        <f t="shared" si="1"/>
        <v>0</v>
      </c>
      <c r="L26" s="47">
        <f t="shared" si="1"/>
        <v>0</v>
      </c>
      <c r="M26" s="47">
        <f t="shared" si="1"/>
        <v>0</v>
      </c>
      <c r="N26" s="47">
        <f t="shared" si="1"/>
        <v>0</v>
      </c>
      <c r="O26" s="47">
        <f t="shared" si="1"/>
        <v>0</v>
      </c>
      <c r="P26" s="47">
        <f t="shared" si="1"/>
        <v>0</v>
      </c>
      <c r="Q26" s="47">
        <f t="shared" si="1"/>
        <v>0</v>
      </c>
      <c r="R26" s="47">
        <f t="shared" si="1"/>
        <v>0</v>
      </c>
      <c r="S26" s="47">
        <f t="shared" si="1"/>
        <v>0</v>
      </c>
      <c r="T26" s="47">
        <f t="shared" si="1"/>
        <v>0</v>
      </c>
      <c r="U26" s="47">
        <f t="shared" si="1"/>
        <v>0</v>
      </c>
      <c r="V26" s="47">
        <f t="shared" si="1"/>
        <v>0</v>
      </c>
      <c r="W26" s="47">
        <f t="shared" si="1"/>
        <v>0</v>
      </c>
      <c r="X26" s="47">
        <f t="shared" si="1"/>
        <v>0</v>
      </c>
      <c r="Y26" s="47">
        <f t="shared" si="1"/>
        <v>0</v>
      </c>
      <c r="Z26" s="47">
        <f t="shared" si="1"/>
        <v>0</v>
      </c>
    </row>
    <row r="27" spans="1:26" s="13" customFormat="1" ht="15.75" thickBot="1" x14ac:dyDescent="0.3">
      <c r="A27" s="30" t="s">
        <v>124</v>
      </c>
      <c r="B27" s="50"/>
      <c r="C27" s="50"/>
      <c r="D27" s="50"/>
      <c r="E27" s="50"/>
      <c r="F27" s="50"/>
      <c r="G27" s="50"/>
      <c r="H27" s="50"/>
      <c r="I27" s="50"/>
      <c r="J27" s="50"/>
      <c r="K27" s="50"/>
      <c r="L27" s="50"/>
      <c r="M27" s="50"/>
      <c r="N27" s="50"/>
      <c r="O27" s="50"/>
      <c r="P27" s="50"/>
      <c r="Q27" s="50"/>
      <c r="R27" s="50"/>
      <c r="S27" s="50"/>
      <c r="T27" s="50"/>
      <c r="U27" s="50"/>
      <c r="V27" s="50"/>
      <c r="W27" s="50"/>
      <c r="X27" s="50"/>
      <c r="Y27" s="50"/>
      <c r="Z27" s="51"/>
    </row>
    <row r="28" spans="1:26" s="13" customFormat="1" ht="15.75" thickBot="1" x14ac:dyDescent="0.3">
      <c r="A28" s="31" t="s">
        <v>125</v>
      </c>
      <c r="B28" s="52">
        <f>B16+B26+B27</f>
        <v>0</v>
      </c>
      <c r="C28" s="52">
        <f t="shared" ref="C28:Z28" si="2">C16+C26+C27</f>
        <v>0</v>
      </c>
      <c r="D28" s="52">
        <f t="shared" si="2"/>
        <v>0</v>
      </c>
      <c r="E28" s="52">
        <f t="shared" si="2"/>
        <v>0</v>
      </c>
      <c r="F28" s="52">
        <f t="shared" si="2"/>
        <v>0</v>
      </c>
      <c r="G28" s="52">
        <f t="shared" si="2"/>
        <v>0</v>
      </c>
      <c r="H28" s="52">
        <f t="shared" si="2"/>
        <v>0</v>
      </c>
      <c r="I28" s="52">
        <f t="shared" si="2"/>
        <v>0</v>
      </c>
      <c r="J28" s="52">
        <f t="shared" si="2"/>
        <v>0</v>
      </c>
      <c r="K28" s="52">
        <f t="shared" si="2"/>
        <v>0</v>
      </c>
      <c r="L28" s="52">
        <f t="shared" si="2"/>
        <v>0</v>
      </c>
      <c r="M28" s="52">
        <f t="shared" si="2"/>
        <v>0</v>
      </c>
      <c r="N28" s="52">
        <f t="shared" si="2"/>
        <v>0</v>
      </c>
      <c r="O28" s="52">
        <f t="shared" si="2"/>
        <v>0</v>
      </c>
      <c r="P28" s="52">
        <f t="shared" si="2"/>
        <v>0</v>
      </c>
      <c r="Q28" s="52">
        <f t="shared" si="2"/>
        <v>0</v>
      </c>
      <c r="R28" s="52">
        <f t="shared" si="2"/>
        <v>0</v>
      </c>
      <c r="S28" s="52">
        <f t="shared" si="2"/>
        <v>0</v>
      </c>
      <c r="T28" s="52">
        <f t="shared" si="2"/>
        <v>0</v>
      </c>
      <c r="U28" s="52">
        <f t="shared" si="2"/>
        <v>0</v>
      </c>
      <c r="V28" s="52">
        <f t="shared" si="2"/>
        <v>0</v>
      </c>
      <c r="W28" s="52">
        <f t="shared" si="2"/>
        <v>0</v>
      </c>
      <c r="X28" s="52">
        <f t="shared" si="2"/>
        <v>0</v>
      </c>
      <c r="Y28" s="52">
        <f t="shared" si="2"/>
        <v>0</v>
      </c>
      <c r="Z28" s="52">
        <f t="shared" si="2"/>
        <v>0</v>
      </c>
    </row>
    <row r="29" spans="1:26" s="13" customFormat="1" x14ac:dyDescent="0.25">
      <c r="A29" s="32" t="s">
        <v>126</v>
      </c>
      <c r="B29" s="44"/>
      <c r="C29" s="44"/>
      <c r="D29" s="44"/>
      <c r="E29" s="44"/>
      <c r="F29" s="44"/>
      <c r="G29" s="44"/>
      <c r="H29" s="44"/>
      <c r="I29" s="44"/>
      <c r="J29" s="44"/>
      <c r="K29" s="44"/>
      <c r="L29" s="44"/>
      <c r="M29" s="44"/>
      <c r="N29" s="44"/>
      <c r="O29" s="44"/>
      <c r="P29" s="44"/>
      <c r="Q29" s="44"/>
      <c r="R29" s="44"/>
      <c r="S29" s="44"/>
      <c r="T29" s="44"/>
      <c r="U29" s="44"/>
      <c r="V29" s="44"/>
      <c r="W29" s="44"/>
      <c r="X29" s="44"/>
      <c r="Y29" s="44"/>
      <c r="Z29" s="45"/>
    </row>
    <row r="30" spans="1:26" s="13" customFormat="1" x14ac:dyDescent="0.25">
      <c r="A30" s="33" t="s">
        <v>127</v>
      </c>
      <c r="B30" s="47"/>
      <c r="C30" s="47"/>
      <c r="D30" s="47"/>
      <c r="E30" s="47"/>
      <c r="F30" s="47"/>
      <c r="G30" s="47"/>
      <c r="H30" s="47"/>
      <c r="I30" s="47"/>
      <c r="J30" s="47"/>
      <c r="K30" s="47"/>
      <c r="L30" s="47"/>
      <c r="M30" s="47"/>
      <c r="N30" s="47"/>
      <c r="O30" s="47"/>
      <c r="P30" s="47"/>
      <c r="Q30" s="47"/>
      <c r="R30" s="47"/>
      <c r="S30" s="47"/>
      <c r="T30" s="47"/>
      <c r="U30" s="47"/>
      <c r="V30" s="47"/>
      <c r="W30" s="47"/>
      <c r="X30" s="47"/>
      <c r="Y30" s="47"/>
      <c r="Z30" s="48"/>
    </row>
    <row r="31" spans="1:26" s="13" customFormat="1" x14ac:dyDescent="0.25">
      <c r="A31" s="28" t="s">
        <v>128</v>
      </c>
      <c r="B31" s="47"/>
      <c r="C31" s="47"/>
      <c r="D31" s="47"/>
      <c r="E31" s="47"/>
      <c r="F31" s="47"/>
      <c r="G31" s="47"/>
      <c r="H31" s="47"/>
      <c r="I31" s="47"/>
      <c r="J31" s="47"/>
      <c r="K31" s="47"/>
      <c r="L31" s="47"/>
      <c r="M31" s="47"/>
      <c r="N31" s="47"/>
      <c r="O31" s="47"/>
      <c r="P31" s="47"/>
      <c r="Q31" s="47"/>
      <c r="R31" s="47"/>
      <c r="S31" s="47"/>
      <c r="T31" s="47"/>
      <c r="U31" s="47"/>
      <c r="V31" s="47"/>
      <c r="W31" s="47"/>
      <c r="X31" s="47"/>
      <c r="Y31" s="47"/>
      <c r="Z31" s="48"/>
    </row>
    <row r="32" spans="1:26" s="13" customFormat="1" x14ac:dyDescent="0.25">
      <c r="A32" s="28" t="s">
        <v>129</v>
      </c>
      <c r="B32" s="47"/>
      <c r="C32" s="47"/>
      <c r="D32" s="47"/>
      <c r="E32" s="47"/>
      <c r="F32" s="47"/>
      <c r="G32" s="47"/>
      <c r="H32" s="47"/>
      <c r="I32" s="47"/>
      <c r="J32" s="47"/>
      <c r="K32" s="47"/>
      <c r="L32" s="47"/>
      <c r="M32" s="47"/>
      <c r="N32" s="47"/>
      <c r="O32" s="47"/>
      <c r="P32" s="47"/>
      <c r="Q32" s="47"/>
      <c r="R32" s="47"/>
      <c r="S32" s="47"/>
      <c r="T32" s="47"/>
      <c r="U32" s="47"/>
      <c r="V32" s="47"/>
      <c r="W32" s="47"/>
      <c r="X32" s="47"/>
      <c r="Y32" s="47"/>
      <c r="Z32" s="48"/>
    </row>
    <row r="33" spans="1:26" s="13" customFormat="1" x14ac:dyDescent="0.25">
      <c r="A33" s="34" t="s">
        <v>130</v>
      </c>
      <c r="B33" s="47"/>
      <c r="C33" s="47"/>
      <c r="D33" s="47"/>
      <c r="E33" s="47"/>
      <c r="F33" s="47"/>
      <c r="G33" s="47"/>
      <c r="H33" s="47"/>
      <c r="I33" s="47"/>
      <c r="J33" s="47"/>
      <c r="K33" s="47"/>
      <c r="L33" s="47"/>
      <c r="M33" s="47"/>
      <c r="N33" s="47"/>
      <c r="O33" s="47"/>
      <c r="P33" s="47"/>
      <c r="Q33" s="47"/>
      <c r="R33" s="47"/>
      <c r="S33" s="47"/>
      <c r="T33" s="47"/>
      <c r="U33" s="47"/>
      <c r="V33" s="47"/>
      <c r="W33" s="47"/>
      <c r="X33" s="47"/>
      <c r="Y33" s="47"/>
      <c r="Z33" s="48"/>
    </row>
    <row r="34" spans="1:26" s="13" customFormat="1" x14ac:dyDescent="0.25">
      <c r="A34" s="34"/>
      <c r="B34" s="47"/>
      <c r="C34" s="47"/>
      <c r="D34" s="47"/>
      <c r="E34" s="47"/>
      <c r="F34" s="47"/>
      <c r="G34" s="47"/>
      <c r="H34" s="47"/>
      <c r="I34" s="47"/>
      <c r="J34" s="47"/>
      <c r="K34" s="47"/>
      <c r="L34" s="47"/>
      <c r="M34" s="47"/>
      <c r="N34" s="47"/>
      <c r="O34" s="47"/>
      <c r="P34" s="47"/>
      <c r="Q34" s="47"/>
      <c r="R34" s="47"/>
      <c r="S34" s="47"/>
      <c r="T34" s="47"/>
      <c r="U34" s="47"/>
      <c r="V34" s="47"/>
      <c r="W34" s="47"/>
      <c r="X34" s="47"/>
      <c r="Y34" s="47"/>
      <c r="Z34" s="48"/>
    </row>
    <row r="35" spans="1:26" s="13" customFormat="1" x14ac:dyDescent="0.25">
      <c r="A35" s="33" t="s">
        <v>131</v>
      </c>
      <c r="B35" s="53">
        <f t="shared" ref="B35:Z35" si="3">SUM(B31:B34)</f>
        <v>0</v>
      </c>
      <c r="C35" s="53">
        <f t="shared" si="3"/>
        <v>0</v>
      </c>
      <c r="D35" s="53">
        <f t="shared" si="3"/>
        <v>0</v>
      </c>
      <c r="E35" s="53">
        <f t="shared" si="3"/>
        <v>0</v>
      </c>
      <c r="F35" s="53">
        <f t="shared" si="3"/>
        <v>0</v>
      </c>
      <c r="G35" s="53">
        <f t="shared" si="3"/>
        <v>0</v>
      </c>
      <c r="H35" s="53">
        <f t="shared" si="3"/>
        <v>0</v>
      </c>
      <c r="I35" s="53">
        <f t="shared" si="3"/>
        <v>0</v>
      </c>
      <c r="J35" s="53">
        <f t="shared" si="3"/>
        <v>0</v>
      </c>
      <c r="K35" s="53">
        <f t="shared" si="3"/>
        <v>0</v>
      </c>
      <c r="L35" s="53">
        <f t="shared" si="3"/>
        <v>0</v>
      </c>
      <c r="M35" s="53">
        <f t="shared" si="3"/>
        <v>0</v>
      </c>
      <c r="N35" s="53">
        <f t="shared" si="3"/>
        <v>0</v>
      </c>
      <c r="O35" s="53">
        <f t="shared" si="3"/>
        <v>0</v>
      </c>
      <c r="P35" s="53">
        <f t="shared" si="3"/>
        <v>0</v>
      </c>
      <c r="Q35" s="53">
        <f t="shared" si="3"/>
        <v>0</v>
      </c>
      <c r="R35" s="53">
        <f t="shared" si="3"/>
        <v>0</v>
      </c>
      <c r="S35" s="53">
        <f t="shared" si="3"/>
        <v>0</v>
      </c>
      <c r="T35" s="53">
        <f t="shared" si="3"/>
        <v>0</v>
      </c>
      <c r="U35" s="53">
        <f t="shared" si="3"/>
        <v>0</v>
      </c>
      <c r="V35" s="53">
        <f t="shared" si="3"/>
        <v>0</v>
      </c>
      <c r="W35" s="53">
        <f t="shared" si="3"/>
        <v>0</v>
      </c>
      <c r="X35" s="53">
        <f t="shared" si="3"/>
        <v>0</v>
      </c>
      <c r="Y35" s="53">
        <f t="shared" si="3"/>
        <v>0</v>
      </c>
      <c r="Z35" s="53">
        <f t="shared" si="3"/>
        <v>0</v>
      </c>
    </row>
    <row r="36" spans="1:26" s="13" customFormat="1" x14ac:dyDescent="0.25">
      <c r="A36" s="28" t="s">
        <v>206</v>
      </c>
      <c r="B36" s="47"/>
      <c r="C36" s="47"/>
      <c r="D36" s="47"/>
      <c r="E36" s="47"/>
      <c r="F36" s="47"/>
      <c r="G36" s="47"/>
      <c r="H36" s="47"/>
      <c r="I36" s="47"/>
      <c r="J36" s="47"/>
      <c r="K36" s="47"/>
      <c r="L36" s="47"/>
      <c r="M36" s="47"/>
      <c r="N36" s="47"/>
      <c r="O36" s="47"/>
      <c r="P36" s="47"/>
      <c r="Q36" s="47"/>
      <c r="R36" s="47"/>
      <c r="S36" s="47"/>
      <c r="T36" s="47"/>
      <c r="U36" s="47"/>
      <c r="V36" s="47"/>
      <c r="W36" s="47"/>
      <c r="X36" s="47"/>
      <c r="Y36" s="47"/>
      <c r="Z36" s="48"/>
    </row>
    <row r="37" spans="1:26" s="13" customFormat="1" x14ac:dyDescent="0.25">
      <c r="A37" s="34" t="s">
        <v>130</v>
      </c>
      <c r="B37" s="47"/>
      <c r="C37" s="47"/>
      <c r="D37" s="47"/>
      <c r="E37" s="47"/>
      <c r="F37" s="47"/>
      <c r="G37" s="47"/>
      <c r="H37" s="47"/>
      <c r="I37" s="47"/>
      <c r="J37" s="47"/>
      <c r="K37" s="47"/>
      <c r="L37" s="47"/>
      <c r="M37" s="47"/>
      <c r="N37" s="47"/>
      <c r="O37" s="47"/>
      <c r="P37" s="47"/>
      <c r="Q37" s="47"/>
      <c r="R37" s="47"/>
      <c r="S37" s="47"/>
      <c r="T37" s="47"/>
      <c r="U37" s="47"/>
      <c r="V37" s="47"/>
      <c r="W37" s="47"/>
      <c r="X37" s="47"/>
      <c r="Y37" s="47"/>
      <c r="Z37" s="48"/>
    </row>
    <row r="38" spans="1:26" s="13" customFormat="1" x14ac:dyDescent="0.25">
      <c r="A38" s="34"/>
      <c r="B38" s="47"/>
      <c r="C38" s="47"/>
      <c r="D38" s="47"/>
      <c r="E38" s="47"/>
      <c r="F38" s="47"/>
      <c r="G38" s="47"/>
      <c r="H38" s="47"/>
      <c r="I38" s="47"/>
      <c r="J38" s="47"/>
      <c r="K38" s="47"/>
      <c r="L38" s="47"/>
      <c r="M38" s="47"/>
      <c r="N38" s="47"/>
      <c r="O38" s="47"/>
      <c r="P38" s="47"/>
      <c r="Q38" s="47"/>
      <c r="R38" s="47"/>
      <c r="S38" s="47"/>
      <c r="T38" s="47"/>
      <c r="U38" s="47"/>
      <c r="V38" s="47"/>
      <c r="W38" s="47"/>
      <c r="X38" s="47"/>
      <c r="Y38" s="47"/>
      <c r="Z38" s="48"/>
    </row>
    <row r="39" spans="1:26" s="13" customFormat="1" x14ac:dyDescent="0.25">
      <c r="A39" s="33" t="s">
        <v>132</v>
      </c>
      <c r="B39" s="53">
        <f>SUM(B36:B38)</f>
        <v>0</v>
      </c>
      <c r="C39" s="53">
        <f t="shared" ref="C39:Z39" si="4">SUM(C36:C38)</f>
        <v>0</v>
      </c>
      <c r="D39" s="53">
        <f t="shared" si="4"/>
        <v>0</v>
      </c>
      <c r="E39" s="53">
        <f t="shared" si="4"/>
        <v>0</v>
      </c>
      <c r="F39" s="53">
        <f t="shared" si="4"/>
        <v>0</v>
      </c>
      <c r="G39" s="53">
        <f t="shared" si="4"/>
        <v>0</v>
      </c>
      <c r="H39" s="53">
        <f t="shared" si="4"/>
        <v>0</v>
      </c>
      <c r="I39" s="53">
        <f t="shared" si="4"/>
        <v>0</v>
      </c>
      <c r="J39" s="53">
        <f t="shared" si="4"/>
        <v>0</v>
      </c>
      <c r="K39" s="53">
        <f t="shared" si="4"/>
        <v>0</v>
      </c>
      <c r="L39" s="53">
        <f t="shared" si="4"/>
        <v>0</v>
      </c>
      <c r="M39" s="53">
        <f t="shared" si="4"/>
        <v>0</v>
      </c>
      <c r="N39" s="53">
        <f t="shared" si="4"/>
        <v>0</v>
      </c>
      <c r="O39" s="53">
        <f t="shared" si="4"/>
        <v>0</v>
      </c>
      <c r="P39" s="53">
        <f t="shared" si="4"/>
        <v>0</v>
      </c>
      <c r="Q39" s="53">
        <f t="shared" si="4"/>
        <v>0</v>
      </c>
      <c r="R39" s="53">
        <f t="shared" si="4"/>
        <v>0</v>
      </c>
      <c r="S39" s="53">
        <f t="shared" si="4"/>
        <v>0</v>
      </c>
      <c r="T39" s="53">
        <f t="shared" si="4"/>
        <v>0</v>
      </c>
      <c r="U39" s="53">
        <f t="shared" si="4"/>
        <v>0</v>
      </c>
      <c r="V39" s="53">
        <f t="shared" si="4"/>
        <v>0</v>
      </c>
      <c r="W39" s="53">
        <f t="shared" si="4"/>
        <v>0</v>
      </c>
      <c r="X39" s="53">
        <f t="shared" si="4"/>
        <v>0</v>
      </c>
      <c r="Y39" s="53">
        <f t="shared" si="4"/>
        <v>0</v>
      </c>
      <c r="Z39" s="53">
        <f t="shared" si="4"/>
        <v>0</v>
      </c>
    </row>
    <row r="40" spans="1:26" s="13" customFormat="1" x14ac:dyDescent="0.25">
      <c r="A40" s="34"/>
      <c r="B40" s="47"/>
      <c r="C40" s="47"/>
      <c r="D40" s="47"/>
      <c r="E40" s="47"/>
      <c r="F40" s="47"/>
      <c r="G40" s="47"/>
      <c r="H40" s="47"/>
      <c r="I40" s="47"/>
      <c r="J40" s="47"/>
      <c r="K40" s="47"/>
      <c r="L40" s="47"/>
      <c r="M40" s="47"/>
      <c r="N40" s="47"/>
      <c r="O40" s="47"/>
      <c r="P40" s="47"/>
      <c r="Q40" s="47"/>
      <c r="R40" s="47"/>
      <c r="S40" s="47"/>
      <c r="T40" s="47"/>
      <c r="U40" s="47"/>
      <c r="V40" s="47"/>
      <c r="W40" s="47"/>
      <c r="X40" s="47"/>
      <c r="Y40" s="47"/>
      <c r="Z40" s="48"/>
    </row>
    <row r="41" spans="1:26" s="13" customFormat="1" ht="28.5" x14ac:dyDescent="0.25">
      <c r="A41" s="33" t="s">
        <v>133</v>
      </c>
      <c r="B41" s="53">
        <f>B40</f>
        <v>0</v>
      </c>
      <c r="C41" s="53">
        <f t="shared" ref="C41:Z41" si="5">C40</f>
        <v>0</v>
      </c>
      <c r="D41" s="53">
        <f t="shared" si="5"/>
        <v>0</v>
      </c>
      <c r="E41" s="53">
        <f t="shared" si="5"/>
        <v>0</v>
      </c>
      <c r="F41" s="53">
        <f t="shared" si="5"/>
        <v>0</v>
      </c>
      <c r="G41" s="53">
        <f t="shared" si="5"/>
        <v>0</v>
      </c>
      <c r="H41" s="53">
        <f t="shared" si="5"/>
        <v>0</v>
      </c>
      <c r="I41" s="53">
        <f t="shared" si="5"/>
        <v>0</v>
      </c>
      <c r="J41" s="53">
        <f t="shared" si="5"/>
        <v>0</v>
      </c>
      <c r="K41" s="53">
        <f t="shared" si="5"/>
        <v>0</v>
      </c>
      <c r="L41" s="53">
        <f t="shared" si="5"/>
        <v>0</v>
      </c>
      <c r="M41" s="53">
        <f t="shared" si="5"/>
        <v>0</v>
      </c>
      <c r="N41" s="53">
        <f t="shared" si="5"/>
        <v>0</v>
      </c>
      <c r="O41" s="53">
        <f t="shared" si="5"/>
        <v>0</v>
      </c>
      <c r="P41" s="53">
        <f t="shared" si="5"/>
        <v>0</v>
      </c>
      <c r="Q41" s="53">
        <f t="shared" si="5"/>
        <v>0</v>
      </c>
      <c r="R41" s="53">
        <f t="shared" si="5"/>
        <v>0</v>
      </c>
      <c r="S41" s="53">
        <f t="shared" si="5"/>
        <v>0</v>
      </c>
      <c r="T41" s="53">
        <f t="shared" si="5"/>
        <v>0</v>
      </c>
      <c r="U41" s="53">
        <f t="shared" si="5"/>
        <v>0</v>
      </c>
      <c r="V41" s="53">
        <f t="shared" si="5"/>
        <v>0</v>
      </c>
      <c r="W41" s="53">
        <f t="shared" si="5"/>
        <v>0</v>
      </c>
      <c r="X41" s="53">
        <f t="shared" si="5"/>
        <v>0</v>
      </c>
      <c r="Y41" s="53">
        <f t="shared" si="5"/>
        <v>0</v>
      </c>
      <c r="Z41" s="53">
        <f t="shared" si="5"/>
        <v>0</v>
      </c>
    </row>
    <row r="42" spans="1:26" s="13" customFormat="1" x14ac:dyDescent="0.25">
      <c r="A42" s="34"/>
      <c r="B42" s="47"/>
      <c r="C42" s="47"/>
      <c r="D42" s="47"/>
      <c r="E42" s="47"/>
      <c r="F42" s="47"/>
      <c r="G42" s="47"/>
      <c r="H42" s="47"/>
      <c r="I42" s="47"/>
      <c r="J42" s="47"/>
      <c r="K42" s="47"/>
      <c r="L42" s="47"/>
      <c r="M42" s="47"/>
      <c r="N42" s="47"/>
      <c r="O42" s="47"/>
      <c r="P42" s="47"/>
      <c r="Q42" s="47"/>
      <c r="R42" s="47"/>
      <c r="S42" s="47"/>
      <c r="T42" s="47"/>
      <c r="U42" s="47"/>
      <c r="V42" s="47"/>
      <c r="W42" s="47"/>
      <c r="X42" s="47"/>
      <c r="Y42" s="47"/>
      <c r="Z42" s="48"/>
    </row>
    <row r="43" spans="1:26" s="13" customFormat="1" ht="15.75" thickBot="1" x14ac:dyDescent="0.3">
      <c r="A43" s="35"/>
      <c r="B43" s="54"/>
      <c r="C43" s="54"/>
      <c r="D43" s="54"/>
      <c r="E43" s="54"/>
      <c r="F43" s="54"/>
      <c r="G43" s="54"/>
      <c r="H43" s="54"/>
      <c r="I43" s="54"/>
      <c r="J43" s="54"/>
      <c r="K43" s="54"/>
      <c r="L43" s="54"/>
      <c r="M43" s="54"/>
      <c r="N43" s="54"/>
      <c r="O43" s="54"/>
      <c r="P43" s="54"/>
      <c r="Q43" s="54"/>
      <c r="R43" s="54"/>
      <c r="S43" s="54"/>
      <c r="T43" s="54"/>
      <c r="U43" s="54"/>
      <c r="V43" s="54"/>
      <c r="W43" s="54"/>
      <c r="X43" s="54"/>
      <c r="Y43" s="54"/>
      <c r="Z43" s="55"/>
    </row>
    <row r="44" spans="1:26" s="13" customFormat="1" x14ac:dyDescent="0.25">
      <c r="A44" s="32" t="s">
        <v>134</v>
      </c>
      <c r="B44" s="44"/>
      <c r="C44" s="44"/>
      <c r="D44" s="44"/>
      <c r="E44" s="44"/>
      <c r="F44" s="44"/>
      <c r="G44" s="44"/>
      <c r="H44" s="44"/>
      <c r="I44" s="44"/>
      <c r="J44" s="44"/>
      <c r="K44" s="44"/>
      <c r="L44" s="44"/>
      <c r="M44" s="44"/>
      <c r="N44" s="44"/>
      <c r="O44" s="44"/>
      <c r="P44" s="44"/>
      <c r="Q44" s="44"/>
      <c r="R44" s="44"/>
      <c r="S44" s="44"/>
      <c r="T44" s="44"/>
      <c r="U44" s="44"/>
      <c r="V44" s="44"/>
      <c r="W44" s="44"/>
      <c r="X44" s="44"/>
      <c r="Y44" s="44"/>
      <c r="Z44" s="45"/>
    </row>
    <row r="45" spans="1:26" s="13" customFormat="1" x14ac:dyDescent="0.25">
      <c r="A45" s="34" t="s">
        <v>192</v>
      </c>
      <c r="B45" s="47"/>
      <c r="C45" s="47"/>
      <c r="D45" s="47"/>
      <c r="E45" s="47"/>
      <c r="F45" s="47"/>
      <c r="G45" s="47"/>
      <c r="H45" s="47"/>
      <c r="I45" s="47"/>
      <c r="J45" s="47"/>
      <c r="K45" s="47"/>
      <c r="L45" s="47"/>
      <c r="M45" s="47"/>
      <c r="N45" s="47"/>
      <c r="O45" s="47"/>
      <c r="P45" s="47"/>
      <c r="Q45" s="47"/>
      <c r="R45" s="47"/>
      <c r="S45" s="47"/>
      <c r="T45" s="47"/>
      <c r="U45" s="47"/>
      <c r="V45" s="47"/>
      <c r="W45" s="47"/>
      <c r="X45" s="47"/>
      <c r="Y45" s="47"/>
      <c r="Z45" s="48"/>
    </row>
    <row r="46" spans="1:26" s="13" customFormat="1" x14ac:dyDescent="0.25">
      <c r="A46" s="36" t="s">
        <v>193</v>
      </c>
      <c r="B46" s="47"/>
      <c r="C46" s="47"/>
      <c r="D46" s="47"/>
      <c r="E46" s="47"/>
      <c r="F46" s="47"/>
      <c r="G46" s="47"/>
      <c r="H46" s="47"/>
      <c r="I46" s="47"/>
      <c r="J46" s="47"/>
      <c r="K46" s="47"/>
      <c r="L46" s="47"/>
      <c r="M46" s="47"/>
      <c r="N46" s="47"/>
      <c r="O46" s="47"/>
      <c r="P46" s="47"/>
      <c r="Q46" s="47"/>
      <c r="R46" s="47"/>
      <c r="S46" s="47"/>
      <c r="T46" s="47"/>
      <c r="U46" s="47"/>
      <c r="V46" s="47"/>
      <c r="W46" s="47"/>
      <c r="X46" s="47"/>
      <c r="Y46" s="47"/>
      <c r="Z46" s="48"/>
    </row>
    <row r="47" spans="1:26" s="13" customFormat="1" x14ac:dyDescent="0.25">
      <c r="A47" s="34" t="s">
        <v>194</v>
      </c>
      <c r="B47" s="47"/>
      <c r="C47" s="47"/>
      <c r="D47" s="47"/>
      <c r="E47" s="47"/>
      <c r="F47" s="47"/>
      <c r="G47" s="47"/>
      <c r="H47" s="47"/>
      <c r="I47" s="47"/>
      <c r="J47" s="47"/>
      <c r="K47" s="47"/>
      <c r="L47" s="47"/>
      <c r="M47" s="47"/>
      <c r="N47" s="47"/>
      <c r="O47" s="47"/>
      <c r="P47" s="47"/>
      <c r="Q47" s="47"/>
      <c r="R47" s="47"/>
      <c r="S47" s="47"/>
      <c r="T47" s="47"/>
      <c r="U47" s="47"/>
      <c r="V47" s="47"/>
      <c r="W47" s="47"/>
      <c r="X47" s="47"/>
      <c r="Y47" s="47"/>
      <c r="Z47" s="48"/>
    </row>
    <row r="48" spans="1:26" s="13" customFormat="1" x14ac:dyDescent="0.25">
      <c r="A48" s="34" t="s">
        <v>195</v>
      </c>
      <c r="B48" s="47"/>
      <c r="C48" s="47"/>
      <c r="D48" s="47"/>
      <c r="E48" s="47"/>
      <c r="F48" s="47"/>
      <c r="G48" s="47"/>
      <c r="H48" s="47"/>
      <c r="I48" s="47"/>
      <c r="J48" s="47"/>
      <c r="K48" s="47"/>
      <c r="L48" s="47"/>
      <c r="M48" s="47"/>
      <c r="N48" s="47"/>
      <c r="O48" s="47"/>
      <c r="P48" s="47"/>
      <c r="Q48" s="47"/>
      <c r="R48" s="47"/>
      <c r="S48" s="47"/>
      <c r="T48" s="47"/>
      <c r="U48" s="47"/>
      <c r="V48" s="47"/>
      <c r="W48" s="47"/>
      <c r="X48" s="47"/>
      <c r="Y48" s="47"/>
      <c r="Z48" s="48"/>
    </row>
    <row r="49" spans="1:26" s="13" customFormat="1" x14ac:dyDescent="0.25">
      <c r="A49" s="33" t="s">
        <v>135</v>
      </c>
      <c r="B49" s="53"/>
      <c r="C49" s="53"/>
      <c r="D49" s="53"/>
      <c r="E49" s="53"/>
      <c r="F49" s="53"/>
      <c r="G49" s="53"/>
      <c r="H49" s="53"/>
      <c r="I49" s="53"/>
      <c r="J49" s="53"/>
      <c r="K49" s="53"/>
      <c r="L49" s="53"/>
      <c r="M49" s="53"/>
      <c r="N49" s="53"/>
      <c r="O49" s="53"/>
      <c r="P49" s="53"/>
      <c r="Q49" s="53"/>
      <c r="R49" s="53"/>
      <c r="S49" s="53"/>
      <c r="T49" s="53"/>
      <c r="U49" s="53"/>
      <c r="V49" s="53"/>
      <c r="W49" s="53"/>
      <c r="X49" s="53"/>
      <c r="Y49" s="53"/>
      <c r="Z49" s="56"/>
    </row>
    <row r="50" spans="1:26" s="13" customFormat="1" ht="15.75" thickBot="1" x14ac:dyDescent="0.3">
      <c r="A50" s="37"/>
      <c r="B50" s="50"/>
      <c r="C50" s="50"/>
      <c r="D50" s="50"/>
      <c r="E50" s="50"/>
      <c r="F50" s="50"/>
      <c r="G50" s="50"/>
      <c r="H50" s="50"/>
      <c r="I50" s="50"/>
      <c r="J50" s="50"/>
      <c r="K50" s="50"/>
      <c r="L50" s="50"/>
      <c r="M50" s="50"/>
      <c r="N50" s="50"/>
      <c r="O50" s="50"/>
      <c r="P50" s="50"/>
      <c r="Q50" s="50"/>
      <c r="R50" s="50"/>
      <c r="S50" s="50"/>
      <c r="T50" s="50"/>
      <c r="U50" s="50"/>
      <c r="V50" s="50"/>
      <c r="W50" s="50"/>
      <c r="X50" s="50"/>
      <c r="Y50" s="50"/>
      <c r="Z50" s="51"/>
    </row>
    <row r="51" spans="1:26" s="13" customFormat="1" ht="29.25" thickBot="1" x14ac:dyDescent="0.3">
      <c r="A51" s="31" t="s">
        <v>207</v>
      </c>
      <c r="B51" s="52">
        <f t="shared" ref="B51:Z51" si="6">B49+B41+B39+B35</f>
        <v>0</v>
      </c>
      <c r="C51" s="52">
        <f t="shared" si="6"/>
        <v>0</v>
      </c>
      <c r="D51" s="52">
        <f t="shared" si="6"/>
        <v>0</v>
      </c>
      <c r="E51" s="52">
        <f t="shared" si="6"/>
        <v>0</v>
      </c>
      <c r="F51" s="52">
        <f t="shared" si="6"/>
        <v>0</v>
      </c>
      <c r="G51" s="52">
        <f t="shared" si="6"/>
        <v>0</v>
      </c>
      <c r="H51" s="52">
        <f t="shared" si="6"/>
        <v>0</v>
      </c>
      <c r="I51" s="52">
        <f t="shared" si="6"/>
        <v>0</v>
      </c>
      <c r="J51" s="52">
        <f t="shared" si="6"/>
        <v>0</v>
      </c>
      <c r="K51" s="52">
        <f t="shared" si="6"/>
        <v>0</v>
      </c>
      <c r="L51" s="52">
        <f t="shared" si="6"/>
        <v>0</v>
      </c>
      <c r="M51" s="52">
        <f t="shared" si="6"/>
        <v>0</v>
      </c>
      <c r="N51" s="52">
        <f t="shared" si="6"/>
        <v>0</v>
      </c>
      <c r="O51" s="52">
        <f t="shared" si="6"/>
        <v>0</v>
      </c>
      <c r="P51" s="52">
        <f t="shared" si="6"/>
        <v>0</v>
      </c>
      <c r="Q51" s="52">
        <f t="shared" si="6"/>
        <v>0</v>
      </c>
      <c r="R51" s="52">
        <f t="shared" si="6"/>
        <v>0</v>
      </c>
      <c r="S51" s="52">
        <f t="shared" si="6"/>
        <v>0</v>
      </c>
      <c r="T51" s="52">
        <f t="shared" si="6"/>
        <v>0</v>
      </c>
      <c r="U51" s="52">
        <f t="shared" si="6"/>
        <v>0</v>
      </c>
      <c r="V51" s="52">
        <f t="shared" si="6"/>
        <v>0</v>
      </c>
      <c r="W51" s="52">
        <f t="shared" si="6"/>
        <v>0</v>
      </c>
      <c r="X51" s="52">
        <f t="shared" si="6"/>
        <v>0</v>
      </c>
      <c r="Y51" s="52">
        <f t="shared" si="6"/>
        <v>0</v>
      </c>
      <c r="Z51" s="52">
        <f t="shared" si="6"/>
        <v>0</v>
      </c>
    </row>
    <row r="52" spans="1:26" s="13" customFormat="1" ht="15.75" thickBot="1" x14ac:dyDescent="0.3">
      <c r="A52" s="38" t="s">
        <v>136</v>
      </c>
      <c r="B52" s="57">
        <f t="shared" ref="B52:Z52" si="7">B28-B51</f>
        <v>0</v>
      </c>
      <c r="C52" s="57">
        <f t="shared" si="7"/>
        <v>0</v>
      </c>
      <c r="D52" s="57">
        <f t="shared" si="7"/>
        <v>0</v>
      </c>
      <c r="E52" s="57">
        <f t="shared" si="7"/>
        <v>0</v>
      </c>
      <c r="F52" s="57">
        <f t="shared" si="7"/>
        <v>0</v>
      </c>
      <c r="G52" s="57">
        <f t="shared" si="7"/>
        <v>0</v>
      </c>
      <c r="H52" s="57">
        <f t="shared" si="7"/>
        <v>0</v>
      </c>
      <c r="I52" s="57">
        <f t="shared" si="7"/>
        <v>0</v>
      </c>
      <c r="J52" s="57">
        <f t="shared" si="7"/>
        <v>0</v>
      </c>
      <c r="K52" s="57">
        <f t="shared" si="7"/>
        <v>0</v>
      </c>
      <c r="L52" s="57">
        <f t="shared" si="7"/>
        <v>0</v>
      </c>
      <c r="M52" s="57">
        <f t="shared" si="7"/>
        <v>0</v>
      </c>
      <c r="N52" s="57">
        <f t="shared" si="7"/>
        <v>0</v>
      </c>
      <c r="O52" s="57">
        <f t="shared" si="7"/>
        <v>0</v>
      </c>
      <c r="P52" s="57">
        <f t="shared" si="7"/>
        <v>0</v>
      </c>
      <c r="Q52" s="57">
        <f t="shared" si="7"/>
        <v>0</v>
      </c>
      <c r="R52" s="57">
        <f t="shared" si="7"/>
        <v>0</v>
      </c>
      <c r="S52" s="57">
        <f t="shared" si="7"/>
        <v>0</v>
      </c>
      <c r="T52" s="57">
        <f t="shared" si="7"/>
        <v>0</v>
      </c>
      <c r="U52" s="57">
        <f t="shared" si="7"/>
        <v>0</v>
      </c>
      <c r="V52" s="57">
        <f t="shared" si="7"/>
        <v>0</v>
      </c>
      <c r="W52" s="57">
        <f t="shared" si="7"/>
        <v>0</v>
      </c>
      <c r="X52" s="57">
        <f t="shared" si="7"/>
        <v>0</v>
      </c>
      <c r="Y52" s="57">
        <f t="shared" si="7"/>
        <v>0</v>
      </c>
      <c r="Z52" s="57">
        <f t="shared" si="7"/>
        <v>0</v>
      </c>
    </row>
    <row r="53" spans="1:26" s="13" customForma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x14ac:dyDescent="0.25">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x14ac:dyDescent="0.25">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x14ac:dyDescent="0.25">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x14ac:dyDescent="0.25">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9" workbookViewId="0">
      <selection activeCell="F32" sqref="F32"/>
    </sheetView>
  </sheetViews>
  <sheetFormatPr baseColWidth="10" defaultColWidth="11.5703125" defaultRowHeight="15" x14ac:dyDescent="0.25"/>
  <cols>
    <col min="1" max="1" width="11.5703125" style="2"/>
    <col min="2" max="2" width="48.7109375" style="2" customWidth="1"/>
    <col min="3" max="3" width="15.85546875" style="2" customWidth="1"/>
    <col min="4" max="4" width="15" style="2" customWidth="1"/>
    <col min="5" max="16384" width="11.5703125" style="2"/>
  </cols>
  <sheetData>
    <row r="1" spans="1:4" s="59" customFormat="1" ht="15.75" x14ac:dyDescent="0.25">
      <c r="A1" s="59" t="s">
        <v>248</v>
      </c>
    </row>
    <row r="2" spans="1:4" ht="16.5" thickBot="1" x14ac:dyDescent="0.3">
      <c r="A2" s="59"/>
      <c r="B2" s="58"/>
      <c r="C2" s="58"/>
      <c r="D2" s="58"/>
    </row>
    <row r="3" spans="1:4" ht="34.5" thickBot="1" x14ac:dyDescent="0.3">
      <c r="A3" s="58"/>
      <c r="B3" s="19" t="s">
        <v>178</v>
      </c>
      <c r="C3" s="19" t="s">
        <v>176</v>
      </c>
      <c r="D3" s="20" t="s">
        <v>177</v>
      </c>
    </row>
    <row r="4" spans="1:4" ht="19.899999999999999" customHeight="1" thickBot="1" x14ac:dyDescent="0.3">
      <c r="A4" s="259" t="s">
        <v>90</v>
      </c>
      <c r="B4" s="21" t="s">
        <v>91</v>
      </c>
      <c r="C4" s="9"/>
      <c r="D4" s="10"/>
    </row>
    <row r="5" spans="1:4" ht="19.899999999999999" customHeight="1" thickBot="1" x14ac:dyDescent="0.3">
      <c r="A5" s="260"/>
      <c r="B5" s="22" t="s">
        <v>92</v>
      </c>
      <c r="C5" s="5"/>
      <c r="D5" s="6"/>
    </row>
    <row r="6" spans="1:4" ht="26.25" customHeight="1" thickBot="1" x14ac:dyDescent="0.3">
      <c r="A6" s="260"/>
      <c r="B6" s="22" t="s">
        <v>93</v>
      </c>
      <c r="C6" s="5"/>
      <c r="D6" s="6"/>
    </row>
    <row r="7" spans="1:4" ht="19.899999999999999" customHeight="1" thickBot="1" x14ac:dyDescent="0.3">
      <c r="A7" s="260"/>
      <c r="B7" s="23" t="s">
        <v>94</v>
      </c>
      <c r="C7" s="5"/>
      <c r="D7" s="6"/>
    </row>
    <row r="8" spans="1:4" ht="19.899999999999999" customHeight="1" thickBot="1" x14ac:dyDescent="0.3">
      <c r="A8" s="260"/>
      <c r="B8" s="22" t="s">
        <v>95</v>
      </c>
      <c r="C8" s="5"/>
      <c r="D8" s="6"/>
    </row>
    <row r="9" spans="1:4" ht="19.899999999999999" customHeight="1" thickBot="1" x14ac:dyDescent="0.3">
      <c r="A9" s="260"/>
      <c r="B9" s="22" t="s">
        <v>96</v>
      </c>
      <c r="C9" s="5"/>
      <c r="D9" s="6"/>
    </row>
    <row r="10" spans="1:4" ht="23.25" customHeight="1" thickBot="1" x14ac:dyDescent="0.3">
      <c r="A10" s="260"/>
      <c r="B10" s="22" t="s">
        <v>97</v>
      </c>
      <c r="C10" s="5"/>
      <c r="D10" s="6"/>
    </row>
    <row r="11" spans="1:4" ht="28.5" customHeight="1" thickBot="1" x14ac:dyDescent="0.3">
      <c r="A11" s="260"/>
      <c r="B11" s="22" t="s">
        <v>241</v>
      </c>
      <c r="C11" s="5"/>
      <c r="D11" s="6"/>
    </row>
    <row r="12" spans="1:4" ht="19.899999999999999" customHeight="1" thickBot="1" x14ac:dyDescent="0.3">
      <c r="A12" s="260"/>
      <c r="B12" s="22" t="s">
        <v>98</v>
      </c>
      <c r="C12" s="5"/>
      <c r="D12" s="6"/>
    </row>
    <row r="13" spans="1:4" ht="19.899999999999999" customHeight="1" thickBot="1" x14ac:dyDescent="0.3">
      <c r="A13" s="260"/>
      <c r="B13" s="23" t="s">
        <v>99</v>
      </c>
      <c r="C13" s="5"/>
      <c r="D13" s="6"/>
    </row>
    <row r="14" spans="1:4" ht="24" customHeight="1" thickBot="1" x14ac:dyDescent="0.3">
      <c r="A14" s="260"/>
      <c r="B14" s="22" t="s">
        <v>100</v>
      </c>
      <c r="C14" s="5"/>
      <c r="D14" s="6"/>
    </row>
    <row r="15" spans="1:4" ht="24.75" customHeight="1" thickBot="1" x14ac:dyDescent="0.3">
      <c r="A15" s="260"/>
      <c r="B15" s="22" t="s">
        <v>101</v>
      </c>
      <c r="C15" s="5"/>
      <c r="D15" s="6"/>
    </row>
    <row r="16" spans="1:4" ht="19.899999999999999" customHeight="1" thickBot="1" x14ac:dyDescent="0.3">
      <c r="A16" s="260"/>
      <c r="B16" s="23" t="s">
        <v>102</v>
      </c>
      <c r="C16" s="5"/>
      <c r="D16" s="6"/>
    </row>
    <row r="17" spans="1:4" ht="19.899999999999999" customHeight="1" thickBot="1" x14ac:dyDescent="0.3">
      <c r="A17" s="260"/>
      <c r="B17" s="22" t="s">
        <v>103</v>
      </c>
      <c r="C17" s="5"/>
      <c r="D17" s="6"/>
    </row>
    <row r="18" spans="1:4" ht="19.899999999999999" customHeight="1" thickBot="1" x14ac:dyDescent="0.3">
      <c r="A18" s="260"/>
      <c r="B18" s="22" t="s">
        <v>104</v>
      </c>
      <c r="C18" s="5"/>
      <c r="D18" s="6"/>
    </row>
    <row r="19" spans="1:4" ht="19.899999999999999" customHeight="1" thickBot="1" x14ac:dyDescent="0.3">
      <c r="A19" s="260"/>
      <c r="B19" s="22" t="s">
        <v>105</v>
      </c>
      <c r="C19" s="5"/>
      <c r="D19" s="6"/>
    </row>
    <row r="20" spans="1:4" ht="24" customHeight="1" thickBot="1" x14ac:dyDescent="0.3">
      <c r="A20" s="260"/>
      <c r="B20" s="22" t="s">
        <v>106</v>
      </c>
      <c r="C20" s="5"/>
      <c r="D20" s="6"/>
    </row>
    <row r="21" spans="1:4" ht="19.899999999999999" customHeight="1" thickBot="1" x14ac:dyDescent="0.3">
      <c r="A21" s="260"/>
      <c r="B21" s="22" t="s">
        <v>107</v>
      </c>
      <c r="C21" s="5"/>
      <c r="D21" s="6"/>
    </row>
    <row r="22" spans="1:4" ht="19.899999999999999" customHeight="1" thickBot="1" x14ac:dyDescent="0.3">
      <c r="A22" s="260"/>
      <c r="B22" s="22" t="s">
        <v>108</v>
      </c>
      <c r="C22" s="5"/>
      <c r="D22" s="6"/>
    </row>
    <row r="23" spans="1:4" ht="19.899999999999999" customHeight="1" thickBot="1" x14ac:dyDescent="0.3">
      <c r="A23" s="260"/>
      <c r="B23" s="22" t="s">
        <v>109</v>
      </c>
      <c r="C23" s="5"/>
      <c r="D23" s="6"/>
    </row>
    <row r="24" spans="1:4" ht="19.899999999999999" customHeight="1" thickBot="1" x14ac:dyDescent="0.3">
      <c r="A24" s="261"/>
      <c r="B24" s="23" t="s">
        <v>110</v>
      </c>
      <c r="C24" s="5"/>
      <c r="D24" s="6"/>
    </row>
    <row r="25" spans="1:4" ht="15.75" thickBot="1" x14ac:dyDescent="0.3">
      <c r="A25" s="262" t="s">
        <v>111</v>
      </c>
      <c r="B25" s="263"/>
      <c r="C25" s="7"/>
      <c r="D25" s="8"/>
    </row>
    <row r="26" spans="1:4" x14ac:dyDescent="0.25">
      <c r="A26" s="58"/>
      <c r="B26" s="58"/>
      <c r="C26" s="58"/>
      <c r="D26" s="58"/>
    </row>
    <row r="27" spans="1:4" x14ac:dyDescent="0.25">
      <c r="A27" s="58"/>
      <c r="B27" s="58"/>
      <c r="C27" s="58"/>
      <c r="D27" s="58"/>
    </row>
    <row r="28" spans="1:4" ht="15.75" x14ac:dyDescent="0.25">
      <c r="A28" s="60" t="s">
        <v>179</v>
      </c>
      <c r="B28" s="24"/>
      <c r="C28" s="24"/>
      <c r="D28" s="24"/>
    </row>
    <row r="29" spans="1:4" x14ac:dyDescent="0.25">
      <c r="A29" s="61"/>
      <c r="B29" s="24"/>
      <c r="C29" s="24"/>
      <c r="D29" s="24"/>
    </row>
    <row r="30" spans="1:4" x14ac:dyDescent="0.25">
      <c r="A30" s="264" t="s">
        <v>180</v>
      </c>
      <c r="B30" s="264"/>
      <c r="C30" s="264"/>
      <c r="D30" s="264"/>
    </row>
    <row r="31" spans="1:4" x14ac:dyDescent="0.25">
      <c r="A31" s="61"/>
      <c r="B31" s="24"/>
      <c r="C31" s="24"/>
      <c r="D31" s="24"/>
    </row>
    <row r="32" spans="1:4" ht="56.25" customHeight="1" x14ac:dyDescent="0.25">
      <c r="A32" s="265"/>
      <c r="B32" s="266"/>
      <c r="C32" s="266"/>
      <c r="D32" s="267"/>
    </row>
    <row r="33" spans="1:4" x14ac:dyDescent="0.25">
      <c r="A33" s="61"/>
      <c r="B33" s="24"/>
      <c r="C33" s="24"/>
      <c r="D33" s="24"/>
    </row>
    <row r="34" spans="1:4" ht="25.5" x14ac:dyDescent="0.25">
      <c r="A34" s="268" t="s">
        <v>196</v>
      </c>
      <c r="B34" s="268"/>
      <c r="C34" s="62" t="s">
        <v>181</v>
      </c>
      <c r="D34" s="24"/>
    </row>
    <row r="35" spans="1:4" x14ac:dyDescent="0.25">
      <c r="A35" s="268"/>
      <c r="B35" s="268"/>
      <c r="C35" s="62" t="s">
        <v>176</v>
      </c>
      <c r="D35" s="24"/>
    </row>
    <row r="36" spans="1:4" x14ac:dyDescent="0.25">
      <c r="A36" s="258" t="s">
        <v>182</v>
      </c>
      <c r="B36" s="63" t="s">
        <v>183</v>
      </c>
      <c r="C36" s="64"/>
      <c r="D36" s="65"/>
    </row>
    <row r="37" spans="1:4" x14ac:dyDescent="0.25">
      <c r="A37" s="258"/>
      <c r="B37" s="63" t="s">
        <v>184</v>
      </c>
      <c r="C37" s="64"/>
      <c r="D37" s="65"/>
    </row>
    <row r="38" spans="1:4" x14ac:dyDescent="0.25">
      <c r="A38" s="258"/>
      <c r="B38" s="63" t="s">
        <v>185</v>
      </c>
      <c r="C38" s="64"/>
      <c r="D38" s="65"/>
    </row>
    <row r="39" spans="1:4" ht="25.5" x14ac:dyDescent="0.25">
      <c r="A39" s="258"/>
      <c r="B39" s="63" t="s">
        <v>186</v>
      </c>
      <c r="C39" s="64"/>
      <c r="D39" s="65"/>
    </row>
    <row r="40" spans="1:4" x14ac:dyDescent="0.25">
      <c r="A40" s="258"/>
      <c r="B40" s="63" t="s">
        <v>187</v>
      </c>
      <c r="C40" s="64"/>
      <c r="D40" s="65"/>
    </row>
    <row r="41" spans="1:4" x14ac:dyDescent="0.25">
      <c r="A41" s="258"/>
      <c r="B41" s="63" t="s">
        <v>188</v>
      </c>
      <c r="C41" s="64"/>
      <c r="D41" s="65"/>
    </row>
    <row r="42" spans="1:4" x14ac:dyDescent="0.25">
      <c r="A42" s="258"/>
      <c r="B42" s="66" t="s">
        <v>189</v>
      </c>
      <c r="C42" s="64"/>
      <c r="D42" s="65"/>
    </row>
    <row r="43" spans="1:4" x14ac:dyDescent="0.25">
      <c r="A43" s="58"/>
      <c r="B43" s="58"/>
      <c r="C43" s="58"/>
      <c r="D43" s="58"/>
    </row>
  </sheetData>
  <mergeCells count="6">
    <mergeCell ref="A36:A42"/>
    <mergeCell ref="A4:A24"/>
    <mergeCell ref="A25:B25"/>
    <mergeCell ref="A30:D30"/>
    <mergeCell ref="A32:D32"/>
    <mergeCell ref="A34:B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accueil</vt:lpstr>
      <vt:lpstr>T1 Descrip Production et RC</vt:lpstr>
      <vt:lpstr>T2 Besoins</vt:lpstr>
      <vt:lpstr>T3 Evolution besoins RC </vt:lpstr>
      <vt:lpstr>T4 Décomposition métrés</vt:lpstr>
      <vt:lpstr>T5 Coûts exploitation</vt:lpstr>
      <vt:lpstr>T6 Impact aide sur prix vente</vt:lpstr>
      <vt:lpstr>T7 CEP modèle ADEME</vt:lpstr>
      <vt:lpstr>Invest RC + Sol réf</vt:lpstr>
      <vt:lpstr>Choix multiples</vt:lpstr>
      <vt:lpstr>'T1 Descrip Production et RC'!_Toc527460541</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CARDONA MAESTRO Astrid</cp:lastModifiedBy>
  <dcterms:created xsi:type="dcterms:W3CDTF">2018-07-26T07:47:34Z</dcterms:created>
  <dcterms:modified xsi:type="dcterms:W3CDTF">2020-11-19T10:23:25Z</dcterms:modified>
</cp:coreProperties>
</file>