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Agircatalogue\ECD\2021\Substitution plastiques Transmis OK\"/>
    </mc:Choice>
  </mc:AlternateContent>
  <bookViews>
    <workbookView xWindow="0" yWindow="0" windowWidth="28800" windowHeight="11400" tabRatio="711" firstSheet="1" activeTab="1"/>
  </bookViews>
  <sheets>
    <sheet name="modèle" sheetId="1" state="hidden" r:id="rId1"/>
    <sheet name="Info" sheetId="12" r:id="rId2"/>
    <sheet name="Budget prévisionnel" sheetId="18" r:id="rId3"/>
    <sheet name="Plan de financement" sheetId="19" r:id="rId4"/>
  </sheets>
  <externalReferences>
    <externalReference r:id="rId5"/>
    <externalReference r:id="rId6"/>
  </externalReferences>
  <definedNames>
    <definedName name="Bois_Biomasse_énergie" localSheetId="2">#REF!</definedName>
    <definedName name="Bois_Biomasse_énergie">#REF!</definedName>
    <definedName name="Création_d_une_nouvelle_unité_de_combustion" localSheetId="2">#REF!</definedName>
    <definedName name="Création_d_une_nouvelle_unité_de_combustion">#REF!</definedName>
    <definedName name="financement" localSheetId="2">#REF!</definedName>
    <definedName name="financement">#REF!</definedName>
    <definedName name="Géothermie___Opération_sur_aquifère_profond__200m" localSheetId="2">#REF!</definedName>
    <definedName name="Géothermie___Opération_sur_aquifère_profond__200m">#REF!</definedName>
    <definedName name="Géothermie_de_surface_et_PAC_associées" localSheetId="2">#REF!</definedName>
    <definedName name="Géothermie_de_surface_et_PAC_associées">#REF!</definedName>
    <definedName name="haut_page" localSheetId="2">'Budget prévisionnel'!$A$1</definedName>
    <definedName name="haut_page">#REF!</definedName>
    <definedName name="Incorporation_CSR_dans_process_industriel__ex___cimentier_..." localSheetId="2">#REF!</definedName>
    <definedName name="Incorporation_CSR_dans_process_industriel__ex___cimentier_...">#REF!</definedName>
    <definedName name="localisation">'[1]Déf. des données'!$A$17:$A$20</definedName>
    <definedName name="nature_activite">'[1]Déf. des données'!$A$24:$A$25</definedName>
    <definedName name="Récupération_de_chaleur" localSheetId="2">#REF!</definedName>
    <definedName name="Récupération_de_chaleur">#REF!</definedName>
    <definedName name="Récupération_sur_eaux_usées_et_eaux_de_mer" localSheetId="2">#REF!</definedName>
    <definedName name="Récupération_sur_eaux_usées_et_eaux_de_mer">#REF!</definedName>
    <definedName name="Réseau_de_chaleur_et_ou_de_froid" localSheetId="2">#REF!</definedName>
    <definedName name="Réseau_de_chaleur_et_ou_de_froid">#REF!</definedName>
    <definedName name="Solaire" localSheetId="2">#REF!</definedName>
    <definedName name="Solaire">#REF!</definedName>
    <definedName name="supportjuridique">'[2]partenaire1-Coord'!$AO$1:$AO$2</definedName>
    <definedName name="taille_ent">'[1]Déf. des données'!$A$29:$A$31</definedName>
    <definedName name="top" localSheetId="2">#REF!</definedName>
    <definedName name="top">#REF!</definedName>
    <definedName name="typerèglement">'[2]partenaire1-Coord'!$AT$1:$AT$4</definedName>
    <definedName name="_xlnm.Print_Area" localSheetId="2">'Budget prévisionnel'!$A$1:$E$150</definedName>
    <definedName name="ZoneListe" localSheetId="2">#REF!</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94" i="18" l="1"/>
  <c r="D9" i="19" l="1"/>
  <c r="D7" i="19"/>
  <c r="E7" i="19" s="1"/>
  <c r="F7" i="19" s="1"/>
  <c r="E149" i="18"/>
  <c r="E145" i="18"/>
  <c r="E141" i="18"/>
  <c r="E138" i="18"/>
  <c r="E135" i="18"/>
  <c r="E126" i="18"/>
  <c r="E123" i="18"/>
  <c r="E113" i="18"/>
  <c r="E112" i="18"/>
  <c r="E111" i="18"/>
  <c r="E110" i="18"/>
  <c r="E109" i="18"/>
  <c r="E108" i="18"/>
  <c r="E107" i="18"/>
  <c r="E106" i="18"/>
  <c r="E105" i="18"/>
  <c r="E104" i="18"/>
  <c r="E103" i="18"/>
  <c r="E102" i="18"/>
  <c r="E101" i="18"/>
  <c r="E100" i="18"/>
  <c r="E99" i="18"/>
  <c r="E98" i="18"/>
  <c r="E97" i="18"/>
  <c r="E96" i="18"/>
  <c r="D8" i="19" s="1"/>
  <c r="E8" i="19" s="1"/>
  <c r="F8" i="19" s="1"/>
  <c r="E95" i="18"/>
  <c r="E93" i="18"/>
  <c r="E92" i="18"/>
  <c r="E91" i="18"/>
  <c r="E90" i="18"/>
  <c r="E89" i="18"/>
  <c r="E88" i="18"/>
  <c r="E87" i="18"/>
  <c r="E83" i="18"/>
  <c r="E82" i="18"/>
  <c r="E81" i="18"/>
  <c r="E80" i="18"/>
  <c r="E76" i="18"/>
  <c r="E73" i="18"/>
  <c r="E70" i="18"/>
  <c r="E67" i="18"/>
  <c r="E48" i="18"/>
  <c r="E51" i="18"/>
  <c r="E38" i="18"/>
  <c r="E36" i="18"/>
  <c r="E35" i="18"/>
  <c r="E28" i="18"/>
  <c r="E45" i="18"/>
  <c r="E42" i="18"/>
  <c r="E37" i="18"/>
  <c r="E31" i="18"/>
  <c r="E24" i="18"/>
  <c r="E21" i="18"/>
  <c r="C23" i="19"/>
  <c r="E9" i="19"/>
  <c r="F9" i="19" s="1"/>
  <c r="E29" i="18"/>
  <c r="E30" i="18"/>
  <c r="E39" i="18"/>
  <c r="E40" i="18"/>
  <c r="E41" i="18"/>
  <c r="E43" i="18"/>
  <c r="E44" i="18"/>
  <c r="E46" i="18"/>
  <c r="E47" i="18"/>
  <c r="E49" i="18"/>
  <c r="E50" i="18"/>
  <c r="C7" i="19"/>
  <c r="G7" i="19" s="1"/>
  <c r="C8" i="19"/>
  <c r="C9" i="19"/>
  <c r="E118" i="18"/>
  <c r="E16" i="18"/>
  <c r="I37" i="1"/>
  <c r="B18" i="1"/>
  <c r="K18" i="1"/>
  <c r="K22" i="1"/>
  <c r="O17" i="1"/>
  <c r="E18" i="1"/>
  <c r="E10" i="1"/>
  <c r="B10" i="1"/>
  <c r="K10" i="1"/>
  <c r="K14" i="1"/>
  <c r="B25" i="1"/>
  <c r="C34" i="1"/>
  <c r="C38" i="1"/>
  <c r="K38" i="1"/>
  <c r="E62" i="18" l="1"/>
  <c r="G8" i="19"/>
  <c r="G9" i="19"/>
  <c r="C14" i="19" s="1"/>
  <c r="C19" i="19" s="1"/>
  <c r="C28" i="19"/>
  <c r="C24" i="19" l="1"/>
  <c r="C27" i="19" s="1"/>
</calcChain>
</file>

<file path=xl/comments1.xml><?xml version="1.0" encoding="utf-8"?>
<comments xmlns="http://schemas.openxmlformats.org/spreadsheetml/2006/main">
  <authors>
    <author>MASSON Samuel</author>
  </authors>
  <commentList>
    <comment ref="B94" authorId="0" shapeId="0">
      <text>
        <r>
          <rPr>
            <b/>
            <sz val="9"/>
            <color indexed="81"/>
            <rFont val="Tahoma"/>
            <family val="2"/>
          </rPr>
          <t>Eligible uniquement si cette étude est liée à un ivestissement</t>
        </r>
      </text>
    </comment>
  </commentList>
</comments>
</file>

<file path=xl/sharedStrings.xml><?xml version="1.0" encoding="utf-8"?>
<sst xmlns="http://schemas.openxmlformats.org/spreadsheetml/2006/main" count="341" uniqueCount="178">
  <si>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</si>
  <si>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</si>
  <si>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</si>
  <si>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</si>
  <si>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</si>
  <si>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</si>
  <si>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</si>
  <si>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</si>
  <si>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</si>
  <si>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</si>
  <si>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</si>
  <si>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</si>
  <si>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</si>
  <si>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</si>
  <si>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</si>
  <si>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</si>
  <si>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</si>
  <si>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</si>
  <si>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</si>
  <si>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</si>
  <si>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</si>
  <si>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</si>
  <si>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</si>
  <si>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</si>
  <si>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</si>
  <si>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</si>
  <si>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</si>
  <si>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</si>
  <si>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</si>
  <si>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</si>
  <si>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</si>
  <si>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</si>
  <si>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</si>
  <si>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</si>
  <si>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</si>
  <si>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</si>
  <si>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</si>
  <si>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</si>
  <si>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</si>
  <si>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</si>
  <si>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</si>
  <si>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</si>
  <si>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</si>
  <si>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</si>
  <si>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</si>
  <si>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</si>
  <si>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</si>
  <si>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</si>
  <si>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</si>
  <si>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</si>
  <si>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</si>
  <si>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</si>
  <si>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</si>
  <si>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</si>
  <si>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</si>
  <si>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</si>
  <si>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</si>
  <si>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</si>
  <si>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</si>
  <si>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</si>
  <si>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</si>
  <si>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</si>
  <si>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</si>
  <si>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</si>
  <si>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</si>
  <si>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</si>
  <si>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</si>
  <si>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</si>
  <si>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</si>
  <si>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crédit-bail ou location</t>
  </si>
  <si>
    <t>Si location, 
durée (en mois)</t>
  </si>
  <si>
    <t>Choisir une valeur</t>
  </si>
  <si>
    <t>Autres dépenses à préciser</t>
  </si>
  <si>
    <t xml:space="preserve">Dépenses </t>
  </si>
  <si>
    <t>Coût unitaire</t>
  </si>
  <si>
    <t xml:space="preserve"> Coût  en €</t>
  </si>
  <si>
    <t>Personnel titulaire de la fonction publique</t>
  </si>
  <si>
    <t>Personnel hors fonction publique</t>
  </si>
  <si>
    <t>Dépenses directes de personnel (salaires chargés non environnés)</t>
  </si>
  <si>
    <t>% ETPT affecté à l'opération 
ou Mois/Homme ; Jour/Homme ; 
Heures/Homme</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</si>
  <si>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</si>
  <si>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</si>
  <si>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Sommaire des thèmes</t>
  </si>
  <si>
    <t xml:space="preserve">Poste de dépenses : équipements / Investissements </t>
  </si>
  <si>
    <t>Catégories de dépenses  à reporter &gt;&gt;</t>
  </si>
  <si>
    <t>Dépenses directes de personnel</t>
  </si>
  <si>
    <t>Equipements/investissements : Logiciels et brevets</t>
  </si>
  <si>
    <t>COPIE D'ECRAN DU FORMULAIRE DE DEPOT D'UN DOSSIER</t>
  </si>
  <si>
    <t>Formation</t>
  </si>
  <si>
    <t>Communication</t>
  </si>
  <si>
    <t>Equipements/investissements : Matériel informatique</t>
  </si>
  <si>
    <t>Poste de dépenses : fonctionnement</t>
  </si>
  <si>
    <t>Fonctionnement : Prestations extérieures - Formation / Communication / Animation</t>
  </si>
  <si>
    <t>Fonctionnement : Prestations extérieures - autres dépenses de sous-traitance (études / honoraires…)</t>
  </si>
  <si>
    <t>Fonctionnement : Frais de déplacements / Missions / Réceptions</t>
  </si>
  <si>
    <t>Fonctionnement : Personnel extérieur (intérimaires)</t>
  </si>
  <si>
    <t>Personnel extérieur</t>
  </si>
  <si>
    <t>Fonctionnement : Autres dépenses (documentation / reproduction / fluides / énergies / petites fournitures …)</t>
  </si>
  <si>
    <t>Equipements/investissements : Autre (à préciser ci-contre)</t>
  </si>
  <si>
    <t>Fonctionnement : Autre (à préciser ci-contre)</t>
  </si>
  <si>
    <t>Tests et essais</t>
  </si>
  <si>
    <t>Quantité</t>
  </si>
  <si>
    <t>Ordinateur (…)</t>
  </si>
  <si>
    <t>Fournitures (…)</t>
  </si>
  <si>
    <t>Frais de mission (…)</t>
  </si>
  <si>
    <t>Métropole</t>
  </si>
  <si>
    <t>Grande</t>
  </si>
  <si>
    <t xml:space="preserve">THEME 1 : ANIMATIONS ET SENSIBILISATIONS AU REEMPLOI </t>
  </si>
  <si>
    <t>Coût total</t>
  </si>
  <si>
    <t>Diag</t>
  </si>
  <si>
    <t>Mise en œuvre</t>
  </si>
  <si>
    <t>Plan de financement</t>
  </si>
  <si>
    <t>Financeurs</t>
  </si>
  <si>
    <t>Montant</t>
  </si>
  <si>
    <t>Aides publiques</t>
  </si>
  <si>
    <t>ADEME</t>
  </si>
  <si>
    <t>FEDER</t>
  </si>
  <si>
    <t>Autre</t>
  </si>
  <si>
    <t>Sous-total Aides publiques</t>
  </si>
  <si>
    <t>Aides privées</t>
  </si>
  <si>
    <t>Sous-total Aides privées</t>
  </si>
  <si>
    <t>Auto-financement</t>
  </si>
  <si>
    <t>Autofinancement</t>
  </si>
  <si>
    <t>Prêt</t>
  </si>
  <si>
    <t>Sous-total Autofinancement</t>
  </si>
  <si>
    <t xml:space="preserve">Choisir une matière </t>
  </si>
  <si>
    <t xml:space="preserve">Taille de l'entreprise     </t>
  </si>
  <si>
    <t xml:space="preserve">Localisation     </t>
  </si>
  <si>
    <t xml:space="preserve">Quelle matière souhaitez-vous substituer ?     </t>
  </si>
  <si>
    <t xml:space="preserve">Amélioration ou acquisition d'équipements pour permettre le réemploi : des outils de lavage, des outils de tris, et de contrôle </t>
  </si>
  <si>
    <t>Adaptation des outils chez le conditionneur en vue d’une organisation basée sur le réemploi d'emballages</t>
  </si>
  <si>
    <t>Prestations extérieures de sensibilisation et d’animation pour favoriser la collecte en vue du réemploi/réutilisation d’emballages</t>
  </si>
  <si>
    <t>Equipements/investissements : Equipements process</t>
  </si>
  <si>
    <t xml:space="preserve">Investissements restreints dans des équipements alternatifs pour des emballages réemployables ou pour des dispositifs de substitution plastique à usage unique. </t>
  </si>
  <si>
    <t>Logiciels</t>
  </si>
  <si>
    <t>Acquisition de terrain</t>
  </si>
  <si>
    <t>Equipements/investissements : Terrain</t>
  </si>
  <si>
    <t>Aménagements de bâtiment</t>
  </si>
  <si>
    <t>Equipements/investissements : Aménagements et constructions</t>
  </si>
  <si>
    <t>Maîtrise d'œuvre interne</t>
  </si>
  <si>
    <t>Maîtrise d'œuvre externe</t>
  </si>
  <si>
    <t>Equipements/investissements : Ingénierie</t>
  </si>
  <si>
    <t>Thème 1 : Animations et sensibilisations au réemploi</t>
  </si>
  <si>
    <t>Synthèse des coûts et aides prévisionnelles demandées à l'ADEME</t>
  </si>
  <si>
    <t>Taux d'aide maximum avant analyse</t>
  </si>
  <si>
    <t>Dépenses éligibles prévisionnelles avant analyse</t>
  </si>
  <si>
    <t>Assiette de l'aide prévisionnelle</t>
  </si>
  <si>
    <t>Montant de l'aide prévisionnelle avant analyse</t>
  </si>
  <si>
    <t xml:space="preserve">% ETPT affecté à l'opération </t>
  </si>
  <si>
    <t xml:space="preserve">Choisir une valeur </t>
  </si>
  <si>
    <t>PLAN DE FINANCEMENT PREVISIONNEL</t>
  </si>
  <si>
    <t xml:space="preserve">Etude de R&amp;D pour une application de digitalisation de la consigne </t>
  </si>
  <si>
    <t xml:space="preserve">Etude de R&amp;D sur les collecteurs dédiés au réemploi </t>
  </si>
  <si>
    <t>Acquisition d'équipements alternatifs ou adaptation d'équipements existants dans le cas d'une ligne de conditionnement pour substituer le plastique, notamment à usage unique</t>
  </si>
  <si>
    <t>Acquisition d'équipements alternatifs ou adaptation d'équipements existants pour substituer le plastique, notamment à usage unique dans les cuisines et restaurants</t>
  </si>
  <si>
    <t>Changement d’un approvisionnement d’emballages en plastique, notamment à usage unique pour un approvisionnement d'emballages ou de contenants réemployables si possible standardisés</t>
  </si>
  <si>
    <t>Infrastructures logistiques pour le réemploi (ex : centre de massification en stockage temporaire/ plateforme intermédiaire/ rupture de charge) avec une attention particulière aux projets prévoyant de la logistique inversée</t>
  </si>
  <si>
    <t xml:space="preserve">Equipements pour favoriser le déploiement du réemploi d’emballages en substitution d’emballages à usage unique (hors emballages plastiques) </t>
  </si>
  <si>
    <t xml:space="preserve">VOLET FINANCIER ETUDE
THEME : AIDE AU REEMPLOI, A LA REDUCTION ET A LA 
SUBSTITUTION DES EMBALLAGES ET CONTENANTS EN PLASTIQUE 
NOTAMMENT A USAGE UNIQUE     </t>
  </si>
  <si>
    <t>5. Comptez-vous réaliser une étude de R&amp;D pour une application de digitalisation de la consigne ?</t>
  </si>
  <si>
    <t>6. Comptez-vous réaliser une étude de R&amp;D sur les collecteurs dédiés au réemploi ?</t>
  </si>
  <si>
    <t>Prestation d'étude de diagnostic et/ou d'étude de faisabilité préalable à la substitution du plastique</t>
  </si>
  <si>
    <t>Prestation d'étude de diagnostic et/ou d'étude de faisabilité préalable au réemploi</t>
  </si>
  <si>
    <t>Prestation d'étude de faisabilité pour réduire par allègement (poids et volume) ou suppression d’un élément la part de plastique dans les emballages faisant suite à un diagnostic éco-conception</t>
  </si>
  <si>
    <t>Prestation d'étude des impacts environnementaux et sanitaires de l'expérimentation, ainsi qu'un descriptif des évolutions et modifications nécessaires au déploiement</t>
  </si>
  <si>
    <t>Choisir un thème :</t>
  </si>
  <si>
    <t>Informations générales :</t>
  </si>
  <si>
    <t>4. Comptez-vous réaliser une étude de faisablité pour réduire par allègement (poids et volume) ou suppression d’un élément la part de plastique dans les emballages faisant suite à un diagnostic éco-conception ayant suivi les mêmes exigences ?</t>
  </si>
  <si>
    <t>Prestation d'accompagnement à la réalisation d'un diagnostic territorial sur le réemploi (flux, installations, acteurs …)</t>
  </si>
  <si>
    <t>1. Comptez-vous réaliser un diagnostic territorial sur le réemploi (flux, installations, acteurs …) ?</t>
  </si>
  <si>
    <t>Thème 3 : Investissements</t>
  </si>
  <si>
    <t>2. Comptez-vous réaliser une étude de diagnostic et/ou une étude de faisabilité préalable à la substitution du plastique ?</t>
  </si>
  <si>
    <t>3. Comptez-vous réaliser une étude de diagnostic et/ou une étude de faisabilité préalable au réemploi ?</t>
  </si>
  <si>
    <t>THEME 2 : ETUDES, DIAGNOSTICS ET EXPERIMENTATIONS</t>
  </si>
  <si>
    <t>THEME 3 : INVESTISSEMENTS</t>
  </si>
  <si>
    <t>7. Comptez-vous réaliser une étude des impacts environnementaux et sanitaires de l'expérimentation, ainsi qu'un descriptif des évolutions et modifications nécessaires au déploiement ?</t>
  </si>
  <si>
    <t>Thème 2 : Etudes, diagnostics et expérimentations</t>
  </si>
  <si>
    <t>Prestation d'étude ACV (analyse de cycle de vie)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</si>
</sst>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4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4"/>
      <name val="Arial"/>
      <family val="2"/>
    </font>
    <font>
      <sz val="12"/>
      <color theme="1"/>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b/>
      <sz val="11"/>
      <color theme="0"/>
      <name val="Arial"/>
      <family val="2"/>
    </font>
    <font>
      <sz val="11"/>
      <color theme="1"/>
      <name val="Calibri"/>
      <family val="2"/>
      <scheme val="minor"/>
    </font>
    <font>
      <sz val="12"/>
      <name val="Arial"/>
      <family val="2"/>
    </font>
    <font>
      <b/>
      <sz val="14"/>
      <color theme="0"/>
      <name val="Arial"/>
      <family val="2"/>
    </font>
    <font>
      <sz val="14"/>
      <name val="Arial"/>
      <family val="2"/>
    </font>
    <font>
      <sz val="18"/>
      <name val="Arial"/>
      <family val="2"/>
    </font>
    <font>
      <sz val="11"/>
      <color rgb="FFFFFFFF"/>
      <name val="Calibri"/>
      <family val="2"/>
      <scheme val="minor"/>
    </font>
    <font>
      <sz val="18"/>
      <color rgb="FFFFFFFF"/>
      <name val="Arial"/>
      <family val="2"/>
    </font>
    <font>
      <sz val="11"/>
      <color rgb="FFFFFFFF"/>
      <name val="Arial"/>
      <family val="2"/>
    </font>
    <font>
      <sz val="10"/>
      <color rgb="FFFFFFFF"/>
      <name val="Arial"/>
      <family val="2"/>
    </font>
    <font>
      <sz val="11"/>
      <color rgb="FFFF0000"/>
      <name val="Calibri"/>
      <family val="2"/>
      <scheme val="minor"/>
    </font>
    <font>
      <b/>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0" tint="-4.9989318521683403E-2"/>
        <bgColor indexed="64"/>
      </patternFill>
    </fill>
    <fill>
      <patternFill patternType="solid">
        <fgColor rgb="FFF1F5F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8">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9" fontId="34" fillId="0" borderId="0" applyFont="0" applyFill="0" applyBorder="0" applyAlignment="0" applyProtection="0"/>
  </cellStyleXfs>
  <cellXfs count="251">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2" borderId="0" xfId="0" applyFont="1" applyFill="1" applyBorder="1"/>
    <xf numFmtId="0" fontId="3" fillId="2" borderId="0" xfId="0" applyFont="1" applyFill="1" applyBorder="1" applyAlignment="1">
      <alignment vertical="center"/>
    </xf>
    <xf numFmtId="0" fontId="29" fillId="4" borderId="0" xfId="0" applyFont="1" applyFill="1" applyBorder="1" applyAlignment="1" applyProtection="1">
      <alignment vertical="center" wrapText="1"/>
    </xf>
    <xf numFmtId="0" fontId="29" fillId="4" borderId="0" xfId="0" applyFont="1" applyFill="1" applyBorder="1" applyAlignment="1" applyProtection="1">
      <alignment horizontal="center" vertical="center" wrapText="1"/>
    </xf>
    <xf numFmtId="0" fontId="3" fillId="2" borderId="18" xfId="0" applyFont="1" applyFill="1" applyBorder="1" applyAlignment="1">
      <alignment vertical="center"/>
    </xf>
    <xf numFmtId="0" fontId="3" fillId="0" borderId="0" xfId="0" applyFont="1" applyBorder="1" applyAlignment="1">
      <alignment vertical="center"/>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14" fillId="3" borderId="14" xfId="0" applyFont="1" applyFill="1" applyBorder="1" applyAlignment="1" applyProtection="1">
      <alignment horizontal="left" vertical="center" wrapText="1"/>
      <protection locked="0"/>
    </xf>
    <xf numFmtId="0" fontId="31" fillId="5" borderId="0" xfId="0" applyFont="1" applyFill="1" applyBorder="1" applyAlignment="1">
      <alignment vertical="center"/>
    </xf>
    <xf numFmtId="0" fontId="29" fillId="5" borderId="0" xfId="0" applyFont="1" applyFill="1" applyBorder="1" applyAlignment="1">
      <alignment horizontal="right" vertical="center"/>
    </xf>
    <xf numFmtId="169" fontId="32" fillId="2" borderId="19" xfId="0" applyNumberFormat="1" applyFont="1" applyFill="1" applyBorder="1" applyAlignment="1" applyProtection="1">
      <alignment vertical="center"/>
    </xf>
    <xf numFmtId="0" fontId="3" fillId="2" borderId="0" xfId="0" applyFont="1" applyFill="1" applyBorder="1" applyAlignment="1">
      <alignment horizontal="left" vertical="center"/>
    </xf>
    <xf numFmtId="0" fontId="3" fillId="0" borderId="0" xfId="0" applyFont="1" applyBorder="1" applyAlignment="1">
      <alignment horizontal="left" vertical="center"/>
    </xf>
    <xf numFmtId="14" fontId="27" fillId="2" borderId="0" xfId="0" applyNumberFormat="1" applyFont="1" applyFill="1" applyBorder="1" applyAlignment="1">
      <alignment horizontal="center"/>
    </xf>
    <xf numFmtId="0" fontId="3" fillId="2" borderId="0" xfId="0" applyFont="1" applyFill="1" applyBorder="1"/>
    <xf numFmtId="0" fontId="3" fillId="0" borderId="0" xfId="0" applyFont="1" applyBorder="1"/>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31" fillId="5" borderId="0" xfId="0" applyFont="1" applyFill="1" applyBorder="1"/>
    <xf numFmtId="0" fontId="29" fillId="5" borderId="0" xfId="0" applyFont="1" applyFill="1" applyBorder="1" applyAlignment="1">
      <alignment horizontal="right"/>
    </xf>
    <xf numFmtId="169" fontId="32" fillId="2" borderId="19" xfId="0" applyNumberFormat="1" applyFont="1" applyFill="1" applyBorder="1" applyProtection="1"/>
    <xf numFmtId="0" fontId="14" fillId="3" borderId="14" xfId="0" applyFont="1" applyFill="1" applyBorder="1" applyAlignment="1" applyProtection="1">
      <alignment horizontal="left"/>
      <protection locked="0"/>
    </xf>
    <xf numFmtId="0" fontId="5" fillId="0" borderId="0" xfId="0" applyFont="1" applyBorder="1" applyAlignment="1">
      <alignment vertical="center"/>
    </xf>
    <xf numFmtId="0" fontId="5" fillId="2" borderId="20" xfId="0" applyFont="1" applyFill="1" applyBorder="1" applyAlignment="1">
      <alignment vertical="center"/>
    </xf>
    <xf numFmtId="0" fontId="3" fillId="2" borderId="0" xfId="0" applyFont="1" applyFill="1" applyBorder="1" applyAlignment="1">
      <alignment horizontal="left" vertical="center" wrapText="1" indent="2"/>
    </xf>
    <xf numFmtId="0" fontId="23" fillId="2" borderId="0" xfId="6" applyFill="1" applyBorder="1" applyAlignment="1">
      <alignment horizontal="left" vertical="center" wrapText="1"/>
    </xf>
    <xf numFmtId="0" fontId="23" fillId="0" borderId="0" xfId="6"/>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8" fillId="7" borderId="0" xfId="0" applyFont="1" applyFill="1" applyBorder="1" applyAlignment="1" applyProtection="1">
      <alignment horizontal="left" vertical="center"/>
    </xf>
    <xf numFmtId="0" fontId="31" fillId="0" borderId="0" xfId="0" applyFont="1" applyFill="1" applyBorder="1" applyAlignment="1">
      <alignment vertical="center"/>
    </xf>
    <xf numFmtId="0" fontId="31" fillId="0" borderId="0" xfId="0" applyFont="1" applyFill="1" applyBorder="1"/>
    <xf numFmtId="0" fontId="29" fillId="0" borderId="0" xfId="0" applyFont="1" applyFill="1" applyBorder="1" applyAlignment="1">
      <alignment horizontal="right" vertical="center"/>
    </xf>
    <xf numFmtId="169" fontId="32" fillId="0" borderId="0" xfId="0" applyNumberFormat="1" applyFont="1" applyFill="1" applyBorder="1" applyAlignment="1" applyProtection="1">
      <alignment vertical="center"/>
    </xf>
    <xf numFmtId="0" fontId="3" fillId="0" borderId="0" xfId="0" applyFont="1" applyFill="1" applyBorder="1" applyAlignment="1">
      <alignment vertical="center"/>
    </xf>
    <xf numFmtId="0" fontId="3" fillId="3" borderId="15" xfId="0" applyFont="1" applyFill="1" applyBorder="1" applyAlignment="1" applyProtection="1">
      <alignment vertical="center"/>
      <protection locked="0"/>
    </xf>
    <xf numFmtId="0" fontId="33" fillId="4" borderId="0" xfId="0" applyFont="1" applyFill="1" applyBorder="1" applyAlignment="1" applyProtection="1">
      <alignment horizontal="center" vertical="center" wrapText="1"/>
    </xf>
    <xf numFmtId="0" fontId="33" fillId="4" borderId="0" xfId="0" applyFont="1" applyFill="1" applyBorder="1" applyAlignment="1" applyProtection="1">
      <alignment horizontal="left" vertical="center" wrapText="1"/>
    </xf>
    <xf numFmtId="0" fontId="3" fillId="3" borderId="15"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6" fillId="2" borderId="0" xfId="0" applyFont="1" applyFill="1" applyBorder="1" applyAlignment="1">
      <alignment vertical="center"/>
    </xf>
    <xf numFmtId="0" fontId="6" fillId="2" borderId="0" xfId="0" applyFont="1" applyFill="1" applyBorder="1"/>
    <xf numFmtId="0" fontId="7" fillId="2" borderId="0" xfId="0" applyFont="1" applyFill="1" applyBorder="1" applyAlignment="1">
      <alignment horizontal="right"/>
    </xf>
    <xf numFmtId="169" fontId="7" fillId="2" borderId="0" xfId="0" applyNumberFormat="1" applyFont="1" applyFill="1" applyBorder="1" applyProtection="1"/>
    <xf numFmtId="0" fontId="3" fillId="3" borderId="15" xfId="0" applyFont="1" applyFill="1" applyBorder="1" applyAlignment="1" applyProtection="1">
      <alignment horizontal="left" wrapText="1"/>
      <protection locked="0"/>
    </xf>
    <xf numFmtId="0" fontId="28" fillId="0" borderId="0" xfId="0" applyFont="1" applyFill="1" applyBorder="1" applyAlignment="1" applyProtection="1">
      <alignment horizontal="left" vertical="center"/>
    </xf>
    <xf numFmtId="0" fontId="3" fillId="0" borderId="0" xfId="0" applyFont="1" applyFill="1" applyBorder="1"/>
    <xf numFmtId="0" fontId="35"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3" fillId="2" borderId="0" xfId="0" applyFont="1" applyFill="1" applyBorder="1" applyAlignment="1">
      <alignment horizontal="right" vertical="center"/>
    </xf>
    <xf numFmtId="0" fontId="7" fillId="0" borderId="0" xfId="0" applyFont="1" applyFill="1" applyBorder="1" applyAlignment="1" applyProtection="1">
      <alignment horizontal="right" vertical="center"/>
    </xf>
    <xf numFmtId="0" fontId="2" fillId="2" borderId="21" xfId="0" applyFont="1" applyFill="1" applyBorder="1" applyAlignment="1">
      <alignment horizontal="center" vertical="center" wrapText="1"/>
    </xf>
    <xf numFmtId="44" fontId="3" fillId="0" borderId="21" xfId="0" applyNumberFormat="1" applyFont="1" applyFill="1" applyBorder="1" applyAlignment="1">
      <alignment horizontal="left" vertical="center" wrapText="1" indent="2"/>
    </xf>
    <xf numFmtId="0" fontId="2" fillId="8" borderId="8" xfId="0" applyFont="1" applyFill="1" applyBorder="1"/>
    <xf numFmtId="0" fontId="2" fillId="8" borderId="10" xfId="0" applyFont="1" applyFill="1" applyBorder="1" applyAlignment="1">
      <alignment horizontal="left" vertical="center" wrapText="1"/>
    </xf>
    <xf numFmtId="0" fontId="2" fillId="8" borderId="7" xfId="0" applyFont="1" applyFill="1" applyBorder="1" applyAlignment="1">
      <alignment horizontal="center" wrapText="1"/>
    </xf>
    <xf numFmtId="0" fontId="3" fillId="2" borderId="22" xfId="0" applyFont="1" applyFill="1" applyBorder="1" applyAlignment="1">
      <alignment horizontal="left" vertical="center" wrapText="1"/>
    </xf>
    <xf numFmtId="44" fontId="3" fillId="2" borderId="22" xfId="0" applyNumberFormat="1" applyFont="1" applyFill="1" applyBorder="1" applyAlignment="1">
      <alignment horizontal="left" vertical="center" wrapText="1" indent="2"/>
    </xf>
    <xf numFmtId="0" fontId="2" fillId="2" borderId="24" xfId="0" applyFont="1" applyFill="1" applyBorder="1" applyAlignment="1">
      <alignment horizontal="left" vertical="center" wrapText="1"/>
    </xf>
    <xf numFmtId="44" fontId="2" fillId="2" borderId="24" xfId="0" applyNumberFormat="1" applyFont="1" applyFill="1" applyBorder="1" applyAlignment="1">
      <alignment horizontal="left" vertical="center" wrapText="1" indent="2"/>
    </xf>
    <xf numFmtId="0" fontId="3" fillId="2" borderId="23" xfId="0" applyFont="1" applyFill="1" applyBorder="1" applyAlignment="1">
      <alignment horizontal="left" vertical="center" wrapText="1"/>
    </xf>
    <xf numFmtId="44" fontId="2" fillId="8" borderId="7" xfId="0" applyNumberFormat="1" applyFont="1" applyFill="1" applyBorder="1" applyAlignment="1">
      <alignment horizontal="left" vertical="center" wrapText="1" indent="2"/>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24" fillId="0" borderId="0" xfId="0" applyFont="1" applyFill="1" applyBorder="1"/>
    <xf numFmtId="0" fontId="29" fillId="0" borderId="0" xfId="0" applyFont="1" applyFill="1" applyBorder="1" applyAlignment="1" applyProtection="1">
      <alignment vertical="center"/>
    </xf>
    <xf numFmtId="0" fontId="36" fillId="0" borderId="0" xfId="0" applyFont="1" applyFill="1" applyBorder="1" applyAlignment="1" applyProtection="1">
      <alignment vertical="center" textRotation="90"/>
    </xf>
    <xf numFmtId="0" fontId="6" fillId="0" borderId="0" xfId="0" applyFont="1" applyFill="1" applyBorder="1"/>
    <xf numFmtId="0" fontId="6" fillId="0" borderId="0"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xf>
    <xf numFmtId="0" fontId="6" fillId="3" borderId="0" xfId="0" applyFont="1" applyFill="1" applyBorder="1" applyAlignment="1" applyProtection="1">
      <alignment horizontal="left" vertical="center"/>
    </xf>
    <xf numFmtId="0" fontId="6" fillId="9" borderId="0" xfId="0" applyFont="1" applyFill="1" applyBorder="1" applyAlignment="1" applyProtection="1">
      <alignment horizontal="left" vertical="center"/>
    </xf>
    <xf numFmtId="0" fontId="6" fillId="0" borderId="0" xfId="6" applyFont="1" applyFill="1" applyAlignment="1">
      <alignment horizontal="left" vertical="center"/>
    </xf>
    <xf numFmtId="0" fontId="6" fillId="3" borderId="0" xfId="0" applyFont="1" applyFill="1" applyBorder="1" applyAlignment="1">
      <alignment horizontal="left" vertical="center"/>
    </xf>
    <xf numFmtId="0" fontId="3" fillId="2" borderId="21" xfId="0" applyFont="1" applyFill="1" applyBorder="1" applyAlignment="1">
      <alignment horizontal="left" vertical="center" wrapText="1"/>
    </xf>
    <xf numFmtId="10" fontId="3" fillId="0" borderId="21" xfId="7" applyNumberFormat="1" applyFont="1" applyFill="1" applyBorder="1" applyAlignment="1">
      <alignment horizontal="center" vertical="center" wrapText="1"/>
    </xf>
    <xf numFmtId="0" fontId="3" fillId="3" borderId="23" xfId="0" applyFont="1" applyFill="1" applyBorder="1" applyAlignment="1">
      <alignment horizontal="left" vertical="center" wrapText="1"/>
    </xf>
    <xf numFmtId="44" fontId="3" fillId="3" borderId="23" xfId="0" applyNumberFormat="1" applyFont="1" applyFill="1" applyBorder="1" applyAlignment="1">
      <alignment horizontal="left" vertical="center" wrapText="1" indent="2"/>
    </xf>
    <xf numFmtId="0" fontId="3" fillId="3" borderId="22" xfId="0" applyFont="1" applyFill="1" applyBorder="1" applyAlignment="1">
      <alignment horizontal="left" vertical="center" wrapText="1"/>
    </xf>
    <xf numFmtId="44" fontId="3" fillId="3" borderId="22" xfId="0" applyNumberFormat="1" applyFont="1" applyFill="1" applyBorder="1" applyAlignment="1">
      <alignment horizontal="left" vertical="center" wrapText="1" indent="2"/>
    </xf>
    <xf numFmtId="0" fontId="37" fillId="0" borderId="0" xfId="0" applyFont="1" applyFill="1" applyBorder="1" applyAlignment="1" applyProtection="1">
      <alignment vertical="center" textRotation="90"/>
    </xf>
    <xf numFmtId="0" fontId="3" fillId="2" borderId="0" xfId="0" applyFont="1" applyFill="1" applyBorder="1" applyAlignment="1">
      <alignment horizontal="right" vertical="center"/>
    </xf>
    <xf numFmtId="0" fontId="6" fillId="3" borderId="14" xfId="0" applyFont="1" applyFill="1" applyBorder="1" applyAlignment="1" applyProtection="1">
      <alignment horizontal="left" vertical="center" wrapText="1"/>
      <protection locked="0"/>
    </xf>
    <xf numFmtId="169" fontId="39" fillId="0" borderId="0" xfId="0" applyNumberFormat="1" applyFont="1"/>
    <xf numFmtId="169" fontId="40" fillId="0" borderId="0" xfId="0" applyNumberFormat="1" applyFont="1" applyFill="1" applyBorder="1" applyAlignment="1" applyProtection="1">
      <alignment horizontal="left" vertical="center"/>
    </xf>
    <xf numFmtId="169" fontId="41" fillId="0" borderId="0" xfId="0" applyNumberFormat="1" applyFont="1" applyFill="1" applyBorder="1" applyAlignment="1">
      <alignment horizontal="left" vertical="center" wrapText="1"/>
    </xf>
    <xf numFmtId="0" fontId="6" fillId="3" borderId="15" xfId="0" applyFont="1" applyFill="1" applyBorder="1" applyAlignment="1" applyProtection="1">
      <alignment horizontal="left"/>
      <protection locked="0"/>
    </xf>
    <xf numFmtId="0" fontId="6" fillId="3" borderId="15" xfId="0" applyFont="1" applyFill="1" applyBorder="1" applyAlignment="1" applyProtection="1">
      <alignment horizontal="left" wrapText="1"/>
      <protection locked="0"/>
    </xf>
    <xf numFmtId="0" fontId="42" fillId="2" borderId="0" xfId="0" applyFont="1" applyFill="1" applyBorder="1"/>
    <xf numFmtId="0" fontId="41" fillId="0" borderId="0" xfId="0" applyFont="1" applyBorder="1" applyAlignment="1">
      <alignment vertical="center"/>
    </xf>
    <xf numFmtId="0" fontId="42" fillId="0" borderId="0" xfId="0" applyFont="1" applyFill="1" applyBorder="1"/>
    <xf numFmtId="0" fontId="39" fillId="0" borderId="0" xfId="0" applyFont="1"/>
    <xf numFmtId="0" fontId="42" fillId="2" borderId="0" xfId="0" applyFont="1" applyFill="1" applyBorder="1" applyAlignment="1">
      <alignment vertical="center"/>
    </xf>
    <xf numFmtId="0" fontId="42" fillId="2" borderId="18" xfId="0" applyFont="1" applyFill="1" applyBorder="1" applyAlignment="1">
      <alignment vertical="center"/>
    </xf>
    <xf numFmtId="0" fontId="42" fillId="2" borderId="17" xfId="0" applyFont="1" applyFill="1" applyBorder="1" applyAlignment="1">
      <alignment vertical="center"/>
    </xf>
    <xf numFmtId="0" fontId="42" fillId="0" borderId="0" xfId="0" applyFont="1" applyFill="1" applyBorder="1" applyAlignment="1">
      <alignment vertical="center"/>
    </xf>
    <xf numFmtId="0" fontId="42" fillId="2" borderId="18" xfId="0" applyFont="1" applyFill="1" applyBorder="1" applyAlignment="1">
      <alignment horizontal="left" vertical="center"/>
    </xf>
    <xf numFmtId="0" fontId="42" fillId="2" borderId="0" xfId="0" applyFont="1" applyFill="1" applyBorder="1" applyAlignment="1">
      <alignment horizontal="left" vertical="center"/>
    </xf>
    <xf numFmtId="0" fontId="42" fillId="0" borderId="18" xfId="0" applyFont="1" applyFill="1" applyBorder="1" applyAlignment="1">
      <alignment vertical="center"/>
    </xf>
    <xf numFmtId="0" fontId="43" fillId="0" borderId="0" xfId="0" applyFont="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8" fillId="7" borderId="0" xfId="0" applyFont="1" applyFill="1" applyBorder="1" applyAlignment="1" applyProtection="1">
      <alignment horizontal="center" vertical="center"/>
    </xf>
    <xf numFmtId="0" fontId="26"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8" fillId="7" borderId="0" xfId="0" applyFont="1" applyFill="1" applyBorder="1" applyAlignment="1" applyProtection="1">
      <alignment horizontal="left" vertical="center"/>
    </xf>
    <xf numFmtId="0" fontId="3" fillId="2" borderId="0" xfId="0" applyFont="1" applyFill="1" applyBorder="1" applyAlignment="1">
      <alignment horizontal="center"/>
    </xf>
    <xf numFmtId="0" fontId="30" fillId="6" borderId="0" xfId="0" applyFont="1" applyFill="1" applyBorder="1" applyAlignment="1" applyProtection="1">
      <alignment horizontal="left" vertical="center" wrapText="1"/>
    </xf>
    <xf numFmtId="0" fontId="3" fillId="2" borderId="0" xfId="0" applyFont="1" applyFill="1" applyBorder="1" applyAlignment="1">
      <alignment horizontal="right" vertical="center"/>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cellXfs>
  <cellStyles count="8">
    <cellStyle name="Euro" xfId="1"/>
    <cellStyle name="Euro 2" xfId="4"/>
    <cellStyle name="Lien hypertexte" xfId="6" builtinId="8"/>
    <cellStyle name="Milliers 2" xfId="5"/>
    <cellStyle name="Normal" xfId="0" builtinId="0"/>
    <cellStyle name="Normal 2" xfId="2"/>
    <cellStyle name="Pourcentage" xfId="7" builtinId="5"/>
    <cellStyle name="Pourcentage 2" xfId="3"/>
  </cellStyles>
  <dxfs count="0"/>
  <tableStyles count="0" defaultTableStyle="TableStyleMedium2" defaultPivotStyle="PivotStyleLight16"/>
  <colors>
    <mruColors>
      <color rgb="FFFFFFFF"/>
      <color rgb="FFF1F5F9"/>
      <color rgb="FFFFFF99"/>
      <color rgb="FFE41D13"/>
      <color rgb="FFFBCBC9"/>
      <color rgb="FF000000"/>
      <color rgb="FFF69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149" t="s">
        <v>0</v>
      </c>
      <c r="B1" s="149"/>
      <c r="C1" s="149"/>
      <c r="D1" s="149"/>
      <c r="E1" s="149"/>
      <c r="F1" s="149"/>
      <c r="G1" s="149"/>
      <c r="H1" s="149"/>
      <c r="I1" s="149"/>
      <c r="J1" s="149"/>
      <c r="K1" s="149"/>
      <c r="L1" s="149"/>
      <c r="M1" s="149"/>
      <c r="N1" s="149"/>
      <c r="O1" s="149"/>
      <c r="P1" s="149"/>
      <c r="Q1" s="149"/>
    </row>
    <row r="2" spans="1:17" ht="15.5" x14ac:dyDescent="0.35">
      <c r="A2" s="150" t="s">
        <v>1</v>
      </c>
      <c r="B2" s="150"/>
      <c r="C2" s="150"/>
      <c r="D2" s="150"/>
      <c r="E2" s="150"/>
      <c r="F2" s="150"/>
      <c r="G2" s="150"/>
      <c r="H2" s="150"/>
      <c r="I2" s="150"/>
      <c r="J2" s="150"/>
      <c r="K2" s="150"/>
      <c r="L2" s="150"/>
      <c r="M2" s="150"/>
      <c r="N2" s="150"/>
      <c r="O2" s="150"/>
      <c r="P2" s="150"/>
      <c r="Q2" s="150"/>
    </row>
    <row r="3" spans="1:17" x14ac:dyDescent="0.35">
      <c r="A3" s="151" t="s">
        <v>2</v>
      </c>
      <c r="B3" s="151"/>
      <c r="C3" s="151"/>
      <c r="D3" s="151"/>
      <c r="E3" s="151"/>
      <c r="F3" s="151"/>
      <c r="G3" s="151"/>
      <c r="H3" s="151"/>
      <c r="I3" s="151"/>
      <c r="J3" s="151"/>
      <c r="K3" s="151"/>
      <c r="L3" s="151"/>
      <c r="M3" s="151"/>
      <c r="N3" s="151"/>
      <c r="O3" s="151"/>
      <c r="P3" s="151"/>
      <c r="Q3" s="151"/>
    </row>
    <row r="4" spans="1:17" x14ac:dyDescent="0.35">
      <c r="A4" s="1" t="s">
        <v>3</v>
      </c>
      <c r="B4" s="1"/>
      <c r="C4" s="1"/>
      <c r="D4" s="1"/>
      <c r="E4" s="2"/>
      <c r="F4" s="2"/>
      <c r="G4" s="2"/>
      <c r="H4" s="2"/>
      <c r="I4" s="2"/>
      <c r="J4" s="2"/>
      <c r="K4" s="2"/>
      <c r="L4" s="2"/>
      <c r="M4" s="2"/>
      <c r="N4" s="2"/>
      <c r="O4" s="2"/>
      <c r="P4" s="2"/>
      <c r="Q4" s="2"/>
    </row>
    <row r="5" spans="1:17" x14ac:dyDescent="0.35">
      <c r="A5" s="152" t="s">
        <v>4</v>
      </c>
      <c r="B5" s="152"/>
      <c r="C5" s="152"/>
      <c r="D5" s="152"/>
      <c r="E5" s="152"/>
      <c r="F5" s="152"/>
      <c r="G5" s="152"/>
      <c r="H5" s="152"/>
      <c r="I5" s="152"/>
      <c r="J5" s="152"/>
      <c r="K5" s="152"/>
      <c r="L5" s="152"/>
      <c r="M5" s="152"/>
      <c r="N5" s="152"/>
      <c r="O5" s="152"/>
      <c r="P5" s="152"/>
      <c r="Q5" s="152"/>
    </row>
    <row r="6" spans="1:17" x14ac:dyDescent="0.35">
      <c r="A6" s="153" t="s">
        <v>5</v>
      </c>
      <c r="B6" s="153"/>
      <c r="C6" s="153"/>
      <c r="D6" s="153"/>
      <c r="E6" s="153"/>
      <c r="F6" s="153"/>
      <c r="G6" s="153"/>
      <c r="H6" s="153"/>
      <c r="I6" s="153"/>
      <c r="J6" s="153"/>
      <c r="K6" s="153"/>
      <c r="L6" s="153"/>
      <c r="M6" s="153"/>
      <c r="N6" s="153"/>
      <c r="O6" s="153"/>
      <c r="P6" s="153"/>
      <c r="Q6" s="153"/>
    </row>
    <row r="7" spans="1:17" x14ac:dyDescent="0.35">
      <c r="A7" s="3"/>
      <c r="B7" s="3"/>
      <c r="C7" s="3"/>
      <c r="D7" s="3"/>
      <c r="E7" s="3"/>
      <c r="F7" s="3"/>
      <c r="G7" s="3"/>
      <c r="H7" s="3"/>
      <c r="I7" s="3"/>
      <c r="J7" s="3"/>
      <c r="K7" s="3"/>
      <c r="L7" s="3"/>
      <c r="M7" s="3"/>
      <c r="N7" s="3"/>
      <c r="O7" s="3"/>
      <c r="P7" s="3"/>
      <c r="Q7" s="3"/>
    </row>
    <row r="8" spans="1:17" x14ac:dyDescent="0.35">
      <c r="A8" s="153" t="s">
        <v>6</v>
      </c>
      <c r="B8" s="153"/>
      <c r="C8" s="153"/>
      <c r="D8" s="153"/>
      <c r="E8" s="153"/>
      <c r="F8" s="153"/>
      <c r="G8" s="153"/>
      <c r="H8" s="153"/>
      <c r="I8" s="153"/>
      <c r="J8" s="153"/>
      <c r="K8" s="153"/>
      <c r="L8" s="153"/>
      <c r="M8" s="153"/>
      <c r="N8" s="153"/>
      <c r="O8" s="4">
        <v>87.5</v>
      </c>
      <c r="P8" s="153" t="s">
        <v>7</v>
      </c>
      <c r="Q8" s="153"/>
    </row>
    <row r="9" spans="1:17" x14ac:dyDescent="0.35">
      <c r="A9" s="5"/>
      <c r="B9" s="161" t="s">
        <v>8</v>
      </c>
      <c r="C9" s="161"/>
      <c r="D9" s="161"/>
      <c r="E9" s="161"/>
      <c r="F9" s="161"/>
      <c r="G9" s="161"/>
      <c r="H9" s="161"/>
      <c r="I9" s="161"/>
      <c r="J9" s="161"/>
      <c r="K9" s="161"/>
      <c r="L9" s="6">
        <v>109.7</v>
      </c>
      <c r="M9" s="153" t="s">
        <v>9</v>
      </c>
      <c r="N9" s="153"/>
      <c r="O9" s="7"/>
      <c r="P9" s="5"/>
      <c r="Q9" s="5"/>
    </row>
    <row r="10" spans="1:17" x14ac:dyDescent="0.35">
      <c r="A10" s="7"/>
      <c r="B10" s="160">
        <f>O8</f>
        <v>87.5</v>
      </c>
      <c r="C10" s="160"/>
      <c r="D10" s="8" t="s">
        <v>10</v>
      </c>
      <c r="E10" s="6">
        <f>L9</f>
        <v>109.7</v>
      </c>
      <c r="F10" s="8" t="s">
        <v>11</v>
      </c>
      <c r="G10" s="8" t="s">
        <v>10</v>
      </c>
      <c r="H10" s="9">
        <v>20</v>
      </c>
      <c r="I10" s="5" t="s">
        <v>12</v>
      </c>
      <c r="J10" s="5" t="s">
        <v>13</v>
      </c>
      <c r="K10" s="162">
        <f>(B10*E10)*H10</f>
        <v>191975</v>
      </c>
      <c r="L10" s="162"/>
      <c r="M10" s="162"/>
      <c r="N10" s="5"/>
      <c r="O10" s="5"/>
      <c r="P10" s="5"/>
      <c r="Q10" s="5"/>
    </row>
    <row r="11" spans="1:17" x14ac:dyDescent="0.35">
      <c r="A11" s="163" t="s">
        <v>14</v>
      </c>
      <c r="B11" s="163"/>
      <c r="C11" s="163"/>
      <c r="D11" s="163"/>
      <c r="E11" s="163"/>
      <c r="F11" s="163"/>
      <c r="G11" s="163"/>
      <c r="H11" s="163"/>
      <c r="I11" s="163"/>
      <c r="J11" s="163"/>
      <c r="K11" s="163"/>
      <c r="L11" s="163"/>
      <c r="M11" s="163"/>
      <c r="N11" s="163"/>
      <c r="O11" s="163"/>
      <c r="P11" s="163"/>
      <c r="Q11" s="2"/>
    </row>
    <row r="12" spans="1:17" x14ac:dyDescent="0.35">
      <c r="A12" s="2"/>
      <c r="B12" s="2"/>
      <c r="C12" s="2"/>
      <c r="D12" s="10" t="s">
        <v>15</v>
      </c>
      <c r="E12" s="164">
        <v>0</v>
      </c>
      <c r="F12" s="164"/>
      <c r="G12" s="164"/>
      <c r="H12" s="10"/>
      <c r="I12" s="10"/>
      <c r="J12" s="10"/>
      <c r="K12" s="10"/>
      <c r="L12" s="10"/>
      <c r="M12" s="10"/>
      <c r="N12" s="10"/>
      <c r="O12" s="10"/>
      <c r="P12" s="10"/>
      <c r="Q12" s="11"/>
    </row>
    <row r="13" spans="1:17" x14ac:dyDescent="0.35">
      <c r="A13" s="12"/>
      <c r="B13" s="154" t="s">
        <v>16</v>
      </c>
      <c r="C13" s="155"/>
      <c r="D13" s="155"/>
      <c r="E13" s="155"/>
      <c r="F13" s="155"/>
      <c r="G13" s="155"/>
      <c r="H13" s="155"/>
      <c r="I13" s="155"/>
      <c r="J13" s="155"/>
      <c r="K13" s="155"/>
      <c r="L13" s="155"/>
      <c r="M13" s="155"/>
      <c r="N13" s="155"/>
      <c r="O13" s="155"/>
      <c r="P13" s="155"/>
      <c r="Q13" s="156"/>
    </row>
    <row r="14" spans="1:17" x14ac:dyDescent="0.35">
      <c r="A14" s="13"/>
      <c r="B14" s="157" t="s">
        <v>17</v>
      </c>
      <c r="C14" s="158"/>
      <c r="D14" s="158"/>
      <c r="E14" s="158"/>
      <c r="F14" s="158"/>
      <c r="G14" s="158"/>
      <c r="H14" s="158"/>
      <c r="I14" s="158"/>
      <c r="J14" s="158"/>
      <c r="K14" s="158">
        <f>K10-E12</f>
        <v>191975</v>
      </c>
      <c r="L14" s="158"/>
      <c r="M14" s="158"/>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159" t="s">
        <v>18</v>
      </c>
      <c r="B16" s="159"/>
      <c r="C16" s="159"/>
      <c r="D16" s="159"/>
      <c r="E16" s="159"/>
      <c r="F16" s="159"/>
      <c r="G16" s="159"/>
      <c r="H16" s="159"/>
      <c r="I16" s="159"/>
      <c r="J16" s="159"/>
      <c r="K16" s="159"/>
      <c r="L16" s="159"/>
      <c r="M16" s="159"/>
      <c r="N16" s="159"/>
      <c r="O16" s="20">
        <v>75</v>
      </c>
      <c r="P16" s="153" t="s">
        <v>19</v>
      </c>
      <c r="Q16" s="153"/>
    </row>
    <row r="17" spans="1:17" x14ac:dyDescent="0.35">
      <c r="A17" s="7"/>
      <c r="B17" s="160" t="s">
        <v>20</v>
      </c>
      <c r="C17" s="160"/>
      <c r="D17" s="160"/>
      <c r="E17" s="160"/>
      <c r="F17" s="160"/>
      <c r="G17" s="160"/>
      <c r="H17" s="160"/>
      <c r="I17" s="160"/>
      <c r="J17" s="160"/>
      <c r="K17" s="160"/>
      <c r="L17" s="160"/>
      <c r="M17" s="160"/>
      <c r="N17" s="160"/>
      <c r="O17" s="21">
        <f>L9</f>
        <v>109.7</v>
      </c>
      <c r="P17" s="22" t="s">
        <v>21</v>
      </c>
      <c r="Q17" s="3"/>
    </row>
    <row r="18" spans="1:17" x14ac:dyDescent="0.35">
      <c r="A18" s="7"/>
      <c r="B18" s="174">
        <f>O16</f>
        <v>75</v>
      </c>
      <c r="C18" s="174"/>
      <c r="D18" s="5" t="s">
        <v>10</v>
      </c>
      <c r="E18" s="23">
        <f>O17</f>
        <v>109.7</v>
      </c>
      <c r="F18" s="5" t="s">
        <v>22</v>
      </c>
      <c r="G18" s="5" t="s">
        <v>10</v>
      </c>
      <c r="H18" s="24">
        <v>20</v>
      </c>
      <c r="I18" s="5" t="s">
        <v>12</v>
      </c>
      <c r="J18" s="5" t="s">
        <v>13</v>
      </c>
      <c r="K18" s="162">
        <f>(B18*E18)*H18</f>
        <v>164550</v>
      </c>
      <c r="L18" s="162"/>
      <c r="M18" s="162"/>
      <c r="N18" s="5"/>
      <c r="O18" s="5"/>
      <c r="P18" s="5"/>
      <c r="Q18" s="3"/>
    </row>
    <row r="19" spans="1:17" x14ac:dyDescent="0.35">
      <c r="A19" s="163" t="s">
        <v>14</v>
      </c>
      <c r="B19" s="163"/>
      <c r="C19" s="163"/>
      <c r="D19" s="163"/>
      <c r="E19" s="163"/>
      <c r="F19" s="163"/>
      <c r="G19" s="163"/>
      <c r="H19" s="163"/>
      <c r="I19" s="163"/>
      <c r="J19" s="163"/>
      <c r="K19" s="163"/>
      <c r="L19" s="163"/>
      <c r="M19" s="163"/>
      <c r="N19" s="163"/>
      <c r="O19" s="163"/>
      <c r="P19" s="163"/>
      <c r="Q19" s="2"/>
    </row>
    <row r="20" spans="1:17" x14ac:dyDescent="0.35">
      <c r="A20" s="2"/>
      <c r="B20" s="2"/>
      <c r="C20" s="2"/>
      <c r="D20" s="10" t="s">
        <v>15</v>
      </c>
      <c r="E20" s="175">
        <v>0</v>
      </c>
      <c r="F20" s="175"/>
      <c r="G20" s="175"/>
      <c r="H20" s="10"/>
      <c r="I20" s="10"/>
      <c r="J20" s="10"/>
      <c r="K20" s="10"/>
      <c r="L20" s="10"/>
      <c r="M20" s="10"/>
      <c r="N20" s="10"/>
      <c r="O20" s="10"/>
      <c r="P20" s="10"/>
      <c r="Q20" s="11"/>
    </row>
    <row r="21" spans="1:17" x14ac:dyDescent="0.35">
      <c r="A21" s="12"/>
      <c r="B21" s="154" t="s">
        <v>23</v>
      </c>
      <c r="C21" s="155"/>
      <c r="D21" s="155"/>
      <c r="E21" s="155"/>
      <c r="F21" s="155"/>
      <c r="G21" s="155"/>
      <c r="H21" s="155"/>
      <c r="I21" s="155"/>
      <c r="J21" s="155"/>
      <c r="K21" s="155"/>
      <c r="L21" s="155"/>
      <c r="M21" s="155"/>
      <c r="N21" s="155"/>
      <c r="O21" s="155"/>
      <c r="P21" s="155"/>
      <c r="Q21" s="156"/>
    </row>
    <row r="22" spans="1:17" x14ac:dyDescent="0.35">
      <c r="A22" s="13"/>
      <c r="B22" s="176" t="s">
        <v>24</v>
      </c>
      <c r="C22" s="177"/>
      <c r="D22" s="177"/>
      <c r="E22" s="177"/>
      <c r="F22" s="177"/>
      <c r="G22" s="177"/>
      <c r="H22" s="177"/>
      <c r="I22" s="177"/>
      <c r="J22" s="177"/>
      <c r="K22" s="158">
        <f>K18-E20</f>
        <v>164550</v>
      </c>
      <c r="L22" s="158"/>
      <c r="M22" s="158"/>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165" t="s">
        <v>25</v>
      </c>
      <c r="B24" s="165"/>
      <c r="C24" s="165"/>
      <c r="D24" s="165"/>
      <c r="E24" s="165"/>
      <c r="F24" s="165"/>
      <c r="G24" s="165"/>
      <c r="H24" s="165"/>
      <c r="I24" s="165"/>
      <c r="J24" s="165"/>
      <c r="K24" s="165"/>
      <c r="L24" s="165"/>
      <c r="M24" s="165"/>
      <c r="N24" s="165"/>
      <c r="O24" s="165"/>
      <c r="P24" s="165"/>
      <c r="Q24" s="165"/>
    </row>
    <row r="25" spans="1:17" x14ac:dyDescent="0.35">
      <c r="A25" s="26" t="s">
        <v>26</v>
      </c>
      <c r="B25" s="166">
        <f>K14+K22</f>
        <v>356525</v>
      </c>
      <c r="C25" s="166"/>
      <c r="D25" s="166"/>
      <c r="E25" s="167"/>
      <c r="F25" s="167"/>
      <c r="G25" s="167"/>
      <c r="H25" s="168"/>
      <c r="I25" s="168"/>
      <c r="J25" s="168"/>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169" t="s">
        <v>27</v>
      </c>
      <c r="B27" s="169"/>
      <c r="C27" s="169"/>
      <c r="D27" s="169"/>
      <c r="E27" s="169"/>
      <c r="F27" s="169"/>
      <c r="G27" s="169"/>
      <c r="H27" s="169"/>
      <c r="I27" s="169"/>
      <c r="J27" s="169"/>
      <c r="K27" s="169"/>
      <c r="L27" s="169"/>
      <c r="M27" s="169"/>
      <c r="N27" s="169"/>
      <c r="O27" s="169"/>
      <c r="P27" s="169"/>
      <c r="Q27" s="169"/>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170" t="s">
        <v>30</v>
      </c>
      <c r="B32" s="170"/>
      <c r="C32" s="171" t="s">
        <v>31</v>
      </c>
      <c r="D32" s="172"/>
      <c r="E32" s="172"/>
      <c r="F32" s="172"/>
      <c r="G32" s="172"/>
      <c r="H32" s="172"/>
      <c r="I32" s="172"/>
      <c r="J32" s="172"/>
      <c r="K32" s="172"/>
      <c r="L32" s="172"/>
      <c r="M32" s="172"/>
      <c r="N32" s="172"/>
      <c r="O32" s="172"/>
      <c r="P32" s="172"/>
      <c r="Q32" s="173"/>
    </row>
    <row r="33" spans="1:17" x14ac:dyDescent="0.35">
      <c r="A33" s="182">
        <v>0.15</v>
      </c>
      <c r="B33" s="188"/>
      <c r="C33" s="189" t="s">
        <v>32</v>
      </c>
      <c r="D33" s="190"/>
      <c r="E33" s="190"/>
      <c r="F33" s="190"/>
      <c r="G33" s="190"/>
      <c r="H33" s="190"/>
      <c r="I33" s="190"/>
      <c r="J33" s="190"/>
      <c r="K33" s="190"/>
      <c r="L33" s="190"/>
      <c r="M33" s="190"/>
      <c r="N33" s="190"/>
      <c r="O33" s="190"/>
      <c r="P33" s="190"/>
      <c r="Q33" s="191"/>
    </row>
    <row r="34" spans="1:17" x14ac:dyDescent="0.35">
      <c r="A34" s="182"/>
      <c r="B34" s="188"/>
      <c r="C34" s="192">
        <f>A33*B25</f>
        <v>53478.75</v>
      </c>
      <c r="D34" s="192"/>
      <c r="E34" s="193"/>
      <c r="F34" s="194" t="s">
        <v>33</v>
      </c>
      <c r="G34" s="194"/>
      <c r="H34" s="194"/>
      <c r="I34" s="194"/>
      <c r="J34" s="194"/>
      <c r="K34" s="194"/>
      <c r="L34" s="194"/>
      <c r="M34" s="194"/>
      <c r="N34" s="194"/>
      <c r="O34" s="194"/>
      <c r="P34" s="194"/>
      <c r="Q34" s="195"/>
    </row>
    <row r="35" spans="1:17" x14ac:dyDescent="0.35">
      <c r="A35" s="196">
        <v>0.8</v>
      </c>
      <c r="B35" s="197"/>
      <c r="C35" s="189" t="s">
        <v>34</v>
      </c>
      <c r="D35" s="190"/>
      <c r="E35" s="190"/>
      <c r="F35" s="190"/>
      <c r="G35" s="190"/>
      <c r="H35" s="190"/>
      <c r="I35" s="190"/>
      <c r="J35" s="190"/>
      <c r="K35" s="190"/>
      <c r="L35" s="190"/>
      <c r="M35" s="190"/>
      <c r="N35" s="190"/>
      <c r="O35" s="190"/>
      <c r="P35" s="190"/>
      <c r="Q35" s="191"/>
    </row>
    <row r="36" spans="1:17" x14ac:dyDescent="0.35">
      <c r="A36" s="198"/>
      <c r="B36" s="199"/>
      <c r="C36" s="202" t="s">
        <v>35</v>
      </c>
      <c r="D36" s="203"/>
      <c r="E36" s="203"/>
      <c r="F36" s="203"/>
      <c r="G36" s="203"/>
      <c r="H36" s="203"/>
      <c r="I36" s="203"/>
      <c r="J36" s="203"/>
      <c r="K36" s="203"/>
      <c r="L36" s="203"/>
      <c r="M36" s="203"/>
      <c r="N36" s="203"/>
      <c r="O36" s="203"/>
      <c r="P36" s="203"/>
      <c r="Q36" s="204"/>
    </row>
    <row r="37" spans="1:17" x14ac:dyDescent="0.35">
      <c r="A37" s="198"/>
      <c r="B37" s="199"/>
      <c r="C37" s="205" t="s">
        <v>36</v>
      </c>
      <c r="D37" s="206"/>
      <c r="E37" s="206"/>
      <c r="F37" s="206"/>
      <c r="G37" s="206"/>
      <c r="H37" s="206"/>
      <c r="I37" s="207">
        <f>A35</f>
        <v>0.8</v>
      </c>
      <c r="J37" s="207"/>
      <c r="K37" s="208" t="s">
        <v>37</v>
      </c>
      <c r="L37" s="208"/>
      <c r="M37" s="208"/>
      <c r="N37" s="208"/>
      <c r="O37" s="208"/>
      <c r="P37" s="208"/>
      <c r="Q37" s="209"/>
    </row>
    <row r="38" spans="1:17" x14ac:dyDescent="0.35">
      <c r="A38" s="200"/>
      <c r="B38" s="201"/>
      <c r="C38" s="178">
        <f>C34</f>
        <v>53478.75</v>
      </c>
      <c r="D38" s="179"/>
      <c r="E38" s="179"/>
      <c r="F38" s="180" t="s">
        <v>38</v>
      </c>
      <c r="G38" s="180"/>
      <c r="H38" s="180"/>
      <c r="I38" s="180"/>
      <c r="J38" s="180"/>
      <c r="K38" s="181">
        <f>(B25*A35)-C34</f>
        <v>231741.25</v>
      </c>
      <c r="L38" s="181"/>
      <c r="M38" s="181"/>
      <c r="N38" s="14"/>
      <c r="O38" s="14"/>
      <c r="P38" s="14"/>
      <c r="Q38" s="33"/>
    </row>
    <row r="39" spans="1:17" x14ac:dyDescent="0.35">
      <c r="A39" s="182">
        <v>0.2</v>
      </c>
      <c r="B39" s="182"/>
      <c r="C39" s="183" t="s">
        <v>39</v>
      </c>
      <c r="D39" s="184"/>
      <c r="E39" s="184"/>
      <c r="F39" s="185"/>
      <c r="G39" s="185"/>
      <c r="H39" s="185"/>
      <c r="I39" s="34"/>
      <c r="J39" s="34"/>
      <c r="K39" s="35"/>
      <c r="L39" s="35"/>
      <c r="M39" s="35"/>
      <c r="N39" s="35"/>
      <c r="O39" s="35"/>
      <c r="P39" s="35"/>
      <c r="Q39" s="36"/>
    </row>
    <row r="40" spans="1:17" x14ac:dyDescent="0.35">
      <c r="A40" s="182"/>
      <c r="B40" s="182"/>
      <c r="C40" s="186" t="s">
        <v>40</v>
      </c>
      <c r="D40" s="180"/>
      <c r="E40" s="180"/>
      <c r="F40" s="180"/>
      <c r="G40" s="180"/>
      <c r="H40" s="180"/>
      <c r="I40" s="180"/>
      <c r="J40" s="180"/>
      <c r="K40" s="180"/>
      <c r="L40" s="180"/>
      <c r="M40" s="180"/>
      <c r="N40" s="180"/>
      <c r="O40" s="180"/>
      <c r="P40" s="180"/>
      <c r="Q40" s="187"/>
    </row>
    <row r="41" spans="1:17" x14ac:dyDescent="0.35">
      <c r="A41" s="27" t="s">
        <v>41</v>
      </c>
      <c r="B41" s="2"/>
      <c r="C41" s="2"/>
      <c r="D41" s="2"/>
      <c r="E41" s="2"/>
      <c r="F41" s="2"/>
      <c r="G41" s="2"/>
      <c r="H41" s="2"/>
      <c r="I41" s="2"/>
      <c r="J41" s="2"/>
      <c r="K41" s="2"/>
      <c r="L41" s="2"/>
      <c r="M41" s="2"/>
      <c r="N41" s="2"/>
      <c r="O41" s="2"/>
      <c r="P41" s="2"/>
      <c r="Q41" s="2"/>
    </row>
    <row r="42" spans="1:17" x14ac:dyDescent="0.35">
      <c r="A42" s="169" t="s">
        <v>42</v>
      </c>
      <c r="B42" s="219"/>
      <c r="C42" s="219"/>
      <c r="D42" s="219"/>
      <c r="E42" s="219"/>
      <c r="F42" s="219"/>
      <c r="G42" s="219"/>
      <c r="H42" s="219"/>
      <c r="I42" s="219"/>
      <c r="J42" s="219"/>
      <c r="K42" s="219"/>
      <c r="L42" s="219"/>
      <c r="M42" s="219"/>
      <c r="N42" s="219"/>
      <c r="O42" s="219"/>
      <c r="P42" s="219"/>
      <c r="Q42" s="219"/>
    </row>
    <row r="43" spans="1:17" ht="35.25" customHeight="1" x14ac:dyDescent="0.35">
      <c r="A43" s="169" t="s">
        <v>43</v>
      </c>
      <c r="B43" s="169"/>
      <c r="C43" s="169"/>
      <c r="D43" s="169"/>
      <c r="E43" s="169"/>
      <c r="F43" s="169"/>
      <c r="G43" s="169"/>
      <c r="H43" s="169"/>
      <c r="I43" s="169"/>
      <c r="J43" s="169"/>
      <c r="K43" s="169"/>
      <c r="L43" s="169"/>
      <c r="M43" s="169"/>
      <c r="N43" s="169"/>
      <c r="O43" s="169"/>
      <c r="P43" s="169"/>
      <c r="Q43" s="169"/>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169" t="s">
        <v>45</v>
      </c>
      <c r="B45" s="169"/>
      <c r="C45" s="169"/>
      <c r="D45" s="169"/>
      <c r="E45" s="169"/>
      <c r="F45" s="169"/>
      <c r="G45" s="169"/>
      <c r="H45" s="169"/>
      <c r="I45" s="169"/>
      <c r="J45" s="169"/>
      <c r="K45" s="169"/>
      <c r="L45" s="169"/>
      <c r="M45" s="169"/>
      <c r="N45" s="169"/>
      <c r="O45" s="169"/>
      <c r="P45" s="169"/>
      <c r="Q45" s="169"/>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220" t="s">
        <v>47</v>
      </c>
      <c r="B47" s="220"/>
      <c r="C47" s="220"/>
      <c r="D47" s="220"/>
      <c r="E47" s="220"/>
      <c r="F47" s="220"/>
      <c r="G47" s="220"/>
      <c r="H47" s="220"/>
      <c r="I47" s="220"/>
      <c r="J47" s="220"/>
      <c r="K47" s="220"/>
      <c r="L47" s="220"/>
      <c r="M47" s="220"/>
      <c r="N47" s="220"/>
      <c r="O47" s="220"/>
      <c r="P47" s="220"/>
      <c r="Q47" s="220"/>
    </row>
    <row r="48" spans="1:17" ht="15.5" x14ac:dyDescent="0.35">
      <c r="A48" s="221" t="s">
        <v>48</v>
      </c>
      <c r="B48" s="221"/>
      <c r="C48" s="221"/>
      <c r="D48" s="221"/>
      <c r="E48" s="221"/>
      <c r="F48" s="221"/>
      <c r="G48" s="221"/>
      <c r="H48" s="221"/>
      <c r="I48" s="221"/>
      <c r="J48" s="221"/>
      <c r="K48" s="221"/>
      <c r="L48" s="221"/>
      <c r="M48" s="221"/>
      <c r="N48" s="221"/>
      <c r="O48" s="221"/>
      <c r="P48" s="221"/>
      <c r="Q48" s="221"/>
    </row>
    <row r="49" spans="1:17" ht="15.5" x14ac:dyDescent="0.35">
      <c r="A49" s="222" t="s">
        <v>49</v>
      </c>
      <c r="B49" s="223"/>
      <c r="C49" s="223"/>
      <c r="D49" s="223"/>
      <c r="E49" s="223"/>
      <c r="F49" s="223"/>
      <c r="G49" s="223"/>
      <c r="H49" s="223"/>
      <c r="I49" s="223"/>
      <c r="J49" s="223"/>
      <c r="K49" s="223"/>
      <c r="L49" s="223"/>
      <c r="M49" s="223"/>
      <c r="N49" s="223"/>
      <c r="O49" s="223"/>
      <c r="P49" s="223"/>
      <c r="Q49" s="223"/>
    </row>
    <row r="50" spans="1:17" x14ac:dyDescent="0.35">
      <c r="A50" s="210" t="s">
        <v>50</v>
      </c>
      <c r="B50" s="211"/>
      <c r="C50" s="211"/>
      <c r="D50" s="211"/>
      <c r="E50" s="211"/>
      <c r="F50" s="211"/>
      <c r="G50" s="211"/>
      <c r="H50" s="211"/>
      <c r="I50" s="211"/>
      <c r="J50" s="211"/>
      <c r="K50" s="211"/>
      <c r="L50" s="211"/>
      <c r="M50" s="211"/>
      <c r="N50" s="211"/>
      <c r="O50" s="211"/>
      <c r="P50" s="211"/>
      <c r="Q50" s="211"/>
    </row>
    <row r="51" spans="1:17" x14ac:dyDescent="0.35">
      <c r="A51" s="212" t="s">
        <v>51</v>
      </c>
      <c r="B51" s="212"/>
      <c r="C51" s="212"/>
      <c r="D51" s="212"/>
      <c r="E51" s="212"/>
      <c r="F51" s="212"/>
      <c r="G51" s="212"/>
      <c r="H51" s="212"/>
      <c r="I51" s="38" t="s">
        <v>52</v>
      </c>
      <c r="J51" s="39"/>
      <c r="K51" s="39"/>
      <c r="L51" s="212" t="s">
        <v>53</v>
      </c>
      <c r="M51" s="212"/>
      <c r="N51" s="212"/>
      <c r="O51" s="212"/>
      <c r="P51" s="213" t="s">
        <v>54</v>
      </c>
      <c r="Q51" s="214"/>
    </row>
    <row r="52" spans="1:17" x14ac:dyDescent="0.35">
      <c r="A52" s="215" t="s">
        <v>55</v>
      </c>
      <c r="B52" s="215"/>
      <c r="C52" s="215"/>
      <c r="D52" s="215"/>
      <c r="E52" s="215"/>
      <c r="F52" s="215"/>
      <c r="G52" s="215"/>
      <c r="H52" s="215"/>
      <c r="I52" s="216"/>
      <c r="J52" s="216"/>
      <c r="K52" s="216"/>
      <c r="L52" s="216"/>
      <c r="M52" s="216"/>
      <c r="N52" s="216"/>
      <c r="O52" s="216"/>
      <c r="P52" s="217"/>
      <c r="Q52" s="218"/>
    </row>
    <row r="53" spans="1:17" x14ac:dyDescent="0.35">
      <c r="A53" s="224" t="s">
        <v>56</v>
      </c>
      <c r="B53" s="225"/>
      <c r="C53" s="225"/>
      <c r="D53" s="225"/>
      <c r="E53" s="225"/>
      <c r="F53" s="225"/>
      <c r="G53" s="225"/>
      <c r="H53" s="226"/>
      <c r="I53" s="216"/>
      <c r="J53" s="216"/>
      <c r="K53" s="216"/>
      <c r="L53" s="216"/>
      <c r="M53" s="216"/>
      <c r="N53" s="216"/>
      <c r="O53" s="216"/>
      <c r="P53" s="217"/>
      <c r="Q53" s="218"/>
    </row>
    <row r="54" spans="1:17" x14ac:dyDescent="0.35">
      <c r="A54" s="216"/>
      <c r="B54" s="216"/>
      <c r="C54" s="216"/>
      <c r="D54" s="216"/>
      <c r="E54" s="216"/>
      <c r="F54" s="216"/>
      <c r="G54" s="216"/>
      <c r="H54" s="216"/>
      <c r="I54" s="216"/>
      <c r="J54" s="216"/>
      <c r="K54" s="216"/>
      <c r="L54" s="216"/>
      <c r="M54" s="216"/>
      <c r="N54" s="216"/>
      <c r="O54" s="216"/>
      <c r="P54" s="217"/>
      <c r="Q54" s="218"/>
    </row>
    <row r="55" spans="1:17" x14ac:dyDescent="0.35">
      <c r="A55" s="215" t="s">
        <v>57</v>
      </c>
      <c r="B55" s="215"/>
      <c r="C55" s="215"/>
      <c r="D55" s="215"/>
      <c r="E55" s="215"/>
      <c r="F55" s="215"/>
      <c r="G55" s="215"/>
      <c r="H55" s="215"/>
      <c r="I55" s="216"/>
      <c r="J55" s="216"/>
      <c r="K55" s="216"/>
      <c r="L55" s="216"/>
      <c r="M55" s="216"/>
      <c r="N55" s="216"/>
      <c r="O55" s="216"/>
      <c r="P55" s="217"/>
      <c r="Q55" s="218"/>
    </row>
    <row r="56" spans="1:17" x14ac:dyDescent="0.35">
      <c r="A56" s="224" t="s">
        <v>56</v>
      </c>
      <c r="B56" s="225"/>
      <c r="C56" s="225"/>
      <c r="D56" s="225"/>
      <c r="E56" s="225"/>
      <c r="F56" s="225"/>
      <c r="G56" s="225"/>
      <c r="H56" s="226"/>
      <c r="I56" s="216"/>
      <c r="J56" s="216"/>
      <c r="K56" s="216"/>
      <c r="L56" s="216"/>
      <c r="M56" s="216"/>
      <c r="N56" s="216"/>
      <c r="O56" s="216"/>
      <c r="P56" s="217"/>
      <c r="Q56" s="218"/>
    </row>
    <row r="57" spans="1:17" x14ac:dyDescent="0.35">
      <c r="A57" s="40"/>
      <c r="B57" s="41"/>
      <c r="C57" s="41"/>
      <c r="D57" s="41"/>
      <c r="E57" s="41"/>
      <c r="F57" s="41"/>
      <c r="G57" s="41"/>
      <c r="H57" s="42"/>
      <c r="I57" s="216"/>
      <c r="J57" s="216"/>
      <c r="K57" s="216"/>
      <c r="L57" s="216"/>
      <c r="M57" s="216"/>
      <c r="N57" s="216"/>
      <c r="O57" s="216"/>
      <c r="P57" s="43"/>
      <c r="Q57" s="44"/>
    </row>
    <row r="58" spans="1:17" x14ac:dyDescent="0.35">
      <c r="A58" s="236" t="s">
        <v>58</v>
      </c>
      <c r="B58" s="237"/>
      <c r="C58" s="237"/>
      <c r="D58" s="237"/>
      <c r="E58" s="237"/>
      <c r="F58" s="237"/>
      <c r="G58" s="237"/>
      <c r="H58" s="238"/>
      <c r="I58" s="216"/>
      <c r="J58" s="216"/>
      <c r="K58" s="216"/>
      <c r="L58" s="216"/>
      <c r="M58" s="216"/>
      <c r="N58" s="216"/>
      <c r="O58" s="216"/>
      <c r="P58" s="217"/>
      <c r="Q58" s="218"/>
    </row>
    <row r="59" spans="1:17" x14ac:dyDescent="0.35">
      <c r="A59" s="227" t="s">
        <v>59</v>
      </c>
      <c r="B59" s="227"/>
      <c r="C59" s="227"/>
      <c r="D59" s="227"/>
      <c r="E59" s="227"/>
      <c r="F59" s="227"/>
      <c r="G59" s="227"/>
      <c r="H59" s="227"/>
      <c r="I59" s="227"/>
      <c r="J59" s="227"/>
      <c r="K59" s="227"/>
      <c r="L59" s="227"/>
      <c r="M59" s="227"/>
      <c r="N59" s="227"/>
      <c r="O59" s="227"/>
      <c r="P59" s="227"/>
      <c r="Q59" s="227"/>
    </row>
    <row r="60" spans="1:17" ht="15.5" x14ac:dyDescent="0.35">
      <c r="A60" s="228" t="s">
        <v>60</v>
      </c>
      <c r="B60" s="229"/>
      <c r="C60" s="229"/>
      <c r="D60" s="229"/>
      <c r="E60" s="229"/>
      <c r="F60" s="229"/>
      <c r="G60" s="229"/>
      <c r="H60" s="229"/>
      <c r="I60" s="229"/>
      <c r="J60" s="229"/>
      <c r="K60" s="229"/>
      <c r="L60" s="229"/>
      <c r="M60" s="229"/>
      <c r="N60" s="229"/>
      <c r="O60" s="229"/>
      <c r="P60" s="229"/>
      <c r="Q60" s="229"/>
    </row>
    <row r="61" spans="1:17" x14ac:dyDescent="0.35">
      <c r="A61" s="230" t="s">
        <v>61</v>
      </c>
      <c r="B61" s="230"/>
      <c r="C61" s="230"/>
      <c r="D61" s="230"/>
      <c r="E61" s="230"/>
      <c r="F61" s="230"/>
      <c r="G61" s="230"/>
      <c r="H61" s="230"/>
      <c r="I61" s="230"/>
      <c r="J61" s="230"/>
      <c r="K61" s="230"/>
      <c r="L61" s="231" t="s">
        <v>62</v>
      </c>
      <c r="M61" s="232"/>
      <c r="N61" s="232"/>
      <c r="O61" s="232"/>
      <c r="P61" s="232"/>
      <c r="Q61" s="233"/>
    </row>
    <row r="62" spans="1:17" x14ac:dyDescent="0.35">
      <c r="A62" s="234" t="s">
        <v>63</v>
      </c>
      <c r="B62" s="234"/>
      <c r="C62" s="234"/>
      <c r="D62" s="234"/>
      <c r="E62" s="234"/>
      <c r="F62" s="234"/>
      <c r="G62" s="234"/>
      <c r="H62" s="234"/>
      <c r="I62" s="234"/>
      <c r="J62" s="234"/>
      <c r="K62" s="234"/>
      <c r="L62" s="217"/>
      <c r="M62" s="235"/>
      <c r="N62" s="235"/>
      <c r="O62" s="235"/>
      <c r="P62" s="235"/>
      <c r="Q62" s="218"/>
    </row>
    <row r="63" spans="1:17" x14ac:dyDescent="0.35">
      <c r="A63" s="234" t="s">
        <v>64</v>
      </c>
      <c r="B63" s="234"/>
      <c r="C63" s="234"/>
      <c r="D63" s="234"/>
      <c r="E63" s="234"/>
      <c r="F63" s="234"/>
      <c r="G63" s="234"/>
      <c r="H63" s="234"/>
      <c r="I63" s="234"/>
      <c r="J63" s="234"/>
      <c r="K63" s="234"/>
      <c r="L63" s="217"/>
      <c r="M63" s="235"/>
      <c r="N63" s="235"/>
      <c r="O63" s="235"/>
      <c r="P63" s="235"/>
      <c r="Q63" s="218"/>
    </row>
    <row r="64" spans="1:17" x14ac:dyDescent="0.35">
      <c r="A64" s="234" t="s">
        <v>64</v>
      </c>
      <c r="B64" s="234"/>
      <c r="C64" s="234"/>
      <c r="D64" s="234"/>
      <c r="E64" s="234"/>
      <c r="F64" s="234"/>
      <c r="G64" s="234"/>
      <c r="H64" s="234"/>
      <c r="I64" s="234"/>
      <c r="J64" s="234"/>
      <c r="K64" s="234"/>
      <c r="L64" s="217"/>
      <c r="M64" s="235"/>
      <c r="N64" s="235"/>
      <c r="O64" s="235"/>
      <c r="P64" s="235"/>
      <c r="Q64" s="218"/>
    </row>
    <row r="65" spans="1:17" x14ac:dyDescent="0.35">
      <c r="A65" s="234" t="s">
        <v>64</v>
      </c>
      <c r="B65" s="234"/>
      <c r="C65" s="234"/>
      <c r="D65" s="234"/>
      <c r="E65" s="234"/>
      <c r="F65" s="234"/>
      <c r="G65" s="234"/>
      <c r="H65" s="234"/>
      <c r="I65" s="234"/>
      <c r="J65" s="234"/>
      <c r="K65" s="234"/>
      <c r="L65" s="217"/>
      <c r="M65" s="235"/>
      <c r="N65" s="235"/>
      <c r="O65" s="235"/>
      <c r="P65" s="235"/>
      <c r="Q65" s="218"/>
    </row>
    <row r="66" spans="1:17" x14ac:dyDescent="0.35">
      <c r="A66" s="239" t="s">
        <v>65</v>
      </c>
      <c r="B66" s="239"/>
      <c r="C66" s="239"/>
      <c r="D66" s="239"/>
      <c r="E66" s="239"/>
      <c r="F66" s="239"/>
      <c r="G66" s="239"/>
      <c r="H66" s="239"/>
      <c r="I66" s="239"/>
      <c r="J66" s="239"/>
      <c r="K66" s="239"/>
      <c r="L66" s="217"/>
      <c r="M66" s="235"/>
      <c r="N66" s="235"/>
      <c r="O66" s="235"/>
      <c r="P66" s="235"/>
      <c r="Q66" s="218"/>
    </row>
    <row r="67" spans="1:17" x14ac:dyDescent="0.35">
      <c r="A67" s="234" t="s">
        <v>66</v>
      </c>
      <c r="B67" s="234"/>
      <c r="C67" s="234"/>
      <c r="D67" s="234"/>
      <c r="E67" s="234"/>
      <c r="F67" s="234"/>
      <c r="G67" s="234"/>
      <c r="H67" s="234"/>
      <c r="I67" s="234"/>
      <c r="J67" s="234"/>
      <c r="K67" s="234"/>
      <c r="L67" s="43"/>
      <c r="M67" s="45"/>
      <c r="N67" s="45"/>
      <c r="O67" s="45"/>
      <c r="P67" s="45"/>
      <c r="Q67" s="45"/>
    </row>
    <row r="68" spans="1:17" x14ac:dyDescent="0.35">
      <c r="A68" s="240" t="s">
        <v>67</v>
      </c>
      <c r="B68" s="240"/>
      <c r="C68" s="240"/>
      <c r="D68" s="240"/>
      <c r="E68" s="240"/>
      <c r="F68" s="240"/>
      <c r="G68" s="240"/>
      <c r="H68" s="240"/>
      <c r="I68" s="240"/>
      <c r="J68" s="240"/>
      <c r="K68" s="240"/>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C00000"/>
  </sheetPr>
  <dimension ref="A1:M1"/>
  <sheetViews>
    <sheetView tabSelected="1" workbookViewId="0">
      <selection activeCell="N24" sqref="N24"/>
    </sheetView>
  </sheetViews>
  <sheetFormatPr baseColWidth="10" defaultRowHeight="14.5" x14ac:dyDescent="0.35"/>
  <sheetData>
    <row r="1" spans="1:13" ht="23" x14ac:dyDescent="0.35">
      <c r="A1" s="241" t="s">
        <v>87</v>
      </c>
      <c r="B1" s="241"/>
      <c r="C1" s="241"/>
      <c r="D1" s="241"/>
      <c r="E1" s="241"/>
      <c r="F1" s="241"/>
      <c r="G1" s="241"/>
      <c r="H1" s="241"/>
      <c r="I1" s="241"/>
      <c r="J1" s="241"/>
      <c r="K1" s="241"/>
      <c r="L1" s="241"/>
      <c r="M1" s="241"/>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theme="6"/>
    <pageSetUpPr fitToPage="1"/>
  </sheetPr>
  <dimension ref="A1:V150"/>
  <sheetViews>
    <sheetView showGridLines="0" zoomScaleNormal="100" workbookViewId="0">
      <selection activeCell="D93" sqref="D93"/>
    </sheetView>
  </sheetViews>
  <sheetFormatPr baseColWidth="10" defaultRowHeight="14.5" x14ac:dyDescent="0.35"/>
  <cols>
    <col min="1" max="1" width="11.453125" customWidth="1"/>
    <col min="2" max="2" width="91.1796875" customWidth="1"/>
    <col min="3" max="5" width="22.54296875" customWidth="1"/>
    <col min="6" max="6" width="15" style="140" customWidth="1"/>
    <col min="7" max="7" width="14.453125" hidden="1" customWidth="1"/>
  </cols>
  <sheetData>
    <row r="1" spans="1:22" s="61" customFormat="1" ht="114.75" customHeight="1" x14ac:dyDescent="0.25">
      <c r="B1" s="242" t="s">
        <v>158</v>
      </c>
      <c r="C1" s="242"/>
      <c r="D1" s="242"/>
      <c r="E1" s="60">
        <v>44266</v>
      </c>
      <c r="F1" s="137"/>
    </row>
    <row r="2" spans="1:22" s="69" customFormat="1" ht="34.5" customHeight="1" x14ac:dyDescent="0.35">
      <c r="B2" s="243" t="s">
        <v>80</v>
      </c>
      <c r="C2" s="243"/>
      <c r="D2" s="243"/>
      <c r="E2" s="243"/>
      <c r="F2" s="138"/>
      <c r="G2" s="70"/>
      <c r="H2" s="18"/>
      <c r="I2" s="18"/>
      <c r="J2" s="18"/>
      <c r="K2" s="18"/>
      <c r="L2" s="18"/>
      <c r="M2" s="18"/>
      <c r="N2" s="18"/>
      <c r="O2" s="18"/>
      <c r="P2" s="18"/>
      <c r="Q2" s="18"/>
      <c r="R2" s="18"/>
      <c r="S2" s="18"/>
      <c r="T2" s="18"/>
      <c r="U2" s="18"/>
      <c r="V2" s="18"/>
    </row>
    <row r="3" spans="1:22" s="61" customFormat="1" ht="90.75" customHeight="1" x14ac:dyDescent="0.25">
      <c r="B3" s="243" t="s">
        <v>81</v>
      </c>
      <c r="C3" s="243"/>
      <c r="D3" s="243"/>
      <c r="E3" s="243"/>
      <c r="F3" s="137"/>
    </row>
    <row r="4" spans="1:22" s="61" customFormat="1" ht="39.75" customHeight="1" x14ac:dyDescent="0.25">
      <c r="A4" s="244" t="s">
        <v>166</v>
      </c>
      <c r="B4" s="244" t="s">
        <v>82</v>
      </c>
      <c r="C4" s="244"/>
      <c r="D4" s="244"/>
      <c r="E4" s="244"/>
      <c r="F4" s="137"/>
    </row>
    <row r="5" spans="1:22" s="93" customFormat="1" ht="13" x14ac:dyDescent="0.25">
      <c r="A5" s="96"/>
      <c r="B5" s="96"/>
      <c r="C5" s="96"/>
      <c r="D5" s="96"/>
      <c r="E5" s="96"/>
      <c r="F5" s="139"/>
    </row>
    <row r="6" spans="1:22" s="93" customFormat="1" ht="12.75" customHeight="1" x14ac:dyDescent="0.25">
      <c r="A6" s="92"/>
      <c r="B6" s="99" t="s">
        <v>126</v>
      </c>
      <c r="C6" s="119" t="s">
        <v>106</v>
      </c>
      <c r="D6" s="92"/>
      <c r="E6" s="92"/>
      <c r="F6" s="139"/>
    </row>
    <row r="7" spans="1:22" s="93" customFormat="1" ht="12.75" customHeight="1" x14ac:dyDescent="0.3">
      <c r="A7" s="92"/>
      <c r="B7" s="89" t="s">
        <v>127</v>
      </c>
      <c r="C7" s="119" t="s">
        <v>105</v>
      </c>
      <c r="D7" s="92"/>
      <c r="E7" s="92"/>
      <c r="F7" s="139"/>
    </row>
    <row r="8" spans="1:22" s="46" customFormat="1" ht="12.5" x14ac:dyDescent="0.25">
      <c r="F8" s="137"/>
    </row>
    <row r="9" spans="1:22" s="46" customFormat="1" ht="40" customHeight="1" x14ac:dyDescent="0.25">
      <c r="A9" s="244" t="s">
        <v>165</v>
      </c>
      <c r="B9" s="244" t="s">
        <v>82</v>
      </c>
      <c r="C9" s="244"/>
      <c r="D9" s="244"/>
      <c r="E9" s="244"/>
      <c r="F9" s="137"/>
    </row>
    <row r="10" spans="1:22" s="61" customFormat="1" ht="12.5" x14ac:dyDescent="0.25">
      <c r="B10" s="74"/>
      <c r="C10" s="71"/>
      <c r="D10" s="71"/>
      <c r="E10" s="71"/>
      <c r="F10" s="137"/>
    </row>
    <row r="11" spans="1:22" s="61" customFormat="1" ht="15.5" x14ac:dyDescent="0.25">
      <c r="B11" s="72" t="s">
        <v>142</v>
      </c>
      <c r="C11" s="245"/>
      <c r="D11" s="245"/>
      <c r="E11" s="94"/>
      <c r="F11" s="137"/>
    </row>
    <row r="12" spans="1:22" s="61" customFormat="1" ht="15.5" x14ac:dyDescent="0.35">
      <c r="B12" s="73" t="s">
        <v>176</v>
      </c>
      <c r="C12" s="247"/>
      <c r="D12" s="247"/>
      <c r="E12" s="95"/>
      <c r="F12" s="137"/>
    </row>
    <row r="13" spans="1:22" s="61" customFormat="1" ht="15.5" x14ac:dyDescent="0.35">
      <c r="B13" s="73" t="s">
        <v>170</v>
      </c>
      <c r="C13" s="130"/>
      <c r="D13" s="130"/>
      <c r="E13" s="95"/>
      <c r="F13" s="137"/>
    </row>
    <row r="14" spans="1:22" s="61" customFormat="1" ht="15.5" x14ac:dyDescent="0.35">
      <c r="B14" s="73"/>
      <c r="C14" s="98"/>
      <c r="D14" s="98"/>
      <c r="E14" s="95"/>
      <c r="F14" s="137"/>
    </row>
    <row r="15" spans="1:22" s="61" customFormat="1" ht="40" customHeight="1" x14ac:dyDescent="0.25">
      <c r="A15" s="244" t="s">
        <v>107</v>
      </c>
      <c r="B15" s="244"/>
      <c r="C15" s="244"/>
      <c r="D15" s="244"/>
      <c r="E15" s="244"/>
      <c r="F15" s="137"/>
    </row>
    <row r="16" spans="1:22" x14ac:dyDescent="0.35">
      <c r="E16" s="132">
        <f>+E21+E24+E31+E37+E42+E45+E48+E51</f>
        <v>0</v>
      </c>
    </row>
    <row r="17" spans="1:21" s="47" customFormat="1" ht="30" customHeight="1" x14ac:dyDescent="0.35">
      <c r="A17" s="246" t="s">
        <v>83</v>
      </c>
      <c r="B17" s="246"/>
      <c r="C17" s="246"/>
      <c r="D17" s="246"/>
      <c r="E17" s="246"/>
      <c r="F17" s="141"/>
    </row>
    <row r="18" spans="1:21" s="51" customFormat="1" ht="35.5" customHeight="1" x14ac:dyDescent="0.35">
      <c r="B18" s="48" t="s">
        <v>73</v>
      </c>
      <c r="C18" s="48" t="s">
        <v>69</v>
      </c>
      <c r="D18" s="48" t="s">
        <v>70</v>
      </c>
      <c r="E18" s="49" t="s">
        <v>68</v>
      </c>
      <c r="F18" s="141"/>
      <c r="G18" s="47"/>
      <c r="H18" s="47"/>
      <c r="I18" s="47"/>
      <c r="J18" s="47"/>
      <c r="K18" s="47"/>
      <c r="L18" s="47"/>
      <c r="M18" s="47"/>
      <c r="N18" s="47"/>
      <c r="O18" s="47"/>
    </row>
    <row r="19" spans="1:21" s="62" customFormat="1" ht="18" customHeight="1" x14ac:dyDescent="0.25">
      <c r="B19" s="63" t="s">
        <v>102</v>
      </c>
      <c r="C19" s="63" t="s">
        <v>71</v>
      </c>
      <c r="D19" s="63"/>
      <c r="E19" s="64">
        <v>0</v>
      </c>
      <c r="F19" s="137"/>
      <c r="G19" s="61"/>
      <c r="H19" s="61"/>
      <c r="I19" s="61"/>
      <c r="J19" s="61"/>
      <c r="K19" s="61"/>
      <c r="L19" s="61"/>
      <c r="M19" s="61"/>
      <c r="N19" s="61"/>
      <c r="O19" s="61"/>
    </row>
    <row r="20" spans="1:21" s="62" customFormat="1" ht="18" customHeight="1" thickBot="1" x14ac:dyDescent="0.35">
      <c r="B20" s="68" t="s">
        <v>72</v>
      </c>
      <c r="C20" s="63" t="s">
        <v>71</v>
      </c>
      <c r="D20" s="63"/>
      <c r="E20" s="64">
        <v>0</v>
      </c>
      <c r="F20" s="137"/>
      <c r="G20" s="61"/>
      <c r="H20" s="61"/>
      <c r="I20" s="61"/>
      <c r="J20" s="61"/>
      <c r="K20" s="61"/>
      <c r="L20" s="61"/>
      <c r="M20" s="61"/>
      <c r="N20" s="61"/>
      <c r="O20" s="61"/>
    </row>
    <row r="21" spans="1:21" s="62" customFormat="1" ht="18" customHeight="1" thickBot="1" x14ac:dyDescent="0.35">
      <c r="A21" s="55" t="s">
        <v>84</v>
      </c>
      <c r="B21" s="65"/>
      <c r="C21" s="65"/>
      <c r="D21" s="66" t="s">
        <v>90</v>
      </c>
      <c r="E21" s="67">
        <f>SUM(E19:E20)</f>
        <v>0</v>
      </c>
      <c r="F21" s="137"/>
      <c r="G21" s="61"/>
      <c r="H21" s="61"/>
      <c r="I21" s="61"/>
      <c r="J21" s="61"/>
      <c r="K21" s="61"/>
      <c r="L21" s="61"/>
      <c r="M21" s="61"/>
      <c r="N21" s="61"/>
      <c r="O21" s="61"/>
    </row>
    <row r="22" spans="1:21" s="51" customFormat="1" ht="18" customHeight="1" x14ac:dyDescent="0.35">
      <c r="B22" s="86" t="s">
        <v>134</v>
      </c>
      <c r="C22" s="52" t="s">
        <v>71</v>
      </c>
      <c r="D22" s="52"/>
      <c r="E22" s="53">
        <v>0</v>
      </c>
      <c r="F22" s="142"/>
      <c r="G22" s="47"/>
      <c r="H22" s="47"/>
      <c r="I22" s="47"/>
      <c r="J22" s="47"/>
      <c r="K22" s="47"/>
      <c r="L22" s="47"/>
      <c r="M22" s="47"/>
      <c r="N22" s="47"/>
      <c r="O22" s="47"/>
      <c r="P22" s="47"/>
      <c r="Q22" s="47"/>
      <c r="R22" s="47"/>
      <c r="S22" s="47"/>
      <c r="T22" s="47"/>
    </row>
    <row r="23" spans="1:21" s="51" customFormat="1" ht="18" customHeight="1" thickBot="1" x14ac:dyDescent="0.4">
      <c r="B23" s="54" t="s">
        <v>72</v>
      </c>
      <c r="C23" s="52" t="s">
        <v>71</v>
      </c>
      <c r="D23" s="52"/>
      <c r="E23" s="53">
        <v>0</v>
      </c>
      <c r="F23" s="142"/>
      <c r="G23" s="47"/>
      <c r="H23" s="47"/>
      <c r="I23" s="47"/>
      <c r="J23" s="47"/>
      <c r="K23" s="47"/>
      <c r="L23" s="47"/>
      <c r="M23" s="47"/>
      <c r="N23" s="47"/>
      <c r="O23" s="47"/>
      <c r="P23" s="47"/>
      <c r="Q23" s="47"/>
      <c r="R23" s="47"/>
      <c r="S23" s="47"/>
      <c r="T23" s="47"/>
    </row>
    <row r="24" spans="1:21" s="51" customFormat="1" ht="18" customHeight="1" thickBot="1" x14ac:dyDescent="0.3">
      <c r="A24" s="55" t="s">
        <v>84</v>
      </c>
      <c r="B24" s="65"/>
      <c r="C24" s="55"/>
      <c r="D24" s="56" t="s">
        <v>86</v>
      </c>
      <c r="E24" s="57">
        <f>SUM(E22:E23)</f>
        <v>0</v>
      </c>
      <c r="F24" s="142"/>
      <c r="G24" s="47"/>
      <c r="H24" s="47"/>
      <c r="I24" s="47"/>
      <c r="J24" s="47"/>
      <c r="K24" s="47"/>
      <c r="L24" s="47"/>
      <c r="M24" s="47"/>
      <c r="N24" s="47"/>
      <c r="O24" s="47"/>
      <c r="P24" s="47"/>
      <c r="Q24" s="47"/>
      <c r="R24" s="47"/>
      <c r="S24" s="47"/>
      <c r="T24" s="47"/>
    </row>
    <row r="25" spans="1:21" s="51" customFormat="1" ht="18" customHeight="1" x14ac:dyDescent="0.35">
      <c r="A25"/>
      <c r="B25"/>
      <c r="C25"/>
      <c r="D25"/>
      <c r="E25"/>
      <c r="F25" s="143"/>
      <c r="H25" s="47"/>
      <c r="I25" s="47"/>
      <c r="J25" s="47"/>
      <c r="K25" s="47"/>
      <c r="L25" s="47"/>
      <c r="M25" s="47"/>
      <c r="N25" s="47"/>
      <c r="O25" s="47"/>
      <c r="P25" s="47"/>
      <c r="Q25" s="47"/>
      <c r="R25" s="47"/>
      <c r="S25" s="47"/>
      <c r="T25" s="47"/>
      <c r="U25" s="47"/>
    </row>
    <row r="26" spans="1:21" s="81" customFormat="1" ht="18" customHeight="1" x14ac:dyDescent="0.35">
      <c r="A26" s="246" t="s">
        <v>78</v>
      </c>
      <c r="B26" s="246"/>
      <c r="C26" s="246"/>
      <c r="D26" s="246"/>
      <c r="E26" s="246"/>
      <c r="F26" s="144"/>
    </row>
    <row r="27" spans="1:21" s="47" customFormat="1" ht="26" x14ac:dyDescent="0.35">
      <c r="A27" s="51"/>
      <c r="B27" s="48" t="s">
        <v>73</v>
      </c>
      <c r="C27" s="48" t="s">
        <v>148</v>
      </c>
      <c r="D27" s="48" t="s">
        <v>74</v>
      </c>
      <c r="E27" s="48" t="s">
        <v>75</v>
      </c>
      <c r="F27" s="141"/>
    </row>
    <row r="28" spans="1:21" s="47" customFormat="1" ht="12.5" x14ac:dyDescent="0.35">
      <c r="A28" s="51"/>
      <c r="B28" s="85" t="s">
        <v>76</v>
      </c>
      <c r="C28" s="52"/>
      <c r="D28" s="53">
        <v>0</v>
      </c>
      <c r="E28" s="53">
        <f>C28*D28</f>
        <v>0</v>
      </c>
      <c r="F28" s="141"/>
    </row>
    <row r="29" spans="1:21" s="62" customFormat="1" ht="12.5" x14ac:dyDescent="0.25">
      <c r="A29" s="51"/>
      <c r="B29" s="85" t="s">
        <v>77</v>
      </c>
      <c r="C29" s="52"/>
      <c r="D29" s="53">
        <v>0</v>
      </c>
      <c r="E29" s="53">
        <f t="shared" ref="E29:E30" si="0">C29*D29</f>
        <v>0</v>
      </c>
      <c r="F29" s="137"/>
      <c r="G29" s="61"/>
      <c r="H29" s="61"/>
      <c r="I29" s="61"/>
      <c r="J29" s="61"/>
      <c r="K29" s="61"/>
      <c r="L29" s="61"/>
      <c r="M29" s="61"/>
      <c r="N29" s="61"/>
      <c r="O29" s="61"/>
    </row>
    <row r="30" spans="1:21" s="62" customFormat="1" ht="18" customHeight="1" thickBot="1" x14ac:dyDescent="0.3">
      <c r="A30" s="51"/>
      <c r="B30" s="54" t="s">
        <v>72</v>
      </c>
      <c r="C30" s="52"/>
      <c r="D30" s="53">
        <v>0</v>
      </c>
      <c r="E30" s="53">
        <f t="shared" si="0"/>
        <v>0</v>
      </c>
      <c r="F30" s="137"/>
      <c r="G30" s="61"/>
      <c r="H30" s="61"/>
      <c r="I30" s="61"/>
      <c r="J30" s="61"/>
      <c r="K30" s="61"/>
      <c r="L30" s="61"/>
      <c r="M30" s="61"/>
      <c r="N30" s="61"/>
      <c r="O30" s="61"/>
    </row>
    <row r="31" spans="1:21" s="62" customFormat="1" ht="18" customHeight="1" thickBot="1" x14ac:dyDescent="0.3">
      <c r="A31" s="55" t="s">
        <v>84</v>
      </c>
      <c r="B31" s="65"/>
      <c r="C31" s="55"/>
      <c r="D31" s="56" t="s">
        <v>85</v>
      </c>
      <c r="E31" s="57">
        <f>SUM(E28:E30)</f>
        <v>0</v>
      </c>
      <c r="F31" s="137"/>
      <c r="G31" s="61"/>
      <c r="H31" s="61"/>
      <c r="I31" s="61"/>
      <c r="J31" s="61"/>
      <c r="K31" s="61"/>
      <c r="L31" s="61"/>
      <c r="M31" s="61"/>
      <c r="N31" s="61"/>
      <c r="O31" s="61"/>
    </row>
    <row r="32" spans="1:21" s="59" customFormat="1" ht="13" x14ac:dyDescent="0.25">
      <c r="A32" s="77"/>
      <c r="B32" s="78"/>
      <c r="C32" s="77"/>
      <c r="D32" s="79"/>
      <c r="E32" s="80"/>
      <c r="F32" s="145"/>
      <c r="G32" s="58"/>
      <c r="H32" s="58"/>
      <c r="I32" s="58"/>
      <c r="J32" s="58"/>
      <c r="K32" s="58"/>
      <c r="L32" s="58"/>
      <c r="M32" s="58"/>
      <c r="N32" s="58"/>
      <c r="O32" s="58"/>
      <c r="P32" s="58"/>
      <c r="Q32" s="58"/>
      <c r="R32" s="58"/>
      <c r="S32" s="58"/>
      <c r="T32" s="58"/>
    </row>
    <row r="33" spans="1:20" s="59" customFormat="1" ht="18" customHeight="1" x14ac:dyDescent="0.35">
      <c r="A33" s="246" t="s">
        <v>91</v>
      </c>
      <c r="B33" s="246"/>
      <c r="C33" s="246"/>
      <c r="D33" s="246"/>
      <c r="E33" s="246"/>
      <c r="F33" s="146"/>
      <c r="G33" s="58"/>
      <c r="H33" s="58"/>
      <c r="I33" s="58"/>
      <c r="J33" s="58"/>
      <c r="K33" s="58"/>
      <c r="L33" s="58"/>
      <c r="M33" s="58"/>
      <c r="N33" s="58"/>
      <c r="O33" s="58"/>
      <c r="P33" s="58"/>
      <c r="Q33" s="58"/>
      <c r="R33" s="58"/>
    </row>
    <row r="34" spans="1:20" s="59" customFormat="1" ht="18" customHeight="1" x14ac:dyDescent="0.35">
      <c r="A34" s="51"/>
      <c r="B34" s="48" t="s">
        <v>73</v>
      </c>
      <c r="C34" s="84" t="s">
        <v>101</v>
      </c>
      <c r="D34" s="84" t="s">
        <v>74</v>
      </c>
      <c r="E34" s="84" t="s">
        <v>68</v>
      </c>
      <c r="F34" s="146"/>
      <c r="G34" s="58"/>
      <c r="H34" s="58"/>
      <c r="I34" s="58"/>
      <c r="J34" s="58"/>
      <c r="K34" s="58"/>
      <c r="L34" s="58"/>
      <c r="M34" s="58"/>
      <c r="N34" s="58"/>
      <c r="O34" s="58"/>
      <c r="P34" s="58"/>
      <c r="Q34" s="58"/>
      <c r="R34" s="58"/>
    </row>
    <row r="35" spans="1:20" s="62" customFormat="1" ht="15" customHeight="1" x14ac:dyDescent="0.3">
      <c r="B35" s="68" t="s">
        <v>72</v>
      </c>
      <c r="C35" s="63"/>
      <c r="D35" s="53">
        <v>0</v>
      </c>
      <c r="E35" s="64">
        <f>C35*D35</f>
        <v>0</v>
      </c>
      <c r="F35" s="137"/>
      <c r="G35" s="61"/>
      <c r="H35" s="61"/>
      <c r="I35" s="61"/>
      <c r="J35" s="61"/>
      <c r="K35" s="61"/>
      <c r="L35" s="61"/>
      <c r="M35" s="61"/>
      <c r="N35" s="61"/>
      <c r="O35" s="61"/>
    </row>
    <row r="36" spans="1:20" s="62" customFormat="1" ht="18" customHeight="1" thickBot="1" x14ac:dyDescent="0.35">
      <c r="B36" s="68" t="s">
        <v>72</v>
      </c>
      <c r="C36" s="63"/>
      <c r="D36" s="53">
        <v>0</v>
      </c>
      <c r="E36" s="64">
        <f>C36*D36</f>
        <v>0</v>
      </c>
      <c r="F36" s="137"/>
      <c r="G36" s="61"/>
      <c r="H36" s="61"/>
      <c r="I36" s="61"/>
      <c r="J36" s="61"/>
      <c r="K36" s="61"/>
      <c r="L36" s="61"/>
      <c r="M36" s="61"/>
      <c r="N36" s="61"/>
      <c r="O36" s="61"/>
    </row>
    <row r="37" spans="1:20" s="59" customFormat="1" ht="18" customHeight="1" thickBot="1" x14ac:dyDescent="0.35">
      <c r="A37" s="55" t="s">
        <v>84</v>
      </c>
      <c r="B37" s="65"/>
      <c r="C37" s="66"/>
      <c r="D37" s="66" t="s">
        <v>93</v>
      </c>
      <c r="E37" s="67">
        <f>SUM(E35:E36)</f>
        <v>0</v>
      </c>
      <c r="F37" s="145"/>
      <c r="G37" s="58"/>
      <c r="H37" s="58"/>
      <c r="I37" s="58"/>
      <c r="J37" s="58"/>
      <c r="K37" s="58"/>
      <c r="L37" s="58"/>
      <c r="M37" s="58"/>
      <c r="N37" s="58"/>
      <c r="O37" s="58"/>
      <c r="P37" s="58"/>
      <c r="Q37" s="58"/>
      <c r="R37" s="58"/>
      <c r="S37" s="58"/>
      <c r="T37" s="58"/>
    </row>
    <row r="38" spans="1:20" s="62" customFormat="1" ht="25" x14ac:dyDescent="0.25">
      <c r="A38" s="59"/>
      <c r="B38" s="85" t="s">
        <v>131</v>
      </c>
      <c r="C38" s="63"/>
      <c r="D38" s="53">
        <v>0</v>
      </c>
      <c r="E38" s="64">
        <f>C38*D38</f>
        <v>0</v>
      </c>
      <c r="F38" s="137"/>
      <c r="G38" s="61"/>
      <c r="H38" s="61"/>
      <c r="I38" s="61"/>
      <c r="J38" s="61"/>
      <c r="K38" s="61"/>
      <c r="L38" s="61"/>
      <c r="M38" s="61"/>
      <c r="N38" s="61"/>
      <c r="O38" s="61"/>
    </row>
    <row r="39" spans="1:20" s="62" customFormat="1" ht="18" customHeight="1" x14ac:dyDescent="0.25">
      <c r="A39" s="59"/>
      <c r="B39" s="85" t="s">
        <v>88</v>
      </c>
      <c r="C39" s="63"/>
      <c r="D39" s="53">
        <v>0</v>
      </c>
      <c r="E39" s="64">
        <f t="shared" ref="E39:E50" si="1">C39*D39</f>
        <v>0</v>
      </c>
      <c r="F39" s="137"/>
      <c r="G39" s="61"/>
      <c r="H39" s="61"/>
      <c r="I39" s="61"/>
      <c r="J39" s="61"/>
      <c r="K39" s="61"/>
      <c r="L39" s="61"/>
      <c r="M39" s="61"/>
      <c r="N39" s="61"/>
      <c r="O39" s="61"/>
    </row>
    <row r="40" spans="1:20" s="59" customFormat="1" ht="18" customHeight="1" x14ac:dyDescent="0.25">
      <c r="B40" s="85" t="s">
        <v>89</v>
      </c>
      <c r="C40" s="63"/>
      <c r="D40" s="53">
        <v>0</v>
      </c>
      <c r="E40" s="64">
        <f t="shared" si="1"/>
        <v>0</v>
      </c>
      <c r="F40" s="145"/>
      <c r="G40" s="58"/>
      <c r="H40" s="58"/>
      <c r="I40" s="58"/>
      <c r="J40" s="58"/>
      <c r="K40" s="58"/>
      <c r="L40" s="58"/>
      <c r="M40" s="58"/>
      <c r="N40" s="58"/>
      <c r="O40" s="58"/>
      <c r="P40" s="58"/>
      <c r="Q40" s="58"/>
      <c r="R40" s="58"/>
      <c r="S40" s="58"/>
      <c r="T40" s="58"/>
    </row>
    <row r="41" spans="1:20" s="62" customFormat="1" ht="18" customHeight="1" thickBot="1" x14ac:dyDescent="0.35">
      <c r="B41" s="68" t="s">
        <v>72</v>
      </c>
      <c r="C41" s="63"/>
      <c r="D41" s="53">
        <v>0</v>
      </c>
      <c r="E41" s="64">
        <f t="shared" si="1"/>
        <v>0</v>
      </c>
      <c r="F41" s="137"/>
      <c r="G41" s="61"/>
      <c r="H41" s="61"/>
      <c r="I41" s="61"/>
      <c r="J41" s="61"/>
      <c r="K41" s="61"/>
      <c r="L41" s="61"/>
      <c r="M41" s="61"/>
      <c r="N41" s="61"/>
      <c r="O41" s="61"/>
    </row>
    <row r="42" spans="1:20" s="62" customFormat="1" ht="18" customHeight="1" thickBot="1" x14ac:dyDescent="0.35">
      <c r="A42" s="55" t="s">
        <v>84</v>
      </c>
      <c r="B42" s="65"/>
      <c r="C42" s="66"/>
      <c r="D42" s="66" t="s">
        <v>92</v>
      </c>
      <c r="E42" s="67">
        <f>SUM(E38:E41)</f>
        <v>0</v>
      </c>
      <c r="F42" s="137"/>
      <c r="G42" s="61"/>
      <c r="H42" s="61"/>
      <c r="I42" s="61"/>
      <c r="J42" s="61"/>
      <c r="K42" s="61"/>
      <c r="L42" s="61"/>
      <c r="M42" s="61"/>
      <c r="N42" s="61"/>
      <c r="O42" s="61"/>
    </row>
    <row r="43" spans="1:20" s="59" customFormat="1" ht="12.5" x14ac:dyDescent="0.25">
      <c r="B43" s="85" t="s">
        <v>104</v>
      </c>
      <c r="C43" s="63"/>
      <c r="D43" s="53">
        <v>0</v>
      </c>
      <c r="E43" s="64">
        <f t="shared" si="1"/>
        <v>0</v>
      </c>
      <c r="F43" s="145"/>
      <c r="G43" s="58"/>
      <c r="H43" s="58"/>
      <c r="I43" s="58"/>
      <c r="J43" s="58"/>
      <c r="K43" s="58"/>
      <c r="L43" s="58"/>
      <c r="M43" s="58"/>
      <c r="N43" s="58"/>
      <c r="O43" s="58"/>
      <c r="P43" s="58"/>
      <c r="Q43" s="58"/>
      <c r="R43" s="58"/>
      <c r="S43" s="58"/>
      <c r="T43" s="58"/>
    </row>
    <row r="44" spans="1:20" s="62" customFormat="1" ht="13.5" thickBot="1" x14ac:dyDescent="0.35">
      <c r="B44" s="68" t="s">
        <v>72</v>
      </c>
      <c r="C44" s="63"/>
      <c r="D44" s="53">
        <v>0</v>
      </c>
      <c r="E44" s="64">
        <f t="shared" si="1"/>
        <v>0</v>
      </c>
      <c r="F44" s="137"/>
      <c r="G44" s="61"/>
      <c r="H44" s="61"/>
      <c r="I44" s="61"/>
      <c r="J44" s="61"/>
      <c r="K44" s="61"/>
      <c r="L44" s="61"/>
      <c r="M44" s="61"/>
      <c r="N44" s="61"/>
      <c r="O44" s="61"/>
    </row>
    <row r="45" spans="1:20" s="62" customFormat="1" ht="18" customHeight="1" thickBot="1" x14ac:dyDescent="0.35">
      <c r="A45" s="55" t="s">
        <v>84</v>
      </c>
      <c r="B45" s="65"/>
      <c r="C45" s="66"/>
      <c r="D45" s="66" t="s">
        <v>94</v>
      </c>
      <c r="E45" s="67">
        <f>SUM(E43:E44)</f>
        <v>0</v>
      </c>
      <c r="F45" s="137"/>
      <c r="G45" s="61"/>
      <c r="H45" s="61"/>
      <c r="I45" s="61"/>
      <c r="J45" s="61"/>
      <c r="K45" s="61"/>
      <c r="L45" s="61"/>
      <c r="M45" s="61"/>
      <c r="N45" s="61"/>
      <c r="O45" s="61"/>
    </row>
    <row r="46" spans="1:20" s="88" customFormat="1" ht="12.5" x14ac:dyDescent="0.25">
      <c r="A46" s="59"/>
      <c r="B46" s="85" t="s">
        <v>96</v>
      </c>
      <c r="C46" s="63"/>
      <c r="D46" s="53">
        <v>0</v>
      </c>
      <c r="E46" s="64">
        <f t="shared" si="1"/>
        <v>0</v>
      </c>
      <c r="F46" s="137"/>
    </row>
    <row r="47" spans="1:20" s="61" customFormat="1" ht="13.5" thickBot="1" x14ac:dyDescent="0.35">
      <c r="A47" s="62"/>
      <c r="B47" s="68" t="s">
        <v>72</v>
      </c>
      <c r="C47" s="63"/>
      <c r="D47" s="53">
        <v>0</v>
      </c>
      <c r="E47" s="64">
        <f t="shared" si="1"/>
        <v>0</v>
      </c>
      <c r="F47" s="137"/>
    </row>
    <row r="48" spans="1:20" s="61" customFormat="1" ht="13.5" thickBot="1" x14ac:dyDescent="0.35">
      <c r="A48" s="55" t="s">
        <v>84</v>
      </c>
      <c r="B48" s="65"/>
      <c r="C48" s="66"/>
      <c r="D48" s="66" t="s">
        <v>95</v>
      </c>
      <c r="E48" s="67">
        <f>SUM(E46:E47)</f>
        <v>0</v>
      </c>
      <c r="F48" s="137"/>
    </row>
    <row r="49" spans="1:20" s="61" customFormat="1" ht="12.5" x14ac:dyDescent="0.25">
      <c r="A49" s="59"/>
      <c r="B49" s="85" t="s">
        <v>103</v>
      </c>
      <c r="C49" s="63"/>
      <c r="D49" s="53">
        <v>0</v>
      </c>
      <c r="E49" s="64">
        <f t="shared" si="1"/>
        <v>0</v>
      </c>
      <c r="F49" s="137"/>
    </row>
    <row r="50" spans="1:20" s="61" customFormat="1" ht="13.5" thickBot="1" x14ac:dyDescent="0.35">
      <c r="A50" s="62"/>
      <c r="B50" s="68" t="s">
        <v>72</v>
      </c>
      <c r="C50" s="63"/>
      <c r="D50" s="53">
        <v>0</v>
      </c>
      <c r="E50" s="64">
        <f t="shared" si="1"/>
        <v>0</v>
      </c>
      <c r="F50" s="137"/>
    </row>
    <row r="51" spans="1:20" s="61" customFormat="1" ht="13.5" thickBot="1" x14ac:dyDescent="0.35">
      <c r="A51" s="55" t="s">
        <v>84</v>
      </c>
      <c r="B51" s="65"/>
      <c r="C51" s="66"/>
      <c r="D51" s="66" t="s">
        <v>97</v>
      </c>
      <c r="E51" s="67">
        <f>SUM(E49:E50)</f>
        <v>0</v>
      </c>
      <c r="F51" s="137"/>
    </row>
    <row r="52" spans="1:20" s="47" customFormat="1" ht="30" customHeight="1" x14ac:dyDescent="0.3">
      <c r="A52" s="87"/>
      <c r="B52" s="88"/>
      <c r="C52" s="88"/>
      <c r="D52" s="89"/>
      <c r="E52" s="90"/>
      <c r="F52" s="141"/>
    </row>
    <row r="53" spans="1:20" s="51" customFormat="1" ht="35.15" customHeight="1" x14ac:dyDescent="0.35">
      <c r="A53" s="244" t="s">
        <v>173</v>
      </c>
      <c r="B53" s="244"/>
      <c r="C53" s="244"/>
      <c r="D53" s="244"/>
      <c r="E53" s="244"/>
      <c r="F53" s="141"/>
      <c r="G53" s="47"/>
      <c r="H53" s="47"/>
      <c r="I53" s="47"/>
      <c r="J53" s="47"/>
      <c r="K53" s="47"/>
      <c r="L53" s="47"/>
      <c r="M53" s="47"/>
      <c r="N53" s="47"/>
      <c r="O53" s="47"/>
    </row>
    <row r="54" spans="1:20" s="81" customFormat="1" ht="11.25" customHeight="1" x14ac:dyDescent="0.35">
      <c r="A54" s="92"/>
      <c r="B54" s="92"/>
      <c r="C54" s="92"/>
      <c r="D54" s="92"/>
      <c r="E54" s="92"/>
      <c r="F54" s="144"/>
    </row>
    <row r="55" spans="1:20" s="93" customFormat="1" ht="23" x14ac:dyDescent="0.25">
      <c r="A55" s="115"/>
      <c r="B55" s="117" t="s">
        <v>169</v>
      </c>
      <c r="C55" s="120" t="s">
        <v>149</v>
      </c>
      <c r="D55" s="92"/>
      <c r="E55" s="92"/>
      <c r="F55" s="139"/>
    </row>
    <row r="56" spans="1:20" s="93" customFormat="1" ht="25" x14ac:dyDescent="0.25">
      <c r="A56" s="115"/>
      <c r="B56" s="117" t="s">
        <v>171</v>
      </c>
      <c r="C56" s="120" t="s">
        <v>149</v>
      </c>
      <c r="D56" s="92"/>
      <c r="E56" s="92"/>
      <c r="F56" s="139"/>
    </row>
    <row r="57" spans="1:20" s="93" customFormat="1" ht="23" x14ac:dyDescent="0.25">
      <c r="A57" s="115"/>
      <c r="B57" s="117" t="s">
        <v>172</v>
      </c>
      <c r="C57" s="120" t="s">
        <v>149</v>
      </c>
      <c r="D57" s="92"/>
      <c r="E57" s="92"/>
      <c r="F57" s="139"/>
    </row>
    <row r="58" spans="1:20" s="93" customFormat="1" ht="37.5" x14ac:dyDescent="0.25">
      <c r="A58" s="115"/>
      <c r="B58" s="117" t="s">
        <v>167</v>
      </c>
      <c r="C58" s="120" t="s">
        <v>149</v>
      </c>
      <c r="D58" s="92"/>
      <c r="E58" s="92"/>
      <c r="F58" s="139"/>
    </row>
    <row r="59" spans="1:20" s="81" customFormat="1" ht="20.25" customHeight="1" x14ac:dyDescent="0.35">
      <c r="A59" s="115"/>
      <c r="B59" s="117" t="s">
        <v>159</v>
      </c>
      <c r="C59" s="120" t="s">
        <v>149</v>
      </c>
      <c r="D59" s="92"/>
      <c r="E59" s="92"/>
      <c r="F59" s="147"/>
    </row>
    <row r="60" spans="1:20" s="81" customFormat="1" ht="20.25" customHeight="1" x14ac:dyDescent="0.35">
      <c r="A60" s="115"/>
      <c r="B60" s="117" t="s">
        <v>160</v>
      </c>
      <c r="C60" s="120" t="s">
        <v>149</v>
      </c>
      <c r="D60" s="92"/>
      <c r="E60" s="92"/>
      <c r="F60" s="147"/>
    </row>
    <row r="61" spans="1:20" s="81" customFormat="1" ht="26.25" customHeight="1" x14ac:dyDescent="0.35">
      <c r="A61" s="115"/>
      <c r="B61" s="117" t="s">
        <v>175</v>
      </c>
      <c r="C61" s="120" t="s">
        <v>149</v>
      </c>
      <c r="D61" s="92"/>
      <c r="E61" s="92"/>
      <c r="F61" s="147"/>
    </row>
    <row r="62" spans="1:20" s="81" customFormat="1" ht="10.5" customHeight="1" x14ac:dyDescent="0.35">
      <c r="A62" s="115"/>
      <c r="B62" s="117"/>
      <c r="C62" s="97"/>
      <c r="D62" s="92"/>
      <c r="E62" s="133">
        <f>+E67+E70+E73+E76+E83+E96+E100+E103+E106+E109+E113</f>
        <v>0</v>
      </c>
      <c r="F62" s="147"/>
    </row>
    <row r="63" spans="1:20" s="51" customFormat="1" ht="18" customHeight="1" x14ac:dyDescent="0.35">
      <c r="A63" s="246" t="s">
        <v>83</v>
      </c>
      <c r="B63" s="246"/>
      <c r="C63" s="246"/>
      <c r="D63" s="246"/>
      <c r="E63" s="246"/>
      <c r="F63" s="142"/>
      <c r="G63" s="47"/>
      <c r="H63" s="47"/>
      <c r="I63" s="47"/>
      <c r="J63" s="47"/>
      <c r="K63" s="47"/>
      <c r="L63" s="47"/>
      <c r="M63" s="47"/>
      <c r="N63" s="47"/>
      <c r="O63" s="47"/>
      <c r="P63" s="47"/>
      <c r="Q63" s="47"/>
      <c r="R63" s="47"/>
      <c r="S63" s="47"/>
      <c r="T63" s="47"/>
    </row>
    <row r="64" spans="1:20" s="51" customFormat="1" ht="26" x14ac:dyDescent="0.35">
      <c r="B64" s="48" t="s">
        <v>73</v>
      </c>
      <c r="C64" s="48" t="s">
        <v>69</v>
      </c>
      <c r="D64" s="48" t="s">
        <v>70</v>
      </c>
      <c r="E64" s="49" t="s">
        <v>68</v>
      </c>
      <c r="F64" s="142"/>
      <c r="G64" s="47"/>
      <c r="H64" s="47"/>
      <c r="I64" s="47"/>
      <c r="J64" s="47"/>
      <c r="K64" s="47"/>
      <c r="L64" s="47"/>
      <c r="M64" s="47"/>
      <c r="N64" s="47"/>
      <c r="O64" s="47"/>
      <c r="P64" s="47"/>
      <c r="Q64" s="47"/>
      <c r="R64" s="47"/>
      <c r="S64" s="47"/>
      <c r="T64" s="47"/>
    </row>
    <row r="65" spans="1:21" s="51" customFormat="1" ht="12.5" x14ac:dyDescent="0.25">
      <c r="A65" s="62"/>
      <c r="B65" s="63" t="s">
        <v>102</v>
      </c>
      <c r="C65" s="63" t="s">
        <v>71</v>
      </c>
      <c r="D65" s="63"/>
      <c r="E65" s="53">
        <v>0</v>
      </c>
      <c r="F65" s="142"/>
      <c r="G65" s="47"/>
      <c r="H65" s="47"/>
      <c r="I65" s="47"/>
      <c r="J65" s="47"/>
      <c r="K65" s="47"/>
      <c r="L65" s="47"/>
      <c r="M65" s="47"/>
      <c r="N65" s="47"/>
      <c r="O65" s="47"/>
      <c r="P65" s="47"/>
      <c r="Q65" s="47"/>
      <c r="R65" s="47"/>
      <c r="S65" s="47"/>
      <c r="T65" s="47"/>
    </row>
    <row r="66" spans="1:21" s="51" customFormat="1" ht="18" customHeight="1" thickBot="1" x14ac:dyDescent="0.35">
      <c r="A66" s="62"/>
      <c r="B66" s="68" t="s">
        <v>72</v>
      </c>
      <c r="C66" s="63" t="s">
        <v>71</v>
      </c>
      <c r="D66" s="63"/>
      <c r="E66" s="64">
        <v>0</v>
      </c>
      <c r="F66" s="142"/>
      <c r="G66" s="47"/>
      <c r="H66" s="47"/>
      <c r="I66" s="47"/>
      <c r="J66" s="47"/>
      <c r="K66" s="47"/>
      <c r="L66" s="47"/>
      <c r="M66" s="47"/>
      <c r="N66" s="47"/>
      <c r="O66" s="47"/>
      <c r="P66" s="47"/>
      <c r="Q66" s="47"/>
      <c r="R66" s="47"/>
      <c r="S66" s="47"/>
      <c r="T66" s="47"/>
    </row>
    <row r="67" spans="1:21" s="51" customFormat="1" ht="18" customHeight="1" thickBot="1" x14ac:dyDescent="0.35">
      <c r="A67" s="55" t="s">
        <v>84</v>
      </c>
      <c r="B67" s="65"/>
      <c r="C67" s="65"/>
      <c r="D67" s="66" t="s">
        <v>90</v>
      </c>
      <c r="E67" s="67">
        <f>SUM(E65:E66)</f>
        <v>0</v>
      </c>
      <c r="F67" s="142"/>
      <c r="G67" s="47"/>
      <c r="H67" s="47"/>
      <c r="I67" s="47"/>
      <c r="J67" s="47"/>
      <c r="K67" s="47"/>
      <c r="L67" s="47"/>
      <c r="M67" s="47"/>
      <c r="N67" s="47"/>
      <c r="O67" s="47"/>
      <c r="P67" s="47"/>
      <c r="Q67" s="47"/>
      <c r="R67" s="47"/>
      <c r="S67" s="47"/>
      <c r="T67" s="47"/>
    </row>
    <row r="68" spans="1:21" s="51" customFormat="1" ht="18" customHeight="1" x14ac:dyDescent="0.35">
      <c r="B68" s="86" t="s">
        <v>134</v>
      </c>
      <c r="C68" s="52" t="s">
        <v>71</v>
      </c>
      <c r="D68" s="52"/>
      <c r="E68" s="53">
        <v>0</v>
      </c>
      <c r="F68" s="142"/>
      <c r="G68" s="47"/>
      <c r="H68" s="47"/>
      <c r="I68" s="47"/>
      <c r="J68" s="47"/>
      <c r="K68" s="47"/>
      <c r="L68" s="47"/>
      <c r="M68" s="47"/>
      <c r="N68" s="47"/>
      <c r="O68" s="47"/>
      <c r="P68" s="47"/>
      <c r="Q68" s="47"/>
      <c r="R68" s="47"/>
      <c r="S68" s="47"/>
      <c r="T68" s="47"/>
    </row>
    <row r="69" spans="1:21" s="51" customFormat="1" ht="18" customHeight="1" thickBot="1" x14ac:dyDescent="0.4">
      <c r="B69" s="54" t="s">
        <v>72</v>
      </c>
      <c r="C69" s="52" t="s">
        <v>71</v>
      </c>
      <c r="D69" s="52"/>
      <c r="E69" s="53">
        <v>0</v>
      </c>
      <c r="F69" s="142"/>
      <c r="G69" s="47"/>
      <c r="H69" s="47"/>
      <c r="I69" s="47"/>
      <c r="J69" s="47"/>
      <c r="K69" s="47"/>
      <c r="L69" s="47"/>
      <c r="M69" s="47"/>
      <c r="N69" s="47"/>
      <c r="O69" s="47"/>
      <c r="P69" s="47"/>
      <c r="Q69" s="47"/>
      <c r="R69" s="47"/>
      <c r="S69" s="47"/>
      <c r="T69" s="47"/>
    </row>
    <row r="70" spans="1:21" s="51" customFormat="1" ht="18" customHeight="1" thickBot="1" x14ac:dyDescent="0.3">
      <c r="A70" s="55" t="s">
        <v>84</v>
      </c>
      <c r="B70" s="65"/>
      <c r="C70" s="55"/>
      <c r="D70" s="56" t="s">
        <v>86</v>
      </c>
      <c r="E70" s="57">
        <f>SUM(E68:E69)</f>
        <v>0</v>
      </c>
      <c r="F70" s="142"/>
      <c r="G70" s="47"/>
      <c r="H70" s="47"/>
      <c r="I70" s="47"/>
      <c r="J70" s="47"/>
      <c r="K70" s="47"/>
      <c r="L70" s="47"/>
      <c r="M70" s="47"/>
      <c r="N70" s="47"/>
      <c r="O70" s="47"/>
      <c r="P70" s="47"/>
      <c r="Q70" s="47"/>
      <c r="R70" s="47"/>
      <c r="S70" s="47"/>
      <c r="T70" s="47"/>
    </row>
    <row r="71" spans="1:21" s="51" customFormat="1" ht="25" x14ac:dyDescent="0.35">
      <c r="A71" s="81"/>
      <c r="B71" s="86" t="s">
        <v>133</v>
      </c>
      <c r="C71" s="82" t="s">
        <v>71</v>
      </c>
      <c r="D71" s="52"/>
      <c r="E71" s="53">
        <v>0</v>
      </c>
      <c r="F71" s="142"/>
      <c r="G71" s="47"/>
      <c r="H71" s="47"/>
      <c r="I71" s="47"/>
      <c r="J71" s="47"/>
      <c r="K71" s="47"/>
      <c r="L71" s="47"/>
      <c r="M71" s="47"/>
      <c r="N71" s="47"/>
      <c r="O71" s="47"/>
      <c r="P71" s="47"/>
      <c r="Q71" s="47"/>
      <c r="R71" s="47"/>
      <c r="S71" s="47"/>
      <c r="T71" s="47"/>
    </row>
    <row r="72" spans="1:21" s="47" customFormat="1" ht="13.5" thickBot="1" x14ac:dyDescent="0.4">
      <c r="A72" s="51"/>
      <c r="B72" s="54" t="s">
        <v>72</v>
      </c>
      <c r="C72" s="52" t="s">
        <v>71</v>
      </c>
      <c r="D72" s="52"/>
      <c r="E72" s="53">
        <v>0</v>
      </c>
      <c r="F72" s="141"/>
    </row>
    <row r="73" spans="1:21" s="51" customFormat="1" ht="15.75" customHeight="1" thickBot="1" x14ac:dyDescent="0.3">
      <c r="A73" s="55" t="s">
        <v>84</v>
      </c>
      <c r="B73" s="65"/>
      <c r="C73" s="55"/>
      <c r="D73" s="56" t="s">
        <v>132</v>
      </c>
      <c r="E73" s="57">
        <f>SUM(E71:E72)</f>
        <v>0</v>
      </c>
      <c r="F73" s="141"/>
      <c r="G73" s="50"/>
      <c r="H73" s="47"/>
      <c r="I73" s="47"/>
      <c r="J73" s="47"/>
      <c r="K73" s="47"/>
      <c r="L73" s="47"/>
      <c r="M73" s="47"/>
      <c r="N73" s="47"/>
      <c r="O73" s="47"/>
      <c r="P73" s="47"/>
      <c r="Q73" s="47"/>
      <c r="R73" s="47"/>
      <c r="S73" s="47"/>
      <c r="T73" s="47"/>
      <c r="U73" s="47"/>
    </row>
    <row r="74" spans="1:21" s="51" customFormat="1" ht="18" customHeight="1" x14ac:dyDescent="0.35">
      <c r="B74" s="54" t="s">
        <v>72</v>
      </c>
      <c r="C74" s="82" t="s">
        <v>71</v>
      </c>
      <c r="D74" s="52"/>
      <c r="E74" s="53">
        <v>0</v>
      </c>
      <c r="F74" s="141"/>
      <c r="G74" s="50"/>
      <c r="H74" s="47"/>
      <c r="I74" s="47"/>
      <c r="J74" s="47"/>
      <c r="K74" s="47"/>
      <c r="L74" s="47"/>
      <c r="M74" s="47"/>
      <c r="N74" s="47"/>
      <c r="O74" s="47"/>
      <c r="P74" s="47"/>
      <c r="Q74" s="47"/>
      <c r="R74" s="47"/>
      <c r="S74" s="47"/>
      <c r="T74" s="47"/>
      <c r="U74" s="47"/>
    </row>
    <row r="75" spans="1:21" s="51" customFormat="1" ht="18" customHeight="1" thickBot="1" x14ac:dyDescent="0.4">
      <c r="B75" s="54" t="s">
        <v>72</v>
      </c>
      <c r="C75" s="52" t="s">
        <v>71</v>
      </c>
      <c r="D75" s="52"/>
      <c r="E75" s="53">
        <v>0</v>
      </c>
      <c r="F75" s="141"/>
      <c r="G75" s="50"/>
      <c r="H75" s="47"/>
      <c r="I75" s="47"/>
      <c r="J75" s="47"/>
      <c r="K75" s="47"/>
      <c r="L75" s="47"/>
      <c r="M75" s="47"/>
      <c r="N75" s="47"/>
      <c r="O75" s="47"/>
      <c r="P75" s="47"/>
      <c r="Q75" s="47"/>
      <c r="R75" s="47"/>
      <c r="S75" s="47"/>
      <c r="T75" s="47"/>
      <c r="U75" s="47"/>
    </row>
    <row r="76" spans="1:21" s="51" customFormat="1" ht="18" customHeight="1" thickBot="1" x14ac:dyDescent="0.3">
      <c r="A76" s="55" t="s">
        <v>84</v>
      </c>
      <c r="B76" s="65"/>
      <c r="C76" s="55"/>
      <c r="D76" s="56" t="s">
        <v>98</v>
      </c>
      <c r="E76" s="57">
        <f>SUM(E74:E75)</f>
        <v>0</v>
      </c>
      <c r="F76" s="141"/>
      <c r="G76" s="50"/>
      <c r="H76" s="47"/>
      <c r="I76" s="47"/>
      <c r="J76" s="47"/>
      <c r="K76" s="47"/>
      <c r="L76" s="47"/>
      <c r="M76" s="47"/>
      <c r="N76" s="47"/>
      <c r="O76" s="47"/>
      <c r="P76" s="47"/>
      <c r="Q76" s="47"/>
      <c r="R76" s="47"/>
      <c r="S76" s="47"/>
      <c r="T76" s="47"/>
      <c r="U76" s="47"/>
    </row>
    <row r="77" spans="1:21" s="51" customFormat="1" ht="18" customHeight="1" x14ac:dyDescent="0.25">
      <c r="A77" s="77"/>
      <c r="B77" s="78"/>
      <c r="C77" s="77"/>
      <c r="D77" s="79"/>
      <c r="E77" s="80"/>
      <c r="F77" s="143"/>
      <c r="H77" s="47"/>
      <c r="I77" s="47"/>
      <c r="J77" s="47"/>
      <c r="K77" s="47"/>
      <c r="L77" s="47"/>
      <c r="M77" s="47"/>
      <c r="N77" s="47"/>
      <c r="O77" s="47"/>
      <c r="P77" s="47"/>
      <c r="Q77" s="47"/>
      <c r="R77" s="47"/>
      <c r="S77" s="47"/>
      <c r="T77" s="47"/>
      <c r="U77" s="47"/>
    </row>
    <row r="78" spans="1:21" s="81" customFormat="1" ht="18" customHeight="1" x14ac:dyDescent="0.35">
      <c r="A78" s="246" t="s">
        <v>78</v>
      </c>
      <c r="B78" s="246"/>
      <c r="C78" s="246"/>
      <c r="D78" s="246"/>
      <c r="E78" s="246"/>
      <c r="F78" s="144"/>
    </row>
    <row r="79" spans="1:21" s="47" customFormat="1" ht="65" x14ac:dyDescent="0.35">
      <c r="A79" s="51"/>
      <c r="B79" s="48" t="s">
        <v>73</v>
      </c>
      <c r="C79" s="48" t="s">
        <v>79</v>
      </c>
      <c r="D79" s="48" t="s">
        <v>74</v>
      </c>
      <c r="E79" s="48" t="s">
        <v>75</v>
      </c>
      <c r="F79" s="141"/>
    </row>
    <row r="80" spans="1:21" s="47" customFormat="1" ht="12.5" x14ac:dyDescent="0.35">
      <c r="A80" s="51"/>
      <c r="B80" s="85" t="s">
        <v>76</v>
      </c>
      <c r="C80" s="52"/>
      <c r="D80" s="53">
        <v>0</v>
      </c>
      <c r="E80" s="53">
        <f>D80*C80</f>
        <v>0</v>
      </c>
      <c r="F80" s="141"/>
    </row>
    <row r="81" spans="1:20" s="62" customFormat="1" ht="12.5" x14ac:dyDescent="0.25">
      <c r="A81" s="51"/>
      <c r="B81" s="85" t="s">
        <v>77</v>
      </c>
      <c r="C81" s="52"/>
      <c r="D81" s="53">
        <v>0</v>
      </c>
      <c r="E81" s="53">
        <f>D81*C81</f>
        <v>0</v>
      </c>
      <c r="F81" s="137"/>
      <c r="G81" s="61"/>
      <c r="H81" s="61"/>
      <c r="I81" s="61"/>
      <c r="J81" s="61"/>
      <c r="K81" s="61"/>
      <c r="L81" s="61"/>
      <c r="M81" s="61"/>
      <c r="N81" s="61"/>
      <c r="O81" s="61"/>
    </row>
    <row r="82" spans="1:20" s="116" customFormat="1" ht="13.5" thickBot="1" x14ac:dyDescent="0.3">
      <c r="A82" s="51"/>
      <c r="B82" s="54" t="s">
        <v>72</v>
      </c>
      <c r="C82" s="52"/>
      <c r="D82" s="53">
        <v>0</v>
      </c>
      <c r="E82" s="53">
        <f>D82*C82</f>
        <v>0</v>
      </c>
      <c r="F82" s="139"/>
    </row>
    <row r="83" spans="1:20" s="93" customFormat="1" ht="13.5" thickBot="1" x14ac:dyDescent="0.3">
      <c r="A83" s="55" t="s">
        <v>84</v>
      </c>
      <c r="B83" s="65"/>
      <c r="C83" s="55"/>
      <c r="D83" s="56" t="s">
        <v>85</v>
      </c>
      <c r="E83" s="57">
        <f>SUM(E80:E82)</f>
        <v>0</v>
      </c>
      <c r="F83" s="139"/>
    </row>
    <row r="84" spans="1:20" s="93" customFormat="1" ht="13" x14ac:dyDescent="0.25">
      <c r="A84" s="77"/>
      <c r="B84" s="78"/>
      <c r="C84" s="77"/>
      <c r="D84" s="79"/>
      <c r="E84" s="80"/>
      <c r="F84" s="139"/>
    </row>
    <row r="85" spans="1:20" s="93" customFormat="1" ht="20" x14ac:dyDescent="0.25">
      <c r="A85" s="246" t="s">
        <v>91</v>
      </c>
      <c r="B85" s="246"/>
      <c r="C85" s="246"/>
      <c r="D85" s="246"/>
      <c r="E85" s="246"/>
      <c r="F85" s="139"/>
    </row>
    <row r="86" spans="1:20" s="93" customFormat="1" ht="14" x14ac:dyDescent="0.25">
      <c r="A86" s="51"/>
      <c r="B86" s="48" t="s">
        <v>73</v>
      </c>
      <c r="C86" s="83" t="s">
        <v>101</v>
      </c>
      <c r="D86" s="83" t="s">
        <v>74</v>
      </c>
      <c r="E86" s="83" t="s">
        <v>68</v>
      </c>
      <c r="F86" s="139"/>
    </row>
    <row r="87" spans="1:20" s="62" customFormat="1" ht="27" customHeight="1" x14ac:dyDescent="0.25">
      <c r="A87" s="93"/>
      <c r="B87" s="91" t="s">
        <v>168</v>
      </c>
      <c r="C87" s="63"/>
      <c r="D87" s="53">
        <v>0</v>
      </c>
      <c r="E87" s="64">
        <f t="shared" ref="E87:E95" si="2">C87*D87</f>
        <v>0</v>
      </c>
      <c r="F87" s="137"/>
      <c r="G87" s="61"/>
      <c r="H87" s="61"/>
      <c r="I87" s="61"/>
      <c r="J87" s="61"/>
      <c r="K87" s="61"/>
      <c r="L87" s="61"/>
      <c r="M87" s="61"/>
      <c r="N87" s="61"/>
      <c r="O87" s="61"/>
    </row>
    <row r="88" spans="1:20" s="62" customFormat="1" ht="18" customHeight="1" x14ac:dyDescent="0.25">
      <c r="A88" s="129"/>
      <c r="B88" s="135" t="s">
        <v>161</v>
      </c>
      <c r="C88" s="63"/>
      <c r="D88" s="53">
        <v>0</v>
      </c>
      <c r="E88" s="64">
        <f t="shared" si="2"/>
        <v>0</v>
      </c>
      <c r="F88" s="137"/>
      <c r="G88" s="61"/>
      <c r="H88" s="61"/>
      <c r="I88" s="61"/>
      <c r="J88" s="61"/>
      <c r="K88" s="61"/>
      <c r="L88" s="61"/>
      <c r="M88" s="61"/>
      <c r="N88" s="61"/>
      <c r="O88" s="61"/>
    </row>
    <row r="89" spans="1:20" s="59" customFormat="1" ht="18" customHeight="1" x14ac:dyDescent="0.25">
      <c r="A89" s="115"/>
      <c r="B89" s="135" t="s">
        <v>162</v>
      </c>
      <c r="C89" s="63"/>
      <c r="D89" s="53">
        <v>0</v>
      </c>
      <c r="E89" s="64">
        <f t="shared" si="2"/>
        <v>0</v>
      </c>
      <c r="F89" s="145"/>
      <c r="G89" s="58"/>
      <c r="H89" s="58"/>
      <c r="I89" s="58"/>
      <c r="J89" s="58"/>
      <c r="K89" s="58"/>
      <c r="L89" s="58"/>
      <c r="M89" s="58"/>
      <c r="N89" s="58"/>
      <c r="O89" s="58"/>
      <c r="P89" s="58"/>
      <c r="Q89" s="58"/>
      <c r="R89" s="58"/>
      <c r="S89" s="58"/>
      <c r="T89" s="58"/>
    </row>
    <row r="90" spans="1:20" s="59" customFormat="1" ht="25" x14ac:dyDescent="0.25">
      <c r="A90" s="115"/>
      <c r="B90" s="136" t="s">
        <v>163</v>
      </c>
      <c r="C90" s="63"/>
      <c r="D90" s="53">
        <v>0</v>
      </c>
      <c r="E90" s="64">
        <f t="shared" si="2"/>
        <v>0</v>
      </c>
      <c r="F90" s="146"/>
      <c r="G90" s="58"/>
      <c r="H90" s="58"/>
      <c r="I90" s="58"/>
      <c r="J90" s="58"/>
      <c r="K90" s="58"/>
      <c r="L90" s="58"/>
      <c r="M90" s="58"/>
      <c r="N90" s="58"/>
      <c r="O90" s="58"/>
      <c r="P90" s="58"/>
      <c r="Q90" s="58"/>
      <c r="R90" s="58"/>
    </row>
    <row r="91" spans="1:20" s="62" customFormat="1" ht="12.5" x14ac:dyDescent="0.25">
      <c r="A91" s="115"/>
      <c r="B91" s="136" t="s">
        <v>151</v>
      </c>
      <c r="C91" s="63"/>
      <c r="D91" s="53">
        <v>0</v>
      </c>
      <c r="E91" s="64">
        <f t="shared" si="2"/>
        <v>0</v>
      </c>
      <c r="F91" s="137"/>
      <c r="G91" s="61"/>
      <c r="H91" s="61"/>
      <c r="I91" s="61"/>
      <c r="J91" s="61"/>
      <c r="K91" s="61"/>
      <c r="L91" s="61"/>
      <c r="M91" s="61"/>
      <c r="N91" s="61"/>
      <c r="O91" s="61"/>
    </row>
    <row r="92" spans="1:20" s="62" customFormat="1" ht="12.5" x14ac:dyDescent="0.25">
      <c r="A92" s="115"/>
      <c r="B92" s="136" t="s">
        <v>152</v>
      </c>
      <c r="C92" s="63"/>
      <c r="D92" s="53">
        <v>0</v>
      </c>
      <c r="E92" s="64">
        <f t="shared" si="2"/>
        <v>0</v>
      </c>
      <c r="F92" s="137"/>
      <c r="G92" s="61"/>
      <c r="H92" s="61"/>
      <c r="I92" s="61"/>
      <c r="J92" s="61"/>
      <c r="K92" s="61"/>
      <c r="L92" s="61"/>
      <c r="M92" s="61"/>
      <c r="N92" s="61"/>
      <c r="O92" s="61"/>
    </row>
    <row r="93" spans="1:20" ht="26" x14ac:dyDescent="0.35">
      <c r="A93" s="115"/>
      <c r="B93" s="136" t="s">
        <v>164</v>
      </c>
      <c r="C93" s="63"/>
      <c r="D93" s="53">
        <v>0</v>
      </c>
      <c r="E93" s="64">
        <f t="shared" si="2"/>
        <v>0</v>
      </c>
    </row>
    <row r="94" spans="1:20" x14ac:dyDescent="0.35">
      <c r="A94" s="115"/>
      <c r="B94" s="136" t="s">
        <v>177</v>
      </c>
      <c r="C94" s="63"/>
      <c r="D94" s="53">
        <v>0</v>
      </c>
      <c r="E94" s="64">
        <f t="shared" ref="E94" si="3">C94*D94</f>
        <v>0</v>
      </c>
      <c r="F94" s="148"/>
    </row>
    <row r="95" spans="1:20" s="59" customFormat="1" ht="18" customHeight="1" thickBot="1" x14ac:dyDescent="0.35">
      <c r="A95" s="62"/>
      <c r="B95" s="68" t="s">
        <v>72</v>
      </c>
      <c r="C95" s="63"/>
      <c r="D95" s="53">
        <v>0</v>
      </c>
      <c r="E95" s="64">
        <f t="shared" si="2"/>
        <v>0</v>
      </c>
      <c r="F95" s="145"/>
      <c r="G95" s="58"/>
      <c r="H95" s="58"/>
      <c r="I95" s="58"/>
      <c r="J95" s="58"/>
      <c r="K95" s="58"/>
      <c r="L95" s="58"/>
      <c r="M95" s="58"/>
      <c r="N95" s="58"/>
      <c r="O95" s="58"/>
      <c r="P95" s="58"/>
      <c r="Q95" s="58"/>
      <c r="R95" s="58"/>
      <c r="S95" s="58"/>
      <c r="T95" s="58"/>
    </row>
    <row r="96" spans="1:20" s="62" customFormat="1" ht="18" customHeight="1" thickBot="1" x14ac:dyDescent="0.35">
      <c r="A96" s="55" t="s">
        <v>84</v>
      </c>
      <c r="B96" s="65"/>
      <c r="C96" s="65"/>
      <c r="D96" s="66" t="s">
        <v>93</v>
      </c>
      <c r="E96" s="67">
        <f>SUM(E87:E95)</f>
        <v>0</v>
      </c>
      <c r="F96" s="137"/>
      <c r="G96" s="61"/>
      <c r="H96" s="61"/>
      <c r="I96" s="61"/>
      <c r="J96" s="61"/>
      <c r="K96" s="61"/>
      <c r="L96" s="61"/>
      <c r="M96" s="61"/>
      <c r="N96" s="61"/>
      <c r="O96" s="61"/>
    </row>
    <row r="97" spans="1:20" s="62" customFormat="1" ht="12.5" x14ac:dyDescent="0.25">
      <c r="A97" s="59"/>
      <c r="B97" s="85" t="s">
        <v>88</v>
      </c>
      <c r="C97" s="63"/>
      <c r="D97" s="53">
        <v>0</v>
      </c>
      <c r="E97" s="53">
        <f>D97*C97</f>
        <v>0</v>
      </c>
      <c r="F97" s="137"/>
      <c r="G97" s="61"/>
      <c r="H97" s="61"/>
      <c r="I97" s="61"/>
      <c r="J97" s="61"/>
      <c r="K97" s="61"/>
      <c r="L97" s="61"/>
      <c r="M97" s="61"/>
      <c r="N97" s="61"/>
      <c r="O97" s="61"/>
    </row>
    <row r="98" spans="1:20" s="59" customFormat="1" ht="12.5" x14ac:dyDescent="0.25">
      <c r="B98" s="85" t="s">
        <v>89</v>
      </c>
      <c r="C98" s="63"/>
      <c r="D98" s="53">
        <v>0</v>
      </c>
      <c r="E98" s="53">
        <f>D98*C98</f>
        <v>0</v>
      </c>
      <c r="F98" s="145"/>
      <c r="G98" s="58"/>
      <c r="H98" s="58"/>
      <c r="I98" s="58"/>
      <c r="J98" s="58"/>
      <c r="K98" s="58"/>
      <c r="L98" s="58"/>
      <c r="M98" s="58"/>
      <c r="N98" s="58"/>
      <c r="O98" s="58"/>
      <c r="P98" s="58"/>
      <c r="Q98" s="58"/>
      <c r="R98" s="58"/>
      <c r="S98" s="58"/>
      <c r="T98" s="58"/>
    </row>
    <row r="99" spans="1:20" s="62" customFormat="1" ht="13.5" thickBot="1" x14ac:dyDescent="0.35">
      <c r="B99" s="68" t="s">
        <v>72</v>
      </c>
      <c r="C99" s="63"/>
      <c r="D99" s="53">
        <v>0</v>
      </c>
      <c r="E99" s="53">
        <f>D99*C99</f>
        <v>0</v>
      </c>
      <c r="F99" s="137"/>
      <c r="G99" s="61"/>
      <c r="H99" s="61"/>
      <c r="I99" s="61"/>
      <c r="J99" s="61"/>
      <c r="K99" s="61"/>
      <c r="L99" s="61"/>
      <c r="M99" s="61"/>
      <c r="N99" s="61"/>
      <c r="O99" s="61"/>
    </row>
    <row r="100" spans="1:20" s="62" customFormat="1" ht="18" customHeight="1" thickBot="1" x14ac:dyDescent="0.35">
      <c r="A100" s="55" t="s">
        <v>84</v>
      </c>
      <c r="B100" s="65"/>
      <c r="C100" s="65"/>
      <c r="D100" s="66" t="s">
        <v>92</v>
      </c>
      <c r="E100" s="67">
        <f>SUM(E97:E99)</f>
        <v>0</v>
      </c>
      <c r="F100" s="137"/>
      <c r="G100" s="61"/>
      <c r="H100" s="61"/>
      <c r="I100" s="61"/>
      <c r="J100" s="61"/>
      <c r="K100" s="61"/>
      <c r="L100" s="61"/>
      <c r="M100" s="61"/>
      <c r="N100" s="61"/>
      <c r="O100" s="61"/>
    </row>
    <row r="101" spans="1:20" s="59" customFormat="1" ht="12.5" x14ac:dyDescent="0.25">
      <c r="B101" s="85" t="s">
        <v>104</v>
      </c>
      <c r="C101" s="63"/>
      <c r="D101" s="53">
        <v>0</v>
      </c>
      <c r="E101" s="53">
        <f>D101*C101</f>
        <v>0</v>
      </c>
      <c r="F101" s="145"/>
      <c r="G101" s="58"/>
      <c r="H101" s="58"/>
      <c r="I101" s="58"/>
      <c r="J101" s="58"/>
      <c r="K101" s="58"/>
      <c r="L101" s="58"/>
      <c r="M101" s="58"/>
      <c r="N101" s="58"/>
      <c r="O101" s="58"/>
      <c r="P101" s="58"/>
      <c r="Q101" s="58"/>
      <c r="R101" s="58"/>
      <c r="S101" s="58"/>
      <c r="T101" s="58"/>
    </row>
    <row r="102" spans="1:20" s="62" customFormat="1" ht="13.5" thickBot="1" x14ac:dyDescent="0.35">
      <c r="B102" s="68" t="s">
        <v>72</v>
      </c>
      <c r="C102" s="63"/>
      <c r="D102" s="53">
        <v>0</v>
      </c>
      <c r="E102" s="53">
        <f>D102*C102</f>
        <v>0</v>
      </c>
      <c r="F102" s="137"/>
      <c r="G102" s="61"/>
      <c r="H102" s="61"/>
      <c r="I102" s="61"/>
      <c r="J102" s="61"/>
      <c r="K102" s="61"/>
      <c r="L102" s="61"/>
      <c r="M102" s="61"/>
      <c r="N102" s="61"/>
      <c r="O102" s="61"/>
    </row>
    <row r="103" spans="1:20" s="62" customFormat="1" ht="18" customHeight="1" thickBot="1" x14ac:dyDescent="0.35">
      <c r="A103" s="55" t="s">
        <v>84</v>
      </c>
      <c r="B103" s="65"/>
      <c r="C103" s="65"/>
      <c r="D103" s="66" t="s">
        <v>94</v>
      </c>
      <c r="E103" s="67">
        <f>SUM(E101:E102)</f>
        <v>0</v>
      </c>
      <c r="F103" s="137"/>
      <c r="G103" s="61"/>
      <c r="H103" s="61"/>
      <c r="I103" s="61"/>
      <c r="J103" s="61"/>
      <c r="K103" s="61"/>
      <c r="L103" s="61"/>
      <c r="M103" s="61"/>
      <c r="N103" s="61"/>
      <c r="O103" s="61"/>
    </row>
    <row r="104" spans="1:20" s="51" customFormat="1" ht="12.5" x14ac:dyDescent="0.25">
      <c r="A104" s="59"/>
      <c r="B104" s="85" t="s">
        <v>96</v>
      </c>
      <c r="C104" s="63"/>
      <c r="D104" s="53">
        <v>0</v>
      </c>
      <c r="E104" s="53">
        <f>D104*C104</f>
        <v>0</v>
      </c>
      <c r="F104" s="142"/>
      <c r="G104" s="47"/>
      <c r="H104" s="47"/>
      <c r="I104" s="47"/>
      <c r="J104" s="47"/>
      <c r="K104" s="47"/>
      <c r="L104" s="47"/>
      <c r="M104" s="47"/>
      <c r="N104" s="47"/>
      <c r="O104" s="47"/>
      <c r="P104" s="47"/>
      <c r="Q104" s="47"/>
      <c r="R104" s="47"/>
      <c r="S104" s="47"/>
      <c r="T104" s="47"/>
    </row>
    <row r="105" spans="1:20" s="51" customFormat="1" ht="13.5" thickBot="1" x14ac:dyDescent="0.35">
      <c r="A105" s="62"/>
      <c r="B105" s="68" t="s">
        <v>72</v>
      </c>
      <c r="C105" s="63"/>
      <c r="D105" s="53">
        <v>0</v>
      </c>
      <c r="E105" s="53">
        <f>D105*C105</f>
        <v>0</v>
      </c>
      <c r="F105" s="142"/>
      <c r="G105" s="47"/>
      <c r="H105" s="47"/>
      <c r="I105" s="47"/>
      <c r="J105" s="47"/>
      <c r="K105" s="47"/>
      <c r="L105" s="47"/>
      <c r="M105" s="47"/>
      <c r="N105" s="47"/>
      <c r="O105" s="47"/>
      <c r="P105" s="47"/>
      <c r="Q105" s="47"/>
      <c r="R105" s="47"/>
      <c r="S105" s="47"/>
      <c r="T105" s="47"/>
    </row>
    <row r="106" spans="1:20" s="51" customFormat="1" ht="18" customHeight="1" thickBot="1" x14ac:dyDescent="0.35">
      <c r="A106" s="55" t="s">
        <v>84</v>
      </c>
      <c r="B106" s="65"/>
      <c r="C106" s="65"/>
      <c r="D106" s="66" t="s">
        <v>95</v>
      </c>
      <c r="E106" s="67">
        <f>SUM(E104:E105)</f>
        <v>0</v>
      </c>
      <c r="F106" s="142"/>
      <c r="G106" s="47"/>
      <c r="H106" s="47"/>
      <c r="I106" s="47"/>
      <c r="J106" s="47"/>
      <c r="K106" s="47"/>
      <c r="L106" s="47"/>
      <c r="M106" s="47"/>
      <c r="N106" s="47"/>
      <c r="O106" s="47"/>
      <c r="P106" s="47"/>
      <c r="Q106" s="47"/>
      <c r="R106" s="47"/>
      <c r="S106" s="47"/>
      <c r="T106" s="47"/>
    </row>
    <row r="107" spans="1:20" s="51" customFormat="1" ht="12.5" x14ac:dyDescent="0.25">
      <c r="A107" s="59"/>
      <c r="B107" s="85" t="s">
        <v>103</v>
      </c>
      <c r="C107" s="63"/>
      <c r="D107" s="53">
        <v>0</v>
      </c>
      <c r="E107" s="53">
        <f>D107*C107</f>
        <v>0</v>
      </c>
      <c r="F107" s="142"/>
      <c r="G107" s="47"/>
      <c r="H107" s="47"/>
      <c r="I107" s="47"/>
      <c r="J107" s="47"/>
      <c r="K107" s="47"/>
      <c r="L107" s="47"/>
      <c r="M107" s="47"/>
      <c r="N107" s="47"/>
      <c r="O107" s="47"/>
      <c r="P107" s="47"/>
      <c r="Q107" s="47"/>
      <c r="R107" s="47"/>
      <c r="S107" s="47"/>
      <c r="T107" s="47"/>
    </row>
    <row r="108" spans="1:20" s="88" customFormat="1" ht="13.5" thickBot="1" x14ac:dyDescent="0.35">
      <c r="A108" s="62"/>
      <c r="B108" s="68" t="s">
        <v>72</v>
      </c>
      <c r="C108" s="63"/>
      <c r="D108" s="53">
        <v>0</v>
      </c>
      <c r="E108" s="53">
        <f>D108*C108</f>
        <v>0</v>
      </c>
      <c r="F108" s="137"/>
    </row>
    <row r="109" spans="1:20" s="61" customFormat="1" ht="18" customHeight="1" thickBot="1" x14ac:dyDescent="0.35">
      <c r="A109" s="55" t="s">
        <v>84</v>
      </c>
      <c r="B109" s="65"/>
      <c r="C109" s="65"/>
      <c r="D109" s="66" t="s">
        <v>97</v>
      </c>
      <c r="E109" s="67">
        <f>SUM(E107:E108)</f>
        <v>0</v>
      </c>
      <c r="F109" s="137"/>
    </row>
    <row r="110" spans="1:20" s="47" customFormat="1" ht="12.5" x14ac:dyDescent="0.25">
      <c r="A110" s="51"/>
      <c r="B110" s="86" t="s">
        <v>100</v>
      </c>
      <c r="C110" s="63"/>
      <c r="D110" s="53">
        <v>0</v>
      </c>
      <c r="E110" s="53">
        <f>C110*D110</f>
        <v>0</v>
      </c>
      <c r="F110" s="141"/>
    </row>
    <row r="111" spans="1:20" s="51" customFormat="1" ht="13" x14ac:dyDescent="0.25">
      <c r="B111" s="54" t="s">
        <v>72</v>
      </c>
      <c r="C111" s="63"/>
      <c r="D111" s="53">
        <v>0</v>
      </c>
      <c r="E111" s="53">
        <f>C111*D111</f>
        <v>0</v>
      </c>
      <c r="F111" s="141"/>
      <c r="G111" s="47"/>
      <c r="H111" s="47"/>
      <c r="I111" s="47"/>
      <c r="J111" s="47"/>
      <c r="K111" s="47"/>
      <c r="L111" s="47"/>
      <c r="M111" s="47"/>
      <c r="N111" s="47"/>
      <c r="O111" s="47"/>
    </row>
    <row r="112" spans="1:20" s="62" customFormat="1" ht="18" customHeight="1" thickBot="1" x14ac:dyDescent="0.3">
      <c r="A112" s="51"/>
      <c r="B112" s="54" t="s">
        <v>72</v>
      </c>
      <c r="C112" s="63"/>
      <c r="D112" s="53">
        <v>0</v>
      </c>
      <c r="E112" s="53">
        <f>C112*D112</f>
        <v>0</v>
      </c>
      <c r="F112" s="137"/>
      <c r="G112" s="61"/>
      <c r="H112" s="61"/>
      <c r="I112" s="61"/>
      <c r="J112" s="61"/>
      <c r="K112" s="61"/>
      <c r="L112" s="61"/>
      <c r="M112" s="61"/>
      <c r="N112" s="61"/>
      <c r="O112" s="61"/>
    </row>
    <row r="113" spans="1:15" s="62" customFormat="1" ht="18" customHeight="1" thickBot="1" x14ac:dyDescent="0.3">
      <c r="A113" s="55" t="s">
        <v>84</v>
      </c>
      <c r="B113" s="65"/>
      <c r="C113" s="55"/>
      <c r="D113" s="56" t="s">
        <v>99</v>
      </c>
      <c r="E113" s="57">
        <f>SUM(E110:E112)</f>
        <v>0</v>
      </c>
      <c r="F113" s="137"/>
      <c r="G113" s="61"/>
      <c r="H113" s="61"/>
      <c r="I113" s="61"/>
      <c r="J113" s="61"/>
      <c r="K113" s="61"/>
      <c r="L113" s="61"/>
      <c r="M113" s="61"/>
      <c r="N113" s="61"/>
      <c r="O113" s="61"/>
    </row>
    <row r="114" spans="1:15" ht="30" customHeight="1" x14ac:dyDescent="0.35">
      <c r="A114" s="87"/>
      <c r="B114" s="88"/>
      <c r="C114" s="88"/>
      <c r="D114" s="89"/>
      <c r="E114" s="90"/>
    </row>
    <row r="115" spans="1:15" ht="23" x14ac:dyDescent="0.35">
      <c r="A115" s="244" t="s">
        <v>174</v>
      </c>
      <c r="B115" s="244"/>
      <c r="C115" s="244"/>
      <c r="D115" s="244"/>
      <c r="E115" s="244"/>
    </row>
    <row r="116" spans="1:15" ht="15" customHeight="1" x14ac:dyDescent="0.35">
      <c r="A116" s="118"/>
      <c r="B116" s="118"/>
      <c r="C116" s="118"/>
      <c r="D116" s="118"/>
      <c r="E116" s="118"/>
    </row>
    <row r="117" spans="1:15" ht="15.5" x14ac:dyDescent="0.35">
      <c r="A117" s="116"/>
      <c r="B117" s="121" t="s">
        <v>128</v>
      </c>
      <c r="C117" s="122" t="s">
        <v>125</v>
      </c>
      <c r="D117" s="111"/>
      <c r="E117" s="94"/>
    </row>
    <row r="118" spans="1:15" ht="14.25" customHeight="1" x14ac:dyDescent="0.35">
      <c r="A118" s="116"/>
      <c r="B118" s="121"/>
      <c r="C118" s="112"/>
      <c r="D118" s="111"/>
      <c r="E118" s="134">
        <f>+E123+E126+E135+E138+E141+E145+E149</f>
        <v>0</v>
      </c>
    </row>
    <row r="119" spans="1:15" ht="14.25" customHeight="1" x14ac:dyDescent="0.35">
      <c r="A119" s="246" t="s">
        <v>83</v>
      </c>
      <c r="B119" s="246"/>
      <c r="C119" s="246"/>
      <c r="D119" s="246"/>
      <c r="E119" s="246"/>
    </row>
    <row r="120" spans="1:15" ht="26" x14ac:dyDescent="0.35">
      <c r="A120" s="51"/>
      <c r="B120" s="48" t="s">
        <v>73</v>
      </c>
      <c r="C120" s="48" t="s">
        <v>69</v>
      </c>
      <c r="D120" s="48" t="s">
        <v>70</v>
      </c>
      <c r="E120" s="49" t="s">
        <v>68</v>
      </c>
    </row>
    <row r="121" spans="1:15" x14ac:dyDescent="0.35">
      <c r="A121" s="62"/>
      <c r="B121" s="63" t="s">
        <v>135</v>
      </c>
      <c r="C121" s="63" t="s">
        <v>71</v>
      </c>
      <c r="D121" s="63"/>
      <c r="E121" s="53">
        <v>0</v>
      </c>
    </row>
    <row r="122" spans="1:15" ht="15" thickBot="1" x14ac:dyDescent="0.4">
      <c r="A122" s="62"/>
      <c r="B122" s="68" t="s">
        <v>72</v>
      </c>
      <c r="C122" s="63" t="s">
        <v>71</v>
      </c>
      <c r="D122" s="63"/>
      <c r="E122" s="64">
        <v>0</v>
      </c>
    </row>
    <row r="123" spans="1:15" ht="15" thickBot="1" x14ac:dyDescent="0.4">
      <c r="A123" s="55" t="s">
        <v>84</v>
      </c>
      <c r="B123" s="65"/>
      <c r="C123" s="65"/>
      <c r="D123" s="66" t="s">
        <v>136</v>
      </c>
      <c r="E123" s="67">
        <f>SUM(E121:E122)</f>
        <v>0</v>
      </c>
    </row>
    <row r="124" spans="1:15" x14ac:dyDescent="0.35">
      <c r="A124" s="62"/>
      <c r="B124" s="63" t="s">
        <v>137</v>
      </c>
      <c r="C124" s="63" t="s">
        <v>71</v>
      </c>
      <c r="D124" s="63"/>
      <c r="E124" s="53">
        <v>0</v>
      </c>
    </row>
    <row r="125" spans="1:15" ht="15" thickBot="1" x14ac:dyDescent="0.4">
      <c r="A125" s="62"/>
      <c r="B125" s="68" t="s">
        <v>72</v>
      </c>
      <c r="C125" s="63" t="s">
        <v>71</v>
      </c>
      <c r="D125" s="63"/>
      <c r="E125" s="64">
        <v>0</v>
      </c>
    </row>
    <row r="126" spans="1:15" ht="15" thickBot="1" x14ac:dyDescent="0.4">
      <c r="A126" s="55" t="s">
        <v>84</v>
      </c>
      <c r="B126" s="65"/>
      <c r="C126" s="65"/>
      <c r="D126" s="66" t="s">
        <v>138</v>
      </c>
      <c r="E126" s="67">
        <f>SUM(E124:E125)</f>
        <v>0</v>
      </c>
    </row>
    <row r="127" spans="1:15" ht="25" x14ac:dyDescent="0.35">
      <c r="A127" s="81"/>
      <c r="B127" s="131" t="s">
        <v>153</v>
      </c>
      <c r="C127" s="52" t="s">
        <v>71</v>
      </c>
      <c r="D127" s="52"/>
      <c r="E127" s="53">
        <v>0</v>
      </c>
    </row>
    <row r="128" spans="1:15" ht="25" x14ac:dyDescent="0.35">
      <c r="A128" s="81"/>
      <c r="B128" s="131" t="s">
        <v>154</v>
      </c>
      <c r="C128" s="52" t="s">
        <v>71</v>
      </c>
      <c r="D128" s="52"/>
      <c r="E128" s="53">
        <v>0</v>
      </c>
    </row>
    <row r="129" spans="1:5" ht="25" x14ac:dyDescent="0.35">
      <c r="A129" s="81"/>
      <c r="B129" s="131" t="s">
        <v>155</v>
      </c>
      <c r="C129" s="52" t="s">
        <v>71</v>
      </c>
      <c r="D129" s="52"/>
      <c r="E129" s="53">
        <v>0</v>
      </c>
    </row>
    <row r="130" spans="1:5" ht="25" x14ac:dyDescent="0.35">
      <c r="A130" s="81"/>
      <c r="B130" s="131" t="s">
        <v>156</v>
      </c>
      <c r="C130" s="52" t="s">
        <v>71</v>
      </c>
      <c r="D130" s="52"/>
      <c r="E130" s="53">
        <v>0</v>
      </c>
    </row>
    <row r="131" spans="1:5" ht="25" x14ac:dyDescent="0.35">
      <c r="A131" s="81"/>
      <c r="B131" s="131" t="s">
        <v>129</v>
      </c>
      <c r="C131" s="52" t="s">
        <v>71</v>
      </c>
      <c r="D131" s="52"/>
      <c r="E131" s="53">
        <v>0</v>
      </c>
    </row>
    <row r="132" spans="1:5" ht="28.5" customHeight="1" x14ac:dyDescent="0.35">
      <c r="A132" s="81"/>
      <c r="B132" s="131" t="s">
        <v>130</v>
      </c>
      <c r="C132" s="52" t="s">
        <v>71</v>
      </c>
      <c r="D132" s="52"/>
      <c r="E132" s="53">
        <v>0</v>
      </c>
    </row>
    <row r="133" spans="1:5" ht="25" x14ac:dyDescent="0.35">
      <c r="A133" s="81"/>
      <c r="B133" s="131" t="s">
        <v>157</v>
      </c>
      <c r="C133" s="52" t="s">
        <v>71</v>
      </c>
      <c r="D133" s="52"/>
      <c r="E133" s="53">
        <v>0</v>
      </c>
    </row>
    <row r="134" spans="1:5" ht="15" thickBot="1" x14ac:dyDescent="0.4">
      <c r="A134" s="81"/>
      <c r="B134" s="54" t="s">
        <v>72</v>
      </c>
      <c r="C134" s="52" t="s">
        <v>71</v>
      </c>
      <c r="D134" s="52"/>
      <c r="E134" s="53">
        <v>0</v>
      </c>
    </row>
    <row r="135" spans="1:5" ht="15" thickBot="1" x14ac:dyDescent="0.4">
      <c r="A135" s="55" t="s">
        <v>84</v>
      </c>
      <c r="B135" s="65"/>
      <c r="C135" s="55"/>
      <c r="D135" s="56" t="s">
        <v>132</v>
      </c>
      <c r="E135" s="57">
        <f>SUM(E127:E134)</f>
        <v>0</v>
      </c>
    </row>
    <row r="136" spans="1:5" x14ac:dyDescent="0.35">
      <c r="A136" s="62"/>
      <c r="B136" s="63" t="s">
        <v>102</v>
      </c>
      <c r="C136" s="63" t="s">
        <v>71</v>
      </c>
      <c r="D136" s="63"/>
      <c r="E136" s="53">
        <v>0</v>
      </c>
    </row>
    <row r="137" spans="1:5" ht="15" thickBot="1" x14ac:dyDescent="0.4">
      <c r="A137" s="62"/>
      <c r="B137" s="68" t="s">
        <v>72</v>
      </c>
      <c r="C137" s="63" t="s">
        <v>71</v>
      </c>
      <c r="D137" s="63"/>
      <c r="E137" s="64">
        <v>0</v>
      </c>
    </row>
    <row r="138" spans="1:5" ht="15" thickBot="1" x14ac:dyDescent="0.4">
      <c r="A138" s="55" t="s">
        <v>84</v>
      </c>
      <c r="B138" s="65"/>
      <c r="C138" s="65"/>
      <c r="D138" s="66" t="s">
        <v>90</v>
      </c>
      <c r="E138" s="67">
        <f>SUM(E136:E137)</f>
        <v>0</v>
      </c>
    </row>
    <row r="139" spans="1:5" x14ac:dyDescent="0.35">
      <c r="A139" s="51"/>
      <c r="B139" s="86" t="s">
        <v>134</v>
      </c>
      <c r="C139" s="52" t="s">
        <v>71</v>
      </c>
      <c r="D139" s="52"/>
      <c r="E139" s="53">
        <v>0</v>
      </c>
    </row>
    <row r="140" spans="1:5" ht="15" thickBot="1" x14ac:dyDescent="0.4">
      <c r="A140" s="51"/>
      <c r="B140" s="54" t="s">
        <v>72</v>
      </c>
      <c r="C140" s="52" t="s">
        <v>71</v>
      </c>
      <c r="D140" s="52"/>
      <c r="E140" s="53">
        <v>0</v>
      </c>
    </row>
    <row r="141" spans="1:5" ht="15" thickBot="1" x14ac:dyDescent="0.4">
      <c r="A141" s="55" t="s">
        <v>84</v>
      </c>
      <c r="B141" s="65"/>
      <c r="C141" s="55"/>
      <c r="D141" s="56" t="s">
        <v>86</v>
      </c>
      <c r="E141" s="57">
        <f>SUM(E139:E140)</f>
        <v>0</v>
      </c>
    </row>
    <row r="142" spans="1:5" x14ac:dyDescent="0.35">
      <c r="A142" s="62"/>
      <c r="B142" s="63" t="s">
        <v>139</v>
      </c>
      <c r="C142" s="63" t="s">
        <v>71</v>
      </c>
      <c r="D142" s="63"/>
      <c r="E142" s="53">
        <v>0</v>
      </c>
    </row>
    <row r="143" spans="1:5" x14ac:dyDescent="0.35">
      <c r="A143" s="62"/>
      <c r="B143" s="63" t="s">
        <v>140</v>
      </c>
      <c r="C143" s="63" t="s">
        <v>71</v>
      </c>
      <c r="D143" s="63"/>
      <c r="E143" s="53">
        <v>0</v>
      </c>
    </row>
    <row r="144" spans="1:5" ht="15" thickBot="1" x14ac:dyDescent="0.4">
      <c r="A144" s="62"/>
      <c r="B144" s="68" t="s">
        <v>72</v>
      </c>
      <c r="C144" s="63" t="s">
        <v>71</v>
      </c>
      <c r="D144" s="63"/>
      <c r="E144" s="64">
        <v>0</v>
      </c>
    </row>
    <row r="145" spans="1:5" ht="15" thickBot="1" x14ac:dyDescent="0.4">
      <c r="A145" s="55" t="s">
        <v>84</v>
      </c>
      <c r="B145" s="65"/>
      <c r="C145" s="65"/>
      <c r="D145" s="66" t="s">
        <v>141</v>
      </c>
      <c r="E145" s="67">
        <f>SUM(E142:E144)</f>
        <v>0</v>
      </c>
    </row>
    <row r="146" spans="1:5" x14ac:dyDescent="0.35">
      <c r="A146" s="51"/>
      <c r="B146" s="54" t="s">
        <v>72</v>
      </c>
      <c r="C146" s="82" t="s">
        <v>71</v>
      </c>
      <c r="D146" s="52"/>
      <c r="E146" s="53">
        <v>0</v>
      </c>
    </row>
    <row r="147" spans="1:5" x14ac:dyDescent="0.35">
      <c r="A147" s="51"/>
      <c r="B147" s="54" t="s">
        <v>72</v>
      </c>
      <c r="C147" s="82" t="s">
        <v>71</v>
      </c>
      <c r="D147" s="52"/>
      <c r="E147" s="53">
        <v>0</v>
      </c>
    </row>
    <row r="148" spans="1:5" ht="15" thickBot="1" x14ac:dyDescent="0.4">
      <c r="A148" s="51"/>
      <c r="B148" s="54" t="s">
        <v>72</v>
      </c>
      <c r="C148" s="52" t="s">
        <v>71</v>
      </c>
      <c r="D148" s="52"/>
      <c r="E148" s="53">
        <v>0</v>
      </c>
    </row>
    <row r="149" spans="1:5" ht="15" thickBot="1" x14ac:dyDescent="0.4">
      <c r="A149" s="55" t="s">
        <v>84</v>
      </c>
      <c r="B149" s="65"/>
      <c r="C149" s="55"/>
      <c r="D149" s="56" t="s">
        <v>98</v>
      </c>
      <c r="E149" s="57">
        <f>SUM(E146:E148)</f>
        <v>0</v>
      </c>
    </row>
    <row r="150" spans="1:5" x14ac:dyDescent="0.35">
      <c r="A150" s="77"/>
      <c r="B150" s="78"/>
      <c r="C150" s="77"/>
      <c r="D150" s="79"/>
      <c r="E150" s="80"/>
    </row>
  </sheetData>
  <mergeCells count="17">
    <mergeCell ref="A119:E119"/>
    <mergeCell ref="A115:E115"/>
    <mergeCell ref="A4:E4"/>
    <mergeCell ref="A17:E17"/>
    <mergeCell ref="A26:E26"/>
    <mergeCell ref="A33:E33"/>
    <mergeCell ref="A53:E53"/>
    <mergeCell ref="A63:E63"/>
    <mergeCell ref="A78:E78"/>
    <mergeCell ref="A85:E85"/>
    <mergeCell ref="C12:D12"/>
    <mergeCell ref="A15:E15"/>
    <mergeCell ref="B1:D1"/>
    <mergeCell ref="B2:E2"/>
    <mergeCell ref="B3:E3"/>
    <mergeCell ref="A9:E9"/>
    <mergeCell ref="C11:D11"/>
  </mergeCells>
  <dataValidations count="6">
    <dataValidation type="list" allowBlank="1" showInputMessage="1" showErrorMessage="1" sqref="C19:C20 C65:C66 C68:C69 C22:C23 C124:C125 C139:C140 C146:C148 C74:C75 C127:C134 C136:C137 C121:C122 C142:C144 C71:C72">
      <formula1>"Choisir une valeur,Acquisition neuf,Acquisition occasion,Crédit-bail, Location"</formula1>
    </dataValidation>
    <dataValidation type="list" allowBlank="1" showInputMessage="1" showErrorMessage="1" sqref="C6">
      <formula1>"Petite,Moyenne,Grande, "</formula1>
    </dataValidation>
    <dataValidation type="list" allowBlank="1" showInputMessage="1" showErrorMessage="1" sqref="C7">
      <formula1>"Métropole,Zone A.F.R,Corse,DROM-COM"</formula1>
    </dataValidation>
    <dataValidation type="list" allowBlank="1" showInputMessage="1" showErrorMessage="1" sqref="C117:C118">
      <formula1>"Choisir une matière , Plastique , Autre matière"</formula1>
    </dataValidation>
    <dataValidation type="list" allowBlank="1" showInputMessage="1" showErrorMessage="1" sqref="C62">
      <mc:AlternateContent xmlns:x12ac="http://schemas.microsoft.com/office/spreadsheetml/2011/1/ac" xmlns:mc="http://schemas.openxmlformats.org/markup-compatibility/2006">
        <mc:Choice Requires="x12ac">
          <x12ac:list>Choisir une valeur ," Oui, diagnostic "," Oui, étude "," Oui, diagnostic + étude "," Non, aucun des deux"</x12ac:list>
        </mc:Choice>
        <mc:Fallback>
          <formula1>"Choisir une valeur , Oui, diagnostic , Oui, étude , Oui, diagnostic + étude , Non, aucun des deux"</formula1>
        </mc:Fallback>
      </mc:AlternateContent>
    </dataValidation>
    <dataValidation type="list" allowBlank="1" showInputMessage="1" showErrorMessage="1" sqref="C55:C61">
      <mc:AlternateContent xmlns:x12ac="http://schemas.microsoft.com/office/spreadsheetml/2011/1/ac" xmlns:mc="http://schemas.openxmlformats.org/markup-compatibility/2006">
        <mc:Choice Requires="x12ac">
          <x12ac:list>Choisir une valeur ," Oui, diagnostic"," Oui, étude"," Oui, diagnostic + étude"," Non, aucun des deux"</x12ac:list>
        </mc:Choice>
        <mc:Fallback>
          <formula1>"Choisir une valeur , Oui, diagnostic, Oui, étude, Oui, diagnostic + étude, Non, aucun des deux"</formula1>
        </mc:Fallback>
      </mc:AlternateContent>
    </dataValidation>
  </dataValidations>
  <hyperlinks>
    <hyperlink ref="B11" location="'Budget prévisionnel'!A15" display="Thème 1 : Animations et sensibilisations au réemploi"/>
    <hyperlink ref="B12" location="'Budget prévisionnel'!A53" display="Thème 2 : Etudes, diagnostics et expérimentations"/>
    <hyperlink ref="B13" location="'Budget prévisionnel'!A114" display="Thème 3 : Investissements"/>
  </hyperlinks>
  <pageMargins left="0.7" right="0.7" top="0.75" bottom="0.75" header="0.3" footer="0.3"/>
  <pageSetup paperSize="9" scale="56"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sheetPr>
  <dimension ref="A2:M28"/>
  <sheetViews>
    <sheetView showGridLines="0" workbookViewId="0">
      <selection activeCell="E20" sqref="E20"/>
    </sheetView>
  </sheetViews>
  <sheetFormatPr baseColWidth="10" defaultRowHeight="14.5" x14ac:dyDescent="0.35"/>
  <cols>
    <col min="1" max="1" width="13.26953125" customWidth="1"/>
    <col min="2" max="2" width="54.1796875" customWidth="1"/>
    <col min="3" max="7" width="20.26953125" customWidth="1"/>
    <col min="10" max="13" width="0" hidden="1" customWidth="1"/>
  </cols>
  <sheetData>
    <row r="2" spans="1:13" ht="20.25" customHeight="1" x14ac:dyDescent="0.35">
      <c r="A2" s="242" t="s">
        <v>150</v>
      </c>
      <c r="B2" s="242"/>
      <c r="C2" s="242"/>
      <c r="D2" s="242"/>
      <c r="E2" s="242"/>
      <c r="F2" s="242"/>
      <c r="G2" s="242"/>
    </row>
    <row r="3" spans="1:13" s="113" customFormat="1" ht="13" x14ac:dyDescent="0.25">
      <c r="A3" s="114"/>
      <c r="B3" s="114"/>
      <c r="C3" s="114"/>
      <c r="D3" s="114"/>
      <c r="E3" s="114"/>
      <c r="F3" s="96"/>
      <c r="G3" s="96"/>
    </row>
    <row r="4" spans="1:13" s="46" customFormat="1" ht="23" x14ac:dyDescent="0.25">
      <c r="A4" s="244" t="s">
        <v>143</v>
      </c>
      <c r="B4" s="244" t="s">
        <v>82</v>
      </c>
      <c r="C4" s="244"/>
      <c r="D4" s="244"/>
      <c r="E4" s="244"/>
      <c r="F4" s="76"/>
      <c r="G4" s="76"/>
    </row>
    <row r="5" spans="1:13" s="61" customFormat="1" ht="12.5" x14ac:dyDescent="0.25">
      <c r="B5" s="75"/>
      <c r="C5" s="71"/>
      <c r="D5" s="71"/>
      <c r="E5" s="71"/>
      <c r="F5" s="71"/>
      <c r="G5" s="71"/>
    </row>
    <row r="6" spans="1:13" s="61" customFormat="1" ht="39" x14ac:dyDescent="0.25">
      <c r="B6" s="75"/>
      <c r="C6" s="100" t="s">
        <v>144</v>
      </c>
      <c r="D6" s="100" t="s">
        <v>108</v>
      </c>
      <c r="E6" s="100" t="s">
        <v>145</v>
      </c>
      <c r="F6" s="100" t="s">
        <v>146</v>
      </c>
      <c r="G6" s="100" t="s">
        <v>147</v>
      </c>
    </row>
    <row r="7" spans="1:13" s="61" customFormat="1" ht="42.75" customHeight="1" x14ac:dyDescent="0.25">
      <c r="B7" s="123" t="s">
        <v>142</v>
      </c>
      <c r="C7" s="124">
        <f>IF('Budget prévisionnel'!$C$6="Petite",70%,IF('Budget prévisionnel'!$C$6="Moyenne",60%,50%))</f>
        <v>0.5</v>
      </c>
      <c r="D7" s="101">
        <f>'Budget prévisionnel'!E21+'Budget prévisionnel'!E24+'Budget prévisionnel'!E31+'Budget prévisionnel'!E37+'Budget prévisionnel'!E42+'Budget prévisionnel'!E45+'Budget prévisionnel'!E48+'Budget prévisionnel'!E51</f>
        <v>0</v>
      </c>
      <c r="E7" s="101">
        <f>D7-'Budget prévisionnel'!$E$28</f>
        <v>0</v>
      </c>
      <c r="F7" s="101">
        <f>+E7</f>
        <v>0</v>
      </c>
      <c r="G7" s="101">
        <f>C7*(F7-'Budget prévisionnel'!E31+'Budget prévisionnel'!E28)+IF(SUM('Budget prévisionnel'!C29:C30)=0,C7*SUM('Budget prévisionnel'!E29:E30),(30000*SUM('Budget prévisionnel'!C29:C30)))</f>
        <v>0</v>
      </c>
    </row>
    <row r="8" spans="1:13" s="61" customFormat="1" ht="42.75" customHeight="1" x14ac:dyDescent="0.25">
      <c r="B8" s="123" t="s">
        <v>176</v>
      </c>
      <c r="C8" s="124">
        <f>IF('Budget prévisionnel'!$C$6="Petite",70%,IF('Budget prévisionnel'!$C$6="Moyenne",60%,50%))</f>
        <v>0.5</v>
      </c>
      <c r="D8" s="101">
        <f>'Budget prévisionnel'!E67+'Budget prévisionnel'!E70+'Budget prévisionnel'!E73+'Budget prévisionnel'!E76+'Budget prévisionnel'!E83+'Budget prévisionnel'!E96+'Budget prévisionnel'!E100+'Budget prévisionnel'!E103+'Budget prévisionnel'!E106+'Budget prévisionnel'!E109+'Budget prévisionnel'!E113</f>
        <v>0</v>
      </c>
      <c r="E8" s="101">
        <f>+D8-'Budget prévisionnel'!$E$80</f>
        <v>0</v>
      </c>
      <c r="F8" s="101">
        <f>MIN(E8,(IF('Budget prévisionnel'!C55="Oui, diagnostic",50000,IF('Budget prévisionnel'!C55="Oui, étude", 100000,IF('Budget prévisionnel'!C55="Oui, diagnostic + étude", 150000,0)))+IF('Budget prévisionnel'!C56="Oui, diagnostic",50000,IF('Budget prévisionnel'!C56="Oui, étude", 100000,IF('Budget prévisionnel'!C56="Oui, diagnostic + étude", 150000,0)))+IF('Budget prévisionnel'!C57="Oui, diagnostic",50000,IF('Budget prévisionnel'!C57="Oui, étude", 100000,IF('Budget prévisionnel'!C57="Oui, diagnostic + étude", 150000,0)))+IF('Budget prévisionnel'!C58="Oui, diagnostic",50000,IF('Budget prévisionnel'!C58="Oui, étude", 100000,IF('Budget prévisionnel'!C58="Oui, diagnostic + étude", 150000,0)))+IF('Budget prévisionnel'!C59="Oui, diagnostic",50000,IF('Budget prévisionnel'!C59="Oui, étude", 100000,IF('Budget prévisionnel'!C59="Oui, diagnostic + étude", 150000,0)))+IF('Budget prévisionnel'!C60="Oui, diagnostic",50000,IF('Budget prévisionnel'!C60="Oui, étude", 100000,IF('Budget prévisionnel'!C60="Oui, diagnostic + étude", 150000,0)))+IF('Budget prévisionnel'!C61="Oui, diagnostic",50000,IF('Budget prévisionnel'!C61="Oui, étude", 100000,IF('Budget prévisionnel'!C61="Oui, diagnostic + étude", 150000,0)))))</f>
        <v>0</v>
      </c>
      <c r="G8" s="101">
        <f>C8*F8</f>
        <v>0</v>
      </c>
    </row>
    <row r="9" spans="1:13" s="61" customFormat="1" ht="42.75" customHeight="1" x14ac:dyDescent="0.25">
      <c r="B9" s="123" t="s">
        <v>170</v>
      </c>
      <c r="C9" s="124">
        <f>IF('Budget prévisionnel'!$C$6="Petite",55%,IF('Budget prévisionnel'!$C$6="Moyenne",45%,35%))+IF('Budget prévisionnel'!C7="DROM-COM",15%,IF(OR('Budget prévisionnel'!C7="Corse",'Budget prévisionnel'!C7="Zone A.F.R"),5%,0%))</f>
        <v>0.35</v>
      </c>
      <c r="D9" s="101">
        <f>+'Budget prévisionnel'!E123+'Budget prévisionnel'!E126+'Budget prévisionnel'!E135+'Budget prévisionnel'!E138+'Budget prévisionnel'!E141+'Budget prévisionnel'!E145+'Budget prévisionnel'!E149</f>
        <v>0</v>
      </c>
      <c r="E9" s="101">
        <f>+D9-'Budget prévisionnel'!$E$123-'Budget prévisionnel'!E126</f>
        <v>0</v>
      </c>
      <c r="F9" s="101">
        <f>+E9</f>
        <v>0</v>
      </c>
      <c r="G9" s="101">
        <f>C9*F9</f>
        <v>0</v>
      </c>
    </row>
    <row r="10" spans="1:13" s="61" customFormat="1" ht="12.5" x14ac:dyDescent="0.25">
      <c r="B10" s="75"/>
      <c r="C10" s="71"/>
      <c r="D10" s="71"/>
      <c r="E10" s="71"/>
      <c r="F10" s="71"/>
      <c r="G10" s="71"/>
      <c r="K10" s="61" t="s">
        <v>109</v>
      </c>
      <c r="M10" s="61" t="s">
        <v>110</v>
      </c>
    </row>
    <row r="11" spans="1:13" s="46" customFormat="1" ht="23" x14ac:dyDescent="0.25">
      <c r="A11" s="244" t="s">
        <v>111</v>
      </c>
      <c r="B11" s="244" t="s">
        <v>82</v>
      </c>
      <c r="C11" s="244"/>
      <c r="D11" s="244"/>
      <c r="E11" s="244"/>
      <c r="F11" s="76"/>
      <c r="G11" s="76"/>
    </row>
    <row r="12" spans="1:13" s="61" customFormat="1" ht="12.5" x14ac:dyDescent="0.25">
      <c r="B12" s="75"/>
      <c r="C12" s="71"/>
      <c r="D12" s="71"/>
      <c r="E12" s="71"/>
      <c r="F12" s="71"/>
      <c r="G12" s="71"/>
    </row>
    <row r="13" spans="1:13" s="61" customFormat="1" ht="13" x14ac:dyDescent="0.3">
      <c r="A13" s="102"/>
      <c r="B13" s="103" t="s">
        <v>112</v>
      </c>
      <c r="C13" s="104" t="s">
        <v>113</v>
      </c>
      <c r="D13" s="71"/>
      <c r="E13" s="71"/>
      <c r="F13" s="71"/>
      <c r="G13" s="71"/>
    </row>
    <row r="14" spans="1:13" s="61" customFormat="1" ht="12.5" x14ac:dyDescent="0.25">
      <c r="A14" s="248" t="s">
        <v>114</v>
      </c>
      <c r="B14" s="105" t="s">
        <v>115</v>
      </c>
      <c r="C14" s="106">
        <f>SUM(G7:G9)</f>
        <v>0</v>
      </c>
      <c r="D14" s="71"/>
      <c r="E14" s="71"/>
      <c r="F14" s="71"/>
      <c r="G14" s="71"/>
    </row>
    <row r="15" spans="1:13" s="61" customFormat="1" ht="12.5" x14ac:dyDescent="0.25">
      <c r="A15" s="249"/>
      <c r="B15" s="125" t="s">
        <v>116</v>
      </c>
      <c r="C15" s="126"/>
      <c r="D15" s="71"/>
      <c r="E15" s="71"/>
      <c r="F15" s="71"/>
      <c r="G15" s="71"/>
    </row>
    <row r="16" spans="1:13" s="61" customFormat="1" ht="12.5" x14ac:dyDescent="0.25">
      <c r="A16" s="249"/>
      <c r="B16" s="125" t="s">
        <v>117</v>
      </c>
      <c r="C16" s="126"/>
      <c r="D16" s="71"/>
      <c r="E16" s="71"/>
      <c r="F16" s="71"/>
      <c r="G16" s="71"/>
    </row>
    <row r="17" spans="1:7" s="61" customFormat="1" ht="12.5" x14ac:dyDescent="0.25">
      <c r="A17" s="249"/>
      <c r="B17" s="125" t="s">
        <v>117</v>
      </c>
      <c r="C17" s="126"/>
      <c r="D17" s="71"/>
      <c r="E17" s="71"/>
      <c r="F17" s="71"/>
      <c r="G17" s="71"/>
    </row>
    <row r="18" spans="1:7" s="61" customFormat="1" ht="12.5" x14ac:dyDescent="0.25">
      <c r="A18" s="249"/>
      <c r="B18" s="125" t="s">
        <v>117</v>
      </c>
      <c r="C18" s="126"/>
      <c r="D18" s="71"/>
      <c r="E18" s="71"/>
      <c r="F18" s="71"/>
      <c r="G18" s="71"/>
    </row>
    <row r="19" spans="1:7" s="61" customFormat="1" ht="13" x14ac:dyDescent="0.25">
      <c r="A19" s="250"/>
      <c r="B19" s="107" t="s">
        <v>118</v>
      </c>
      <c r="C19" s="108">
        <f>SUM(C14:C18)</f>
        <v>0</v>
      </c>
      <c r="D19" s="71"/>
      <c r="E19" s="71"/>
      <c r="F19" s="71"/>
      <c r="G19" s="71"/>
    </row>
    <row r="20" spans="1:7" s="61" customFormat="1" ht="12.5" x14ac:dyDescent="0.25">
      <c r="A20" s="248" t="s">
        <v>119</v>
      </c>
      <c r="B20" s="127" t="s">
        <v>117</v>
      </c>
      <c r="C20" s="128"/>
      <c r="D20" s="71"/>
      <c r="E20" s="71"/>
      <c r="F20" s="71"/>
      <c r="G20" s="71"/>
    </row>
    <row r="21" spans="1:7" s="61" customFormat="1" ht="12.5" x14ac:dyDescent="0.25">
      <c r="A21" s="249"/>
      <c r="B21" s="125" t="s">
        <v>117</v>
      </c>
      <c r="C21" s="126"/>
      <c r="D21" s="71"/>
      <c r="E21" s="71"/>
      <c r="F21" s="71"/>
      <c r="G21" s="71"/>
    </row>
    <row r="22" spans="1:7" s="61" customFormat="1" ht="12.5" x14ac:dyDescent="0.25">
      <c r="A22" s="249"/>
      <c r="B22" s="125" t="s">
        <v>117</v>
      </c>
      <c r="C22" s="126"/>
      <c r="D22" s="71"/>
      <c r="E22" s="71"/>
      <c r="F22" s="71"/>
      <c r="G22" s="71"/>
    </row>
    <row r="23" spans="1:7" s="61" customFormat="1" ht="13" x14ac:dyDescent="0.25">
      <c r="A23" s="250"/>
      <c r="B23" s="107" t="s">
        <v>120</v>
      </c>
      <c r="C23" s="108">
        <f>SUM(C20:C22)</f>
        <v>0</v>
      </c>
      <c r="D23" s="71"/>
      <c r="E23" s="71"/>
      <c r="F23" s="71"/>
      <c r="G23" s="71"/>
    </row>
    <row r="24" spans="1:7" s="61" customFormat="1" ht="12.5" x14ac:dyDescent="0.25">
      <c r="A24" s="248" t="s">
        <v>121</v>
      </c>
      <c r="B24" s="105" t="s">
        <v>122</v>
      </c>
      <c r="C24" s="106">
        <f>C28-C19-C23-C25-C26</f>
        <v>0</v>
      </c>
      <c r="D24" s="71"/>
      <c r="E24" s="71"/>
      <c r="F24" s="71"/>
      <c r="G24" s="71"/>
    </row>
    <row r="25" spans="1:7" s="61" customFormat="1" ht="12.5" x14ac:dyDescent="0.25">
      <c r="A25" s="249"/>
      <c r="B25" s="109" t="s">
        <v>123</v>
      </c>
      <c r="C25" s="126"/>
      <c r="D25" s="71"/>
      <c r="E25" s="71"/>
      <c r="F25" s="71"/>
      <c r="G25" s="71"/>
    </row>
    <row r="26" spans="1:7" s="61" customFormat="1" ht="12.5" x14ac:dyDescent="0.25">
      <c r="A26" s="249"/>
      <c r="B26" s="125" t="s">
        <v>117</v>
      </c>
      <c r="C26" s="126"/>
      <c r="D26" s="71"/>
      <c r="E26" s="71"/>
      <c r="F26" s="71"/>
      <c r="G26" s="71"/>
    </row>
    <row r="27" spans="1:7" s="61" customFormat="1" ht="13" x14ac:dyDescent="0.25">
      <c r="A27" s="250"/>
      <c r="B27" s="107" t="s">
        <v>124</v>
      </c>
      <c r="C27" s="108">
        <f>SUM(C24:C26)</f>
        <v>0</v>
      </c>
      <c r="D27" s="71"/>
      <c r="E27" s="71"/>
      <c r="F27" s="71"/>
      <c r="G27" s="71"/>
    </row>
    <row r="28" spans="1:7" s="61" customFormat="1" ht="13" x14ac:dyDescent="0.3">
      <c r="A28" s="102" t="s">
        <v>67</v>
      </c>
      <c r="B28" s="103"/>
      <c r="C28" s="110">
        <f>SUM(D7:D9)</f>
        <v>0</v>
      </c>
      <c r="D28" s="71"/>
      <c r="E28" s="71"/>
      <c r="F28" s="71"/>
      <c r="G28" s="71"/>
    </row>
  </sheetData>
  <mergeCells count="6">
    <mergeCell ref="A24:A27"/>
    <mergeCell ref="A2:G2"/>
    <mergeCell ref="A4:E4"/>
    <mergeCell ref="A11:E11"/>
    <mergeCell ref="A14:A19"/>
    <mergeCell ref="A20:A23"/>
  </mergeCells>
  <pageMargins left="0.7" right="0.7" top="0.75" bottom="0.75" header="0.3" footer="0.3"/>
  <ignoredErrors>
    <ignoredError sqref="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modèle</vt:lpstr>
      <vt:lpstr>Info</vt:lpstr>
      <vt:lpstr>Budget prévisionnel</vt:lpstr>
      <vt:lpstr>Plan de financement</vt:lpstr>
      <vt:lpstr>'Budget prévisionnel'!haut_page</vt:lpstr>
      <vt:lpstr>'Budget prévisionnel'!Zone_d_impression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TOUCHEE Roland</cp:lastModifiedBy>
  <cp:lastPrinted>2020-11-20T09:12:22Z</cp:lastPrinted>
  <dcterms:created xsi:type="dcterms:W3CDTF">2014-12-03T07:47:04Z</dcterms:created>
  <dcterms:modified xsi:type="dcterms:W3CDTF">2021-10-07T12:51:21Z</dcterms:modified>
</cp:coreProperties>
</file>