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05_POLE_ECI\09_VALORISATION ORGANIQUE\0 AàP TriBiodéchet\1 DEMATISS\version 2022\"/>
    </mc:Choice>
  </mc:AlternateContent>
  <xr:revisionPtr revIDLastSave="0" documentId="13_ncr:1_{40A8CAE0-E021-4935-AED4-BCE66938C6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bjectifs" sheetId="3" r:id="rId1"/>
    <sheet name="Indicateurs généraux" sheetId="2" r:id="rId2"/>
  </sheet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3" l="1"/>
  <c r="B82" i="2"/>
  <c r="B81" i="2"/>
  <c r="B79" i="2"/>
  <c r="B80" i="2" s="1"/>
  <c r="B69" i="2"/>
  <c r="B68" i="2"/>
  <c r="B65" i="2"/>
  <c r="B67" i="2" s="1"/>
  <c r="B64" i="2"/>
  <c r="B72" i="2" s="1"/>
  <c r="B73" i="2" s="1"/>
  <c r="B39" i="2"/>
  <c r="B36" i="2"/>
  <c r="B33" i="2"/>
  <c r="B35" i="2" s="1"/>
  <c r="B32" i="2"/>
  <c r="B34" i="2" s="1"/>
  <c r="B20" i="2"/>
  <c r="B18" i="2"/>
  <c r="B17" i="2"/>
  <c r="B16" i="2"/>
  <c r="C82" i="2"/>
  <c r="C81" i="2"/>
  <c r="C79" i="2"/>
  <c r="C80" i="2" s="1"/>
  <c r="C69" i="2"/>
  <c r="C68" i="2"/>
  <c r="C65" i="2"/>
  <c r="C76" i="2" s="1"/>
  <c r="C64" i="2"/>
  <c r="C66" i="2" s="1"/>
  <c r="C39" i="2"/>
  <c r="C36" i="2"/>
  <c r="C33" i="2"/>
  <c r="C35" i="2" s="1"/>
  <c r="C32" i="2"/>
  <c r="C34" i="2" s="1"/>
  <c r="C18" i="2"/>
  <c r="C17" i="2"/>
  <c r="C16" i="2"/>
  <c r="C20" i="2" s="1"/>
  <c r="B66" i="2" l="1"/>
  <c r="B74" i="2"/>
  <c r="B75" i="2" s="1"/>
  <c r="G8" i="3"/>
  <c r="H8" i="3" s="1"/>
  <c r="B70" i="2"/>
  <c r="C72" i="2"/>
  <c r="C73" i="2" s="1"/>
  <c r="C74" i="2"/>
  <c r="C75" i="2" s="1"/>
  <c r="B77" i="2"/>
  <c r="C77" i="2"/>
  <c r="C70" i="2"/>
  <c r="B76" i="2"/>
  <c r="C67" i="2"/>
  <c r="E6" i="2"/>
  <c r="I4" i="2" l="1"/>
  <c r="G4" i="2"/>
  <c r="E4" i="2"/>
  <c r="E16" i="2" s="1"/>
  <c r="J16" i="2"/>
  <c r="D65" i="2" l="1"/>
  <c r="D67" i="2" s="1"/>
  <c r="D81" i="2" l="1"/>
  <c r="E81" i="2"/>
  <c r="F81" i="2"/>
  <c r="G81" i="2"/>
  <c r="H81" i="2"/>
  <c r="I81" i="2"/>
  <c r="J81" i="2"/>
  <c r="E82" i="2"/>
  <c r="F82" i="2"/>
  <c r="G82" i="2"/>
  <c r="H82" i="2"/>
  <c r="I82" i="2"/>
  <c r="J82" i="2"/>
  <c r="D82" i="2"/>
  <c r="D79" i="2"/>
  <c r="D80" i="2" s="1"/>
  <c r="E69" i="2"/>
  <c r="F69" i="2"/>
  <c r="G69" i="2"/>
  <c r="H69" i="2"/>
  <c r="H70" i="2" s="1"/>
  <c r="I69" i="2"/>
  <c r="I70" i="2" s="1"/>
  <c r="J69" i="2"/>
  <c r="D69" i="2"/>
  <c r="D68" i="2"/>
  <c r="D70" i="2" s="1"/>
  <c r="D39" i="2"/>
  <c r="E39" i="2"/>
  <c r="F39" i="2"/>
  <c r="G39" i="2"/>
  <c r="H39" i="2"/>
  <c r="I39" i="2"/>
  <c r="J39" i="2"/>
  <c r="F70" i="2"/>
  <c r="G70" i="2"/>
  <c r="J70" i="2"/>
  <c r="E65" i="2"/>
  <c r="E76" i="2" s="1"/>
  <c r="F65" i="2"/>
  <c r="F67" i="2" s="1"/>
  <c r="G65" i="2"/>
  <c r="G67" i="2" s="1"/>
  <c r="H65" i="2"/>
  <c r="H76" i="2" s="1"/>
  <c r="I65" i="2"/>
  <c r="I67" i="2" s="1"/>
  <c r="J65" i="2"/>
  <c r="J67" i="2" s="1"/>
  <c r="E79" i="2"/>
  <c r="E80" i="2" s="1"/>
  <c r="F79" i="2"/>
  <c r="F80" i="2" s="1"/>
  <c r="G79" i="2"/>
  <c r="G80" i="2" s="1"/>
  <c r="H79" i="2"/>
  <c r="H80" i="2" s="1"/>
  <c r="I79" i="2"/>
  <c r="I80" i="2" s="1"/>
  <c r="J79" i="2"/>
  <c r="J80" i="2" s="1"/>
  <c r="J76" i="2" l="1"/>
  <c r="I76" i="2"/>
  <c r="F76" i="2"/>
  <c r="E67" i="2"/>
  <c r="H67" i="2"/>
  <c r="D76" i="2"/>
  <c r="G76" i="2"/>
  <c r="E33" i="2"/>
  <c r="E35" i="2" s="1"/>
  <c r="F33" i="2"/>
  <c r="F35" i="2" s="1"/>
  <c r="G33" i="2"/>
  <c r="G35" i="2" s="1"/>
  <c r="H33" i="2"/>
  <c r="H35" i="2" s="1"/>
  <c r="I33" i="2"/>
  <c r="I35" i="2" s="1"/>
  <c r="J33" i="2"/>
  <c r="J35" i="2" s="1"/>
  <c r="D33" i="2"/>
  <c r="D35" i="2" s="1"/>
  <c r="D32" i="2"/>
  <c r="D34" i="2" s="1"/>
  <c r="D64" i="2"/>
  <c r="E18" i="2"/>
  <c r="G18" i="2"/>
  <c r="E32" i="2"/>
  <c r="F32" i="2"/>
  <c r="G32" i="2"/>
  <c r="H32" i="2"/>
  <c r="I32" i="2"/>
  <c r="J32" i="2"/>
  <c r="E36" i="2"/>
  <c r="F36" i="2"/>
  <c r="F77" i="2" s="1"/>
  <c r="G36" i="2"/>
  <c r="G77" i="2" s="1"/>
  <c r="H36" i="2"/>
  <c r="H77" i="2" s="1"/>
  <c r="I36" i="2"/>
  <c r="I77" i="2" s="1"/>
  <c r="J36" i="2"/>
  <c r="J77" i="2" s="1"/>
  <c r="E68" i="2"/>
  <c r="E70" i="2" s="1"/>
  <c r="J64" i="2"/>
  <c r="J72" i="2" s="1"/>
  <c r="J73" i="2" s="1"/>
  <c r="I64" i="2"/>
  <c r="I72" i="2" s="1"/>
  <c r="I73" i="2" s="1"/>
  <c r="H64" i="2"/>
  <c r="H72" i="2" s="1"/>
  <c r="H73" i="2" s="1"/>
  <c r="G64" i="2"/>
  <c r="F64" i="2"/>
  <c r="F72" i="2" s="1"/>
  <c r="F73" i="2" s="1"/>
  <c r="E64" i="2"/>
  <c r="E72" i="2" s="1"/>
  <c r="E73" i="2" s="1"/>
  <c r="D36" i="2"/>
  <c r="J18" i="2"/>
  <c r="I18" i="2"/>
  <c r="H18" i="2"/>
  <c r="F18" i="2"/>
  <c r="D18" i="2"/>
  <c r="J17" i="2"/>
  <c r="I17" i="2"/>
  <c r="H17" i="2"/>
  <c r="G17" i="2"/>
  <c r="F17" i="2"/>
  <c r="E17" i="2"/>
  <c r="D17" i="2"/>
  <c r="J20" i="2"/>
  <c r="I16" i="2"/>
  <c r="I20" i="2" s="1"/>
  <c r="H16" i="2"/>
  <c r="H20" i="2" s="1"/>
  <c r="G16" i="2"/>
  <c r="G20" i="2" s="1"/>
  <c r="F16" i="2"/>
  <c r="F20" i="2" s="1"/>
  <c r="E20" i="2"/>
  <c r="D16" i="2"/>
  <c r="D20" i="2" s="1"/>
  <c r="D66" i="2" l="1"/>
  <c r="D74" i="2"/>
  <c r="D75" i="2" s="1"/>
  <c r="D72" i="2"/>
  <c r="D73" i="2" s="1"/>
  <c r="D77" i="2"/>
  <c r="H74" i="2"/>
  <c r="H75" i="2" s="1"/>
  <c r="G74" i="2"/>
  <c r="G75" i="2" s="1"/>
  <c r="E77" i="2"/>
  <c r="H66" i="2"/>
  <c r="E66" i="2"/>
  <c r="I66" i="2"/>
  <c r="E74" i="2"/>
  <c r="E75" i="2" s="1"/>
  <c r="I74" i="2"/>
  <c r="I75" i="2" s="1"/>
  <c r="G72" i="2"/>
  <c r="G73" i="2" s="1"/>
  <c r="F66" i="2"/>
  <c r="J66" i="2"/>
  <c r="F74" i="2"/>
  <c r="F75" i="2" s="1"/>
  <c r="J74" i="2"/>
  <c r="J75" i="2" s="1"/>
  <c r="G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WENISCH Sandrine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année de début du programme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Année de fin du programme et atteinte objectif de réudction OMr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WENISCH Sandrine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Obligation depuis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Obligation 1er janv 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si connu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Obligation depuis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Obligation 1er janv 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 remplir pour demande d'aide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 remplir pour demande d'aide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 remplir pour demande d'aide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 remplir pour demande d'aide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 remplir pour demande d'aide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 remplir pour demande d'aide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Objectif contractuel N+3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Indicateur contractuel
</t>
        </r>
      </text>
    </comment>
    <comment ref="A3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périmètre SPPGD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Obligation depuis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6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Obligation 1er janv 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1 PAV pour 150 à 200 foyers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Obligation depuis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Obligation 1er janv 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issu taux de présentation des bacs, 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8" authorId="0" shapeId="0" xr:uid="{00000000-0006-0000-0100-000015000000}">
      <text>
        <r>
          <rPr>
            <b/>
            <sz val="9"/>
            <color indexed="81"/>
            <rFont val="Tahoma"/>
            <charset val="1"/>
          </rPr>
          <t>périmètre SPPGD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<sst xmlns="http://schemas.openxmlformats.org/spreadsheetml/2006/main" count="122" uniqueCount="99">
  <si>
    <t>Profil du territoire</t>
  </si>
  <si>
    <t xml:space="preserve">Nombre d'habitants INSEE </t>
  </si>
  <si>
    <t>Nombre de foyers</t>
  </si>
  <si>
    <t>Performance SPPGD</t>
  </si>
  <si>
    <t>réalisé</t>
  </si>
  <si>
    <t>objectifs</t>
  </si>
  <si>
    <t>Tonnage OMR</t>
  </si>
  <si>
    <t>Tonnage Déchets verts</t>
  </si>
  <si>
    <t>Ratio Déchets verts collectés (kg/hab/an)</t>
  </si>
  <si>
    <t>Ratio Déchets ménagers et assimilés  (kg/hab/an)</t>
  </si>
  <si>
    <t>Caractérisation : biodéchets dans les OMR (kg/hab/an)</t>
  </si>
  <si>
    <t>Caractérisation : taux de biodéchets dans les OMR en %</t>
  </si>
  <si>
    <t>Compostage de proximité des biodéchets</t>
  </si>
  <si>
    <r>
      <t>Nombre total</t>
    </r>
    <r>
      <rPr>
        <b/>
        <sz val="10"/>
        <color theme="1"/>
        <rFont val="Arial"/>
        <family val="2"/>
      </rPr>
      <t xml:space="preserve"> de sites</t>
    </r>
    <r>
      <rPr>
        <sz val="10"/>
        <color theme="1"/>
        <rFont val="Arial"/>
        <family val="2"/>
      </rPr>
      <t xml:space="preserve"> de compostage partagé (en fonctionnement)</t>
    </r>
  </si>
  <si>
    <t>Généralisation de la gestion de proximité auprès de la population</t>
  </si>
  <si>
    <r>
      <t>Nombre</t>
    </r>
    <r>
      <rPr>
        <b/>
        <sz val="10"/>
        <color theme="1"/>
        <rFont val="Arial"/>
        <family val="2"/>
      </rPr>
      <t xml:space="preserve"> d'établissements </t>
    </r>
    <r>
      <rPr>
        <sz val="10"/>
        <color theme="1"/>
        <rFont val="Arial"/>
        <family val="2"/>
      </rPr>
      <t>équipés en compostage autonome (en fonctionnement)</t>
    </r>
  </si>
  <si>
    <t>ETP collectivités dédiés à la gestion de proximité des biodéchets</t>
  </si>
  <si>
    <t>ETP totaux</t>
  </si>
  <si>
    <t>dont ETP terrain</t>
  </si>
  <si>
    <t>ETP associations &amp; bénévoles</t>
  </si>
  <si>
    <t>ETP associations</t>
  </si>
  <si>
    <t>ETP bénévoles (si identifiés)</t>
  </si>
  <si>
    <t>Formations</t>
  </si>
  <si>
    <t>Nombre de personnes formées "maître composteur"</t>
  </si>
  <si>
    <t>Nombre de personnes formées "guide composteur"</t>
  </si>
  <si>
    <t>Nombre de personnes formées "référent de site"</t>
  </si>
  <si>
    <t>Nombre total de foyers couverts ou ayant accès au service de proximité des biodéchets</t>
  </si>
  <si>
    <t>Gestion autonome en établissement</t>
  </si>
  <si>
    <t>TABLEAU ADEME/REGION DES INDICATEURS DU PROJET TRIBIO</t>
  </si>
  <si>
    <t>Tonnage Déchets ménagers et assimilés</t>
  </si>
  <si>
    <t>Gestion de proximité partagée</t>
  </si>
  <si>
    <r>
      <t>Tonnage biodéchets détourné</t>
    </r>
    <r>
      <rPr>
        <sz val="10"/>
        <color theme="1"/>
        <rFont val="Arial"/>
        <family val="2"/>
      </rPr>
      <t>*</t>
    </r>
  </si>
  <si>
    <t>Tonnage biodéchets détourné*</t>
  </si>
  <si>
    <t>* : Détailler le mode de calcul en annexe de ce tableau</t>
  </si>
  <si>
    <t>Nombre de Maitres composteurs (formés suivant le référentiel ADEME)</t>
  </si>
  <si>
    <t>Taux de couverture ou d'accès au service de proximité des biodéchets</t>
  </si>
  <si>
    <t>si connu   nbre &gt; 10 t/an</t>
  </si>
  <si>
    <t>si connu   nbre &gt; 5 t/an</t>
  </si>
  <si>
    <t>Collecte séparée des biodéchets</t>
  </si>
  <si>
    <t>Nombre de foyers concernés</t>
  </si>
  <si>
    <t>Nombre d'établissements</t>
  </si>
  <si>
    <t>Nombre total de foyers couverts par la collecte séparée des biodéchets</t>
  </si>
  <si>
    <t>Taux de couverture ou d'accès au service de la collecte séparée des biodéchets</t>
  </si>
  <si>
    <t>Tonnage biodéchets détourné</t>
  </si>
  <si>
    <t>Généralisation de la collecte séparée auprès de la population</t>
  </si>
  <si>
    <t>Collecte séparée en apport volontaire</t>
  </si>
  <si>
    <t>Collecte séparée en porte à porte</t>
  </si>
  <si>
    <t>Tonnage biodéchets collectés</t>
  </si>
  <si>
    <t>Gestion de proximité individuelle (compostage ou lombricompostage)</t>
  </si>
  <si>
    <r>
      <t xml:space="preserve">Nombre total de foyers dotés d'équipements </t>
    </r>
    <r>
      <rPr>
        <b/>
        <sz val="10"/>
        <color theme="1"/>
        <rFont val="Arial"/>
        <family val="2"/>
      </rPr>
      <t xml:space="preserve">distribués par la collectivité </t>
    </r>
  </si>
  <si>
    <t>Taux de pratique à la gestion de proximité des biodéchets</t>
  </si>
  <si>
    <t>Nombre total de foyers pratiquant la gestion de proximité</t>
  </si>
  <si>
    <r>
      <t xml:space="preserve">Nombre total d'établissements producteurs de biodéchets </t>
    </r>
    <r>
      <rPr>
        <b/>
        <sz val="10"/>
        <color theme="1"/>
        <rFont val="Arial"/>
        <family val="2"/>
      </rPr>
      <t>SPPGD</t>
    </r>
  </si>
  <si>
    <r>
      <t xml:space="preserve">Nombre total d'établissements producteurs de Biodéchets </t>
    </r>
    <r>
      <rPr>
        <b/>
        <sz val="10"/>
        <color theme="1"/>
        <rFont val="Arial"/>
        <family val="2"/>
      </rPr>
      <t xml:space="preserve">Hors SPPGD </t>
    </r>
  </si>
  <si>
    <t>Taux de couverture ou d'accès au service du Tri à la source des biodéchets</t>
  </si>
  <si>
    <t>Nombre total de foyers couverts au Tri à la source des biodéchets</t>
  </si>
  <si>
    <r>
      <t xml:space="preserve">Nombre de </t>
    </r>
    <r>
      <rPr>
        <b/>
        <sz val="10"/>
        <color theme="1"/>
        <rFont val="Arial"/>
        <family val="2"/>
      </rPr>
      <t>foyers pratiquant/participant</t>
    </r>
    <r>
      <rPr>
        <sz val="10"/>
        <color theme="1"/>
        <rFont val="Arial"/>
        <family val="2"/>
      </rPr>
      <t xml:space="preserve"> au compostage partagé</t>
    </r>
  </si>
  <si>
    <t>GENERALISATION DU TRI à LA SOURCE auprès de la population</t>
  </si>
  <si>
    <t>Nombre d'établissements concernés</t>
  </si>
  <si>
    <t>Nombre de foyers pratiquant</t>
  </si>
  <si>
    <t>Nombre d'établissements pratiquant</t>
  </si>
  <si>
    <t>% tonnage de biodéchets issus des foyers</t>
  </si>
  <si>
    <t xml:space="preserve">  Tonnage biodéchets issu des foyers</t>
  </si>
  <si>
    <t xml:space="preserve">  Tonnage biodéchets issu des établissements</t>
  </si>
  <si>
    <t xml:space="preserve">  si connu   nbre &gt; 10 t/an</t>
  </si>
  <si>
    <t xml:space="preserve">  si connu   nbre &gt; 5 t/an</t>
  </si>
  <si>
    <t>Nombre total de foyers pratiquant la collecte séparée des biodéchets</t>
  </si>
  <si>
    <t>Généralisation du Tri à la source auprès des établissements</t>
  </si>
  <si>
    <t xml:space="preserve">Nombre d'établissements couverts </t>
  </si>
  <si>
    <t>Taux de couverture ou d'accès au service de proximité des biodéchets SPPGD</t>
  </si>
  <si>
    <t>Taux de couverture ou d'accès service du Tri à la source des biodéchets</t>
  </si>
  <si>
    <t>AUTRES INDICATEURS</t>
  </si>
  <si>
    <r>
      <t xml:space="preserve">Nombre de </t>
    </r>
    <r>
      <rPr>
        <b/>
        <sz val="10"/>
        <color theme="1"/>
        <rFont val="Arial"/>
        <family val="2"/>
      </rPr>
      <t>point d'apport volontaire</t>
    </r>
  </si>
  <si>
    <t>Taux de pratique à la collecte séparée des biodéchets</t>
  </si>
  <si>
    <t>Ratio OMR (kg/hab/an) - Objectif cible</t>
  </si>
  <si>
    <t>Taux de pratique de la pop. au tri à la source des biodéchets</t>
  </si>
  <si>
    <r>
      <t xml:space="preserve">Nombre de foyers couverts </t>
    </r>
    <r>
      <rPr>
        <sz val="10"/>
        <color rgb="FF000000"/>
        <rFont val="Arial"/>
        <family val="2"/>
      </rPr>
      <t>(hors gestion proximité individuelle)</t>
    </r>
  </si>
  <si>
    <r>
      <t xml:space="preserve">Taux de couverture général </t>
    </r>
    <r>
      <rPr>
        <sz val="10"/>
        <color rgb="FF000000"/>
        <rFont val="Arial"/>
        <family val="2"/>
      </rPr>
      <t xml:space="preserve"> (hors gestion proximité individuelle)</t>
    </r>
  </si>
  <si>
    <r>
      <t xml:space="preserve">Nombre total de </t>
    </r>
    <r>
      <rPr>
        <b/>
        <sz val="10"/>
        <color theme="1"/>
        <rFont val="Arial"/>
        <family val="2"/>
      </rPr>
      <t>foyers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pratiquant le compostage</t>
    </r>
    <r>
      <rPr>
        <sz val="10"/>
        <color theme="1"/>
        <rFont val="Arial"/>
        <family val="2"/>
      </rPr>
      <t xml:space="preserve"> en tas, composteurs achetés..* (si connu)</t>
    </r>
  </si>
  <si>
    <t>Tonnage biodéchets issu des foyers</t>
  </si>
  <si>
    <r>
      <t xml:space="preserve">Nombre </t>
    </r>
    <r>
      <rPr>
        <b/>
        <sz val="10"/>
        <color theme="1"/>
        <rFont val="Arial"/>
        <family val="2"/>
      </rPr>
      <t>de foyers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desservis</t>
    </r>
    <r>
      <rPr>
        <sz val="10"/>
        <color theme="1"/>
        <rFont val="Arial"/>
        <family val="2"/>
      </rPr>
      <t xml:space="preserve"> par les sites de compostage partagé*</t>
    </r>
  </si>
  <si>
    <t>Année de réf.</t>
  </si>
  <si>
    <t>Année début</t>
  </si>
  <si>
    <t>Année fin</t>
  </si>
  <si>
    <t>Baisse</t>
  </si>
  <si>
    <t>%</t>
  </si>
  <si>
    <t>kg/hab</t>
  </si>
  <si>
    <t>Production OMr</t>
  </si>
  <si>
    <t>Delta</t>
  </si>
  <si>
    <t>An ref. - An. fin</t>
  </si>
  <si>
    <t>Année ref : 
 ?</t>
  </si>
  <si>
    <t>(Année ref-2) :  .....?</t>
  </si>
  <si>
    <t>(Année ref-1) : ...... ?</t>
  </si>
  <si>
    <t>Année 2 : 
20XX+1 ?</t>
  </si>
  <si>
    <t xml:space="preserve"> (fin de programme)
 Année 3 : 20XX+2 ?</t>
  </si>
  <si>
    <t>(début de programme)
 Année 1  : 20XX ?</t>
  </si>
  <si>
    <t>,,,,,,,,</t>
  </si>
  <si>
    <t>,,,,,,,,,</t>
  </si>
  <si>
    <t>Objectif de réduction des OMR du programme de généralisation du tri à la source des biodéchets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</si>
</sst>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3" borderId="5" xfId="0" applyFill="1" applyBorder="1"/>
    <xf numFmtId="0" fontId="6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2" xfId="0" applyFont="1" applyBorder="1"/>
    <xf numFmtId="10" fontId="5" fillId="5" borderId="5" xfId="0" applyNumberFormat="1" applyFont="1" applyFill="1" applyBorder="1" applyAlignment="1">
      <alignment vertical="center"/>
    </xf>
    <xf numFmtId="0" fontId="2" fillId="0" borderId="0" xfId="0" applyFont="1"/>
    <xf numFmtId="0" fontId="4" fillId="6" borderId="1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7" fillId="8" borderId="7" xfId="0" applyFont="1" applyFill="1" applyBorder="1" applyAlignment="1">
      <alignment horizontal="left" vertical="center"/>
    </xf>
    <xf numFmtId="10" fontId="0" fillId="3" borderId="5" xfId="0" applyNumberFormat="1" applyFill="1" applyBorder="1"/>
    <xf numFmtId="10" fontId="5" fillId="3" borderId="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3" fillId="0" borderId="0" xfId="1"/>
    <xf numFmtId="0" fontId="5" fillId="0" borderId="2" xfId="1" applyFont="1" applyBorder="1" applyAlignment="1">
      <alignment vertical="center"/>
    </xf>
    <xf numFmtId="0" fontId="13" fillId="0" borderId="2" xfId="1" applyBorder="1"/>
    <xf numFmtId="0" fontId="5" fillId="5" borderId="2" xfId="1" applyFont="1" applyFill="1" applyBorder="1" applyAlignment="1">
      <alignment vertical="center"/>
    </xf>
    <xf numFmtId="0" fontId="13" fillId="5" borderId="2" xfId="1" applyFill="1" applyBorder="1"/>
    <xf numFmtId="10" fontId="13" fillId="5" borderId="2" xfId="1" applyNumberFormat="1" applyFill="1" applyBorder="1"/>
    <xf numFmtId="0" fontId="7" fillId="8" borderId="2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7" fillId="9" borderId="2" xfId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 wrapText="1"/>
    </xf>
    <xf numFmtId="10" fontId="5" fillId="5" borderId="2" xfId="1" applyNumberFormat="1" applyFont="1" applyFill="1" applyBorder="1" applyAlignment="1">
      <alignment vertical="center"/>
    </xf>
    <xf numFmtId="10" fontId="16" fillId="5" borderId="2" xfId="1" applyNumberFormat="1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 wrapText="1"/>
    </xf>
    <xf numFmtId="9" fontId="5" fillId="5" borderId="2" xfId="1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left" vertical="center"/>
    </xf>
    <xf numFmtId="0" fontId="19" fillId="0" borderId="2" xfId="1" applyFont="1" applyBorder="1" applyAlignment="1">
      <alignment vertical="center"/>
    </xf>
    <xf numFmtId="0" fontId="20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6" fillId="0" borderId="0" xfId="0" applyFont="1"/>
    <xf numFmtId="0" fontId="5" fillId="11" borderId="6" xfId="0" applyFont="1" applyFill="1" applyBorder="1" applyAlignment="1">
      <alignment vertical="center"/>
    </xf>
    <xf numFmtId="10" fontId="13" fillId="12" borderId="2" xfId="1" applyNumberFormat="1" applyFill="1" applyBorder="1"/>
    <xf numFmtId="0" fontId="13" fillId="12" borderId="2" xfId="1" applyFill="1" applyBorder="1"/>
    <xf numFmtId="10" fontId="16" fillId="10" borderId="2" xfId="1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9" fontId="0" fillId="13" borderId="15" xfId="2" applyFont="1" applyFill="1" applyBorder="1"/>
    <xf numFmtId="0" fontId="0" fillId="13" borderId="15" xfId="0" applyFill="1" applyBorder="1"/>
    <xf numFmtId="0" fontId="11" fillId="8" borderId="2" xfId="1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colors>
    <mruColors>
      <color rgb="FF9EA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23</xdr:row>
      <xdr:rowOff>66675</xdr:rowOff>
    </xdr:from>
    <xdr:to>
      <xdr:col>10</xdr:col>
      <xdr:colOff>64871</xdr:colOff>
      <xdr:row>42</xdr:row>
      <xdr:rowOff>47624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4495800"/>
          <a:ext cx="7856320" cy="360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333376</xdr:colOff>
      <xdr:row>10</xdr:row>
      <xdr:rowOff>161925</xdr:rowOff>
    </xdr:from>
    <xdr:to>
      <xdr:col>9</xdr:col>
      <xdr:colOff>752476</xdr:colOff>
      <xdr:row>22</xdr:row>
      <xdr:rowOff>74839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2114550"/>
          <a:ext cx="7696200" cy="2198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390524</xdr:colOff>
      <xdr:row>5</xdr:row>
      <xdr:rowOff>114300</xdr:rowOff>
    </xdr:from>
    <xdr:to>
      <xdr:col>12</xdr:col>
      <xdr:colOff>438149</xdr:colOff>
      <xdr:row>7</xdr:row>
      <xdr:rowOff>171450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BA77659-897B-4DB6-8CA4-398A2C601F5C}"/>
            </a:ext>
          </a:extLst>
        </xdr:cNvPr>
        <xdr:cNvSpPr txBox="1"/>
      </xdr:nvSpPr>
      <xdr:spPr>
        <a:xfrm>
          <a:off x="7667624" y="1114425"/>
          <a:ext cx="2333625" cy="438150"/>
        </a:xfrm>
        <a:prstGeom prst="rect">
          <a:avLst/>
        </a:prstGeom>
        <a:solidFill>
          <a:schemeClr val="bg1">
            <a:lumMod val="75000"/>
          </a:schemeClr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NE</a:t>
          </a:r>
          <a:r>
            <a:rPr lang="fr-FR" sz="1100" baseline="0"/>
            <a:t> PAS REMPLIR LES CASES GRISEES </a:t>
          </a:r>
        </a:p>
        <a:p>
          <a:pPr algn="ctr"/>
          <a:r>
            <a:rPr lang="fr-FR" sz="1100" baseline="0"/>
            <a:t>(CALCUL AUTOMATIQUE)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110489</xdr:colOff>
      <xdr:row>0</xdr:row>
      <xdr:rowOff>45993</xdr:rowOff>
    </xdr:from>
    <xdr:to>
      <xdr:col>11</xdr:col>
      <xdr:colOff>85724</xdr:colOff>
      <xdr:row>1</xdr:row>
      <xdr:rowOff>398887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7596" y="45993"/>
          <a:ext cx="737235" cy="6386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5153024</xdr:colOff>
      <xdr:row>2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04800"/>
          <a:ext cx="5153024" cy="409575"/>
        </a:xfrm>
        <a:prstGeom prst="rect">
          <a:avLst/>
        </a:prstGeom>
        <a:solidFill>
          <a:schemeClr val="bg1">
            <a:lumMod val="75000"/>
          </a:schemeClr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NE</a:t>
          </a:r>
          <a:r>
            <a:rPr lang="fr-FR" sz="1100" b="1" baseline="0"/>
            <a:t> PAS REMPLIR LES CASES GRISEES  (CALCUL AUTOMATIQUE)</a:t>
          </a:r>
        </a:p>
      </xdr:txBody>
    </xdr:sp>
    <xdr:clientData/>
  </xdr:twoCellAnchor>
  <xdr:twoCellAnchor>
    <xdr:from>
      <xdr:col>10</xdr:col>
      <xdr:colOff>9524</xdr:colOff>
      <xdr:row>73</xdr:row>
      <xdr:rowOff>66675</xdr:rowOff>
    </xdr:from>
    <xdr:to>
      <xdr:col>12</xdr:col>
      <xdr:colOff>666750</xdr:colOff>
      <xdr:row>76</xdr:row>
      <xdr:rowOff>161925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7F8C7DB-53E5-4CEC-826A-60F0E37A3BDB}"/>
            </a:ext>
          </a:extLst>
        </xdr:cNvPr>
        <xdr:cNvSpPr txBox="1"/>
      </xdr:nvSpPr>
      <xdr:spPr>
        <a:xfrm>
          <a:off x="12792074" y="14830425"/>
          <a:ext cx="2181226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Rappel décret TMB Juillet 21 : Généralisation si, "au moins 95% de la population couverte" </a:t>
          </a:r>
        </a:p>
      </xdr:txBody>
    </xdr:sp>
    <xdr:clientData/>
  </xdr:twoCellAnchor>
  <xdr:twoCellAnchor>
    <xdr:from>
      <xdr:col>10</xdr:col>
      <xdr:colOff>100921</xdr:colOff>
      <xdr:row>11</xdr:row>
      <xdr:rowOff>81643</xdr:rowOff>
    </xdr:from>
    <xdr:to>
      <xdr:col>12</xdr:col>
      <xdr:colOff>729571</xdr:colOff>
      <xdr:row>18</xdr:row>
      <xdr:rowOff>110218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A034E5-277D-47BF-A41D-049E50B59A83}"/>
            </a:ext>
          </a:extLst>
        </xdr:cNvPr>
        <xdr:cNvSpPr txBox="1"/>
      </xdr:nvSpPr>
      <xdr:spPr>
        <a:xfrm>
          <a:off x="12878028" y="2571750"/>
          <a:ext cx="2152650" cy="1416504"/>
        </a:xfrm>
        <a:prstGeom prst="rect">
          <a:avLst/>
        </a:prstGeom>
        <a:solidFill>
          <a:schemeClr val="bg1">
            <a:lumMod val="75000"/>
          </a:schemeClr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pPr algn="ctr"/>
          <a:r>
            <a:rPr lang="fr-FR" sz="1400"/>
            <a:t>NE</a:t>
          </a:r>
          <a:r>
            <a:rPr lang="fr-FR" sz="1400" baseline="0"/>
            <a:t> PAS REMPLIR LES CASES GRISEES </a:t>
          </a:r>
        </a:p>
        <a:p>
          <a:pPr algn="ctr"/>
          <a:r>
            <a:rPr lang="fr-FR" sz="1400" baseline="0"/>
            <a:t>(CALCUL AUTOMATIQUE)</a:t>
          </a:r>
          <a:endParaRPr lang="fr-F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8"/>
  <sheetViews>
    <sheetView tabSelected="1" workbookViewId="0">
      <selection activeCell="L22" sqref="L22"/>
    </sheetView>
  </sheetViews>
  <sheetFormatPr baseColWidth="10" defaultRowHeight="15" x14ac:dyDescent="0.25"/>
  <cols>
    <col min="2" max="2" width="9.5703125" customWidth="1"/>
    <col min="3" max="3" width="16.5703125" customWidth="1"/>
    <col min="4" max="4" width="8.5703125" customWidth="1"/>
    <col min="5" max="5" width="13.140625" bestFit="1" customWidth="1"/>
    <col min="6" max="6" width="12.5703125" bestFit="1" customWidth="1"/>
    <col min="8" max="8" width="14.42578125" bestFit="1" customWidth="1"/>
  </cols>
  <sheetData>
    <row r="3" spans="2:9" ht="18.75" x14ac:dyDescent="0.3">
      <c r="B3" s="68" t="s">
        <v>98</v>
      </c>
    </row>
    <row r="6" spans="2:9" x14ac:dyDescent="0.25">
      <c r="E6" s="69" t="s">
        <v>81</v>
      </c>
      <c r="F6" s="69" t="s">
        <v>82</v>
      </c>
      <c r="G6" s="69" t="s">
        <v>83</v>
      </c>
      <c r="H6" s="69" t="s">
        <v>88</v>
      </c>
      <c r="I6" s="69" t="s">
        <v>84</v>
      </c>
    </row>
    <row r="7" spans="2:9" x14ac:dyDescent="0.25">
      <c r="E7" s="71" t="s">
        <v>96</v>
      </c>
      <c r="F7" s="71" t="s">
        <v>97</v>
      </c>
      <c r="G7" s="71" t="s">
        <v>96</v>
      </c>
      <c r="H7" s="71" t="s">
        <v>89</v>
      </c>
      <c r="I7" s="71" t="s">
        <v>85</v>
      </c>
    </row>
    <row r="8" spans="2:9" x14ac:dyDescent="0.25">
      <c r="C8" s="70" t="s">
        <v>87</v>
      </c>
      <c r="D8" s="69" t="s">
        <v>86</v>
      </c>
      <c r="E8" s="69"/>
      <c r="F8" s="69"/>
      <c r="G8" s="69">
        <f>E8-E8*I8</f>
        <v>0</v>
      </c>
      <c r="H8" s="73">
        <f>G8-E8</f>
        <v>0</v>
      </c>
      <c r="I8" s="72">
        <f>IF(E8&lt;120,10%,IF(E8&lt;150,15%,IF(E8&lt;250,20%,IF(E8&lt;350,25%,30%))))</f>
        <v>0.1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zoomScale="70" zoomScaleNormal="70" workbookViewId="0">
      <pane ySplit="2" topLeftCell="A9" activePane="bottomLeft" state="frozen"/>
      <selection pane="bottomLeft" activeCell="M11" sqref="M11"/>
    </sheetView>
  </sheetViews>
  <sheetFormatPr baseColWidth="10" defaultRowHeight="15" x14ac:dyDescent="0.25"/>
  <cols>
    <col min="1" max="1" width="77.28515625" style="59" customWidth="1"/>
    <col min="2" max="4" width="14.7109375" customWidth="1"/>
    <col min="6" max="6" width="11.42578125" customWidth="1"/>
    <col min="8" max="8" width="11.42578125" customWidth="1"/>
    <col min="10" max="10" width="13.140625" customWidth="1"/>
  </cols>
  <sheetData>
    <row r="1" spans="1:11" ht="22.9" customHeight="1" thickBot="1" x14ac:dyDescent="0.3">
      <c r="A1" s="82" t="s">
        <v>28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ht="33.75" customHeight="1" thickBot="1" x14ac:dyDescent="0.3">
      <c r="A2" s="1"/>
      <c r="B2" s="66" t="s">
        <v>91</v>
      </c>
      <c r="C2" s="66" t="s">
        <v>92</v>
      </c>
      <c r="D2" s="66" t="s">
        <v>90</v>
      </c>
      <c r="E2" s="85" t="s">
        <v>95</v>
      </c>
      <c r="F2" s="86"/>
      <c r="G2" s="85" t="s">
        <v>93</v>
      </c>
      <c r="H2" s="87"/>
      <c r="I2" s="85" t="s">
        <v>94</v>
      </c>
      <c r="J2" s="86"/>
    </row>
    <row r="3" spans="1:11" ht="19.899999999999999" customHeight="1" thickBot="1" x14ac:dyDescent="0.3">
      <c r="A3" s="17" t="s">
        <v>0</v>
      </c>
      <c r="B3" s="52"/>
      <c r="C3" s="52"/>
      <c r="D3" s="52"/>
      <c r="E3" s="53"/>
      <c r="F3" s="53"/>
      <c r="G3" s="53"/>
      <c r="H3" s="53"/>
      <c r="I3" s="53"/>
      <c r="J3" s="54"/>
    </row>
    <row r="4" spans="1:11" ht="15" customHeight="1" thickBot="1" x14ac:dyDescent="0.3">
      <c r="A4" s="6" t="s">
        <v>1</v>
      </c>
      <c r="B4" s="2"/>
      <c r="C4" s="2"/>
      <c r="D4" s="2"/>
      <c r="E4" s="18">
        <f>D4</f>
        <v>0</v>
      </c>
      <c r="F4" s="3"/>
      <c r="G4" s="18">
        <f>D4</f>
        <v>0</v>
      </c>
      <c r="H4" s="3"/>
      <c r="I4" s="18">
        <f>D4</f>
        <v>0</v>
      </c>
      <c r="J4" s="3"/>
    </row>
    <row r="5" spans="1:11" ht="15" customHeight="1" thickBot="1" x14ac:dyDescent="0.3">
      <c r="A5" s="6" t="s">
        <v>2</v>
      </c>
      <c r="B5" s="2"/>
      <c r="C5" s="2"/>
      <c r="D5" s="2"/>
      <c r="E5" s="18"/>
      <c r="F5" s="3"/>
      <c r="G5" s="18"/>
      <c r="H5" s="3"/>
      <c r="I5" s="18"/>
      <c r="J5" s="3"/>
    </row>
    <row r="6" spans="1:11" ht="15" customHeight="1" thickBot="1" x14ac:dyDescent="0.3">
      <c r="A6" s="7" t="s">
        <v>52</v>
      </c>
      <c r="B6" s="2"/>
      <c r="C6" s="2"/>
      <c r="D6" s="2"/>
      <c r="E6" s="18">
        <f>D6</f>
        <v>0</v>
      </c>
      <c r="F6" s="3"/>
      <c r="G6" s="18"/>
      <c r="H6" s="3"/>
      <c r="I6" s="18"/>
      <c r="J6" s="3"/>
    </row>
    <row r="7" spans="1:11" ht="15" customHeight="1" thickBot="1" x14ac:dyDescent="0.3">
      <c r="A7" s="43" t="s">
        <v>36</v>
      </c>
      <c r="B7" s="2"/>
      <c r="C7" s="2"/>
      <c r="D7" s="2"/>
      <c r="E7" s="18"/>
      <c r="F7" s="3"/>
      <c r="G7" s="18"/>
      <c r="H7" s="3"/>
      <c r="I7" s="18"/>
      <c r="J7" s="3"/>
    </row>
    <row r="8" spans="1:11" ht="15" customHeight="1" thickBot="1" x14ac:dyDescent="0.3">
      <c r="A8" s="43" t="s">
        <v>37</v>
      </c>
      <c r="B8" s="2"/>
      <c r="C8" s="2"/>
      <c r="D8" s="2"/>
      <c r="E8" s="18"/>
      <c r="F8" s="3"/>
      <c r="G8" s="18"/>
      <c r="H8" s="3"/>
      <c r="I8" s="18"/>
      <c r="J8" s="3"/>
    </row>
    <row r="9" spans="1:11" ht="15" customHeight="1" thickBot="1" x14ac:dyDescent="0.3">
      <c r="A9" s="27" t="s">
        <v>53</v>
      </c>
      <c r="B9" s="2"/>
      <c r="C9" s="2"/>
      <c r="D9" s="2"/>
      <c r="E9" s="18"/>
      <c r="F9" s="3"/>
      <c r="G9" s="18"/>
      <c r="H9" s="3"/>
      <c r="I9" s="18"/>
      <c r="J9" s="3"/>
    </row>
    <row r="10" spans="1:11" ht="15" customHeight="1" thickBot="1" x14ac:dyDescent="0.3">
      <c r="A10" s="43" t="s">
        <v>36</v>
      </c>
      <c r="B10" s="2"/>
      <c r="C10" s="2"/>
      <c r="D10" s="2"/>
      <c r="E10" s="18"/>
      <c r="F10" s="3"/>
      <c r="G10" s="18"/>
      <c r="H10" s="3"/>
      <c r="I10" s="18"/>
      <c r="J10" s="3"/>
    </row>
    <row r="11" spans="1:11" ht="15" customHeight="1" thickBot="1" x14ac:dyDescent="0.3">
      <c r="A11" s="43" t="s">
        <v>37</v>
      </c>
      <c r="B11" s="2"/>
      <c r="C11" s="2"/>
      <c r="D11" s="2"/>
      <c r="E11" s="18"/>
      <c r="F11" s="3"/>
      <c r="G11" s="18"/>
      <c r="H11" s="3"/>
      <c r="I11" s="18"/>
      <c r="J11" s="3"/>
    </row>
    <row r="12" spans="1:11" ht="19.899999999999999" customHeight="1" thickBot="1" x14ac:dyDescent="0.3">
      <c r="A12" s="19" t="s">
        <v>3</v>
      </c>
      <c r="B12" s="20" t="s">
        <v>4</v>
      </c>
      <c r="C12" s="20" t="s">
        <v>4</v>
      </c>
      <c r="D12" s="20" t="s">
        <v>4</v>
      </c>
      <c r="E12" s="21" t="s">
        <v>5</v>
      </c>
      <c r="F12" s="21" t="s">
        <v>4</v>
      </c>
      <c r="G12" s="21" t="s">
        <v>5</v>
      </c>
      <c r="H12" s="21" t="s">
        <v>4</v>
      </c>
      <c r="I12" s="21" t="s">
        <v>5</v>
      </c>
      <c r="J12" s="21" t="s">
        <v>4</v>
      </c>
    </row>
    <row r="13" spans="1:11" ht="15" customHeight="1" thickBot="1" x14ac:dyDescent="0.3">
      <c r="A13" s="8" t="s">
        <v>6</v>
      </c>
      <c r="B13" s="2"/>
      <c r="C13" s="2"/>
      <c r="D13" s="2"/>
      <c r="E13" s="3"/>
      <c r="F13" s="3"/>
      <c r="G13" s="3"/>
      <c r="H13" s="3"/>
      <c r="I13" s="3"/>
      <c r="J13" s="3"/>
    </row>
    <row r="14" spans="1:11" ht="15" customHeight="1" thickBot="1" x14ac:dyDescent="0.3">
      <c r="A14" s="14" t="s">
        <v>7</v>
      </c>
      <c r="B14" s="2"/>
      <c r="C14" s="2"/>
      <c r="D14" s="2"/>
      <c r="E14" s="3"/>
      <c r="F14" s="3"/>
      <c r="G14" s="3"/>
      <c r="H14" s="3"/>
      <c r="I14" s="3"/>
      <c r="J14" s="3"/>
    </row>
    <row r="15" spans="1:11" ht="15" customHeight="1" thickBot="1" x14ac:dyDescent="0.3">
      <c r="A15" s="6" t="s">
        <v>29</v>
      </c>
      <c r="B15" s="2"/>
      <c r="C15" s="2"/>
      <c r="D15" s="2"/>
      <c r="E15" s="3"/>
      <c r="F15" s="3"/>
      <c r="G15" s="3"/>
      <c r="H15" s="3"/>
      <c r="I15" s="3"/>
      <c r="J15" s="3"/>
    </row>
    <row r="16" spans="1:11" ht="15" customHeight="1" thickBot="1" x14ac:dyDescent="0.3">
      <c r="A16" s="9" t="s">
        <v>74</v>
      </c>
      <c r="B16" s="4" t="str">
        <f t="shared" ref="B16:C16" si="0">IF(AND(COUNT(B$4)=1,COUNT(B13)=1),(B13*1000)/B$4,"")</f>
        <v/>
      </c>
      <c r="C16" s="4" t="str">
        <f t="shared" si="0"/>
        <v/>
      </c>
      <c r="D16" s="4" t="str">
        <f t="shared" ref="D16:J18" si="1">IF(AND(COUNT(D$4)=1,COUNT(D13)=1),(D13*1000)/D$4,"")</f>
        <v/>
      </c>
      <c r="E16" s="4" t="str">
        <f>IF(AND(COUNT(E$4)=1,COUNT(E13)=1),(E13*1000)/E$4,"")</f>
        <v/>
      </c>
      <c r="F16" s="4" t="str">
        <f t="shared" si="1"/>
        <v/>
      </c>
      <c r="G16" s="4" t="str">
        <f t="shared" si="1"/>
        <v/>
      </c>
      <c r="H16" s="4" t="str">
        <f t="shared" si="1"/>
        <v/>
      </c>
      <c r="I16" s="47" t="str">
        <f t="shared" si="1"/>
        <v/>
      </c>
      <c r="J16" s="4" t="str">
        <f>IF(AND(COUNT(J$4)=1,COUNT(J13)=1),(J13*1000)/J$4,"")</f>
        <v/>
      </c>
      <c r="K16" s="95"/>
    </row>
    <row r="17" spans="1:14" ht="15" customHeight="1" thickBot="1" x14ac:dyDescent="0.3">
      <c r="A17" s="8" t="s">
        <v>8</v>
      </c>
      <c r="B17" s="4" t="str">
        <f t="shared" ref="B17:C17" si="2">IF(AND(COUNT(B$4)=1,COUNT(B14)=1),(B14*1000)/B$4,"")</f>
        <v/>
      </c>
      <c r="C17" s="4" t="str">
        <f t="shared" si="2"/>
        <v/>
      </c>
      <c r="D17" s="4" t="str">
        <f t="shared" si="1"/>
        <v/>
      </c>
      <c r="E17" s="4" t="str">
        <f t="shared" si="1"/>
        <v/>
      </c>
      <c r="F17" s="4" t="str">
        <f t="shared" si="1"/>
        <v/>
      </c>
      <c r="G17" s="4" t="str">
        <f t="shared" si="1"/>
        <v/>
      </c>
      <c r="H17" s="4" t="str">
        <f t="shared" si="1"/>
        <v/>
      </c>
      <c r="I17" s="4" t="str">
        <f t="shared" si="1"/>
        <v/>
      </c>
      <c r="J17" s="4" t="str">
        <f t="shared" si="1"/>
        <v/>
      </c>
    </row>
    <row r="18" spans="1:14" ht="15" customHeight="1" thickBot="1" x14ac:dyDescent="0.3">
      <c r="A18" s="8" t="s">
        <v>9</v>
      </c>
      <c r="B18" s="4" t="str">
        <f t="shared" ref="B18:C18" si="3">IF(AND(COUNT(B$4)=1,COUNT(B15)=1),(B15*1000)/B$4,"")</f>
        <v/>
      </c>
      <c r="C18" s="4" t="str">
        <f t="shared" si="3"/>
        <v/>
      </c>
      <c r="D18" s="4" t="str">
        <f t="shared" si="1"/>
        <v/>
      </c>
      <c r="E18" s="4" t="str">
        <f t="shared" si="1"/>
        <v/>
      </c>
      <c r="F18" s="4" t="str">
        <f t="shared" si="1"/>
        <v/>
      </c>
      <c r="G18" s="4" t="str">
        <f t="shared" si="1"/>
        <v/>
      </c>
      <c r="H18" s="4" t="str">
        <f t="shared" si="1"/>
        <v/>
      </c>
      <c r="I18" s="4" t="str">
        <f t="shared" si="1"/>
        <v/>
      </c>
      <c r="J18" s="4" t="str">
        <f t="shared" si="1"/>
        <v/>
      </c>
      <c r="L18" s="64"/>
      <c r="M18" s="64"/>
      <c r="N18" s="64"/>
    </row>
    <row r="19" spans="1:14" ht="15" customHeight="1" thickBot="1" x14ac:dyDescent="0.3">
      <c r="A19" s="10" t="s">
        <v>10</v>
      </c>
      <c r="B19" s="2"/>
      <c r="C19" s="2"/>
      <c r="D19" s="2"/>
      <c r="E19" s="18"/>
      <c r="F19" s="3"/>
      <c r="G19" s="18"/>
      <c r="H19" s="3"/>
      <c r="I19" s="3"/>
      <c r="J19" s="3"/>
      <c r="L19" s="64"/>
      <c r="M19" s="64"/>
      <c r="N19" s="64"/>
    </row>
    <row r="20" spans="1:14" ht="15" customHeight="1" thickBot="1" x14ac:dyDescent="0.3">
      <c r="A20" s="10" t="s">
        <v>11</v>
      </c>
      <c r="B20" s="15" t="str">
        <f t="shared" ref="B20:C20" si="4">(IF(AND(COUNT(B19)=1,COUNT(B16)=1),B19/B16,""))</f>
        <v/>
      </c>
      <c r="C20" s="15" t="str">
        <f t="shared" si="4"/>
        <v/>
      </c>
      <c r="D20" s="15" t="str">
        <f t="shared" ref="D20:J20" si="5">(IF(AND(COUNT(D19)=1,COUNT(D16)=1),D19/D16,""))</f>
        <v/>
      </c>
      <c r="E20" s="15" t="str">
        <f t="shared" si="5"/>
        <v/>
      </c>
      <c r="F20" s="15" t="str">
        <f t="shared" si="5"/>
        <v/>
      </c>
      <c r="G20" s="15" t="str">
        <f t="shared" si="5"/>
        <v/>
      </c>
      <c r="H20" s="15" t="str">
        <f t="shared" si="5"/>
        <v/>
      </c>
      <c r="I20" s="15" t="str">
        <f t="shared" si="5"/>
        <v/>
      </c>
      <c r="J20" s="15" t="str">
        <f t="shared" si="5"/>
        <v/>
      </c>
      <c r="L20" s="64"/>
      <c r="M20" s="64"/>
      <c r="N20" s="64"/>
    </row>
    <row r="21" spans="1:14" ht="19.899999999999999" customHeight="1" thickBot="1" x14ac:dyDescent="0.3">
      <c r="A21" s="17" t="s">
        <v>12</v>
      </c>
      <c r="B21" s="17"/>
      <c r="C21" s="17"/>
      <c r="D21" s="91"/>
      <c r="E21" s="92"/>
      <c r="F21" s="92"/>
      <c r="G21" s="92"/>
      <c r="H21" s="92"/>
      <c r="I21" s="92"/>
      <c r="J21" s="93"/>
      <c r="L21" s="64"/>
      <c r="M21" s="64"/>
      <c r="N21" s="64"/>
    </row>
    <row r="22" spans="1:14" s="16" customFormat="1" ht="15" customHeight="1" thickBot="1" x14ac:dyDescent="0.3">
      <c r="A22" s="23" t="s">
        <v>48</v>
      </c>
      <c r="B22" s="23"/>
      <c r="C22" s="23"/>
      <c r="D22" s="88"/>
      <c r="E22" s="89"/>
      <c r="F22" s="89"/>
      <c r="G22" s="89"/>
      <c r="H22" s="89"/>
      <c r="I22" s="89"/>
      <c r="J22" s="90"/>
      <c r="L22" s="64"/>
      <c r="M22" s="64"/>
      <c r="N22" s="64"/>
    </row>
    <row r="23" spans="1:14" ht="15" customHeight="1" thickBot="1" x14ac:dyDescent="0.3">
      <c r="A23" s="10" t="s">
        <v>49</v>
      </c>
      <c r="B23" s="2"/>
      <c r="C23" s="2"/>
      <c r="D23" s="2"/>
      <c r="E23" s="3"/>
      <c r="F23" s="3"/>
      <c r="G23" s="3"/>
      <c r="H23" s="3"/>
      <c r="I23" s="3"/>
      <c r="J23" s="3"/>
      <c r="L23" s="64"/>
      <c r="M23" s="64"/>
      <c r="N23" s="64"/>
    </row>
    <row r="24" spans="1:14" ht="15" customHeight="1" thickBot="1" x14ac:dyDescent="0.3">
      <c r="A24" s="7" t="s">
        <v>78</v>
      </c>
      <c r="B24" s="2"/>
      <c r="C24" s="2"/>
      <c r="D24" s="2"/>
      <c r="E24" s="3"/>
      <c r="F24" s="3"/>
      <c r="G24" s="3"/>
      <c r="H24" s="3"/>
      <c r="I24" s="3"/>
      <c r="J24" s="3"/>
      <c r="L24" s="64"/>
      <c r="M24" s="64"/>
      <c r="N24" s="64"/>
    </row>
    <row r="25" spans="1:14" ht="15" customHeight="1" thickBot="1" x14ac:dyDescent="0.3">
      <c r="A25" s="11" t="s">
        <v>32</v>
      </c>
      <c r="B25" s="2"/>
      <c r="C25" s="2"/>
      <c r="D25" s="2"/>
      <c r="E25" s="3"/>
      <c r="F25" s="3"/>
      <c r="G25" s="3"/>
      <c r="H25" s="3"/>
      <c r="I25" s="3"/>
      <c r="J25" s="3"/>
    </row>
    <row r="26" spans="1:14" s="16" customFormat="1" ht="15" customHeight="1" thickBot="1" x14ac:dyDescent="0.3">
      <c r="A26" s="23" t="s">
        <v>30</v>
      </c>
      <c r="B26" s="23"/>
      <c r="C26" s="23"/>
      <c r="D26" s="88"/>
      <c r="E26" s="89"/>
      <c r="F26" s="89"/>
      <c r="G26" s="89"/>
      <c r="H26" s="89"/>
      <c r="I26" s="89"/>
      <c r="J26" s="90"/>
    </row>
    <row r="27" spans="1:14" ht="15" customHeight="1" thickBot="1" x14ac:dyDescent="0.3">
      <c r="A27" s="8" t="s">
        <v>13</v>
      </c>
      <c r="B27" s="2"/>
      <c r="C27" s="2"/>
      <c r="D27" s="2"/>
      <c r="E27" s="3"/>
      <c r="F27" s="3"/>
      <c r="G27" s="3"/>
      <c r="H27" s="3"/>
      <c r="I27" s="3"/>
      <c r="J27" s="3"/>
    </row>
    <row r="28" spans="1:14" ht="15" customHeight="1" thickBot="1" x14ac:dyDescent="0.3">
      <c r="A28" s="10" t="s">
        <v>80</v>
      </c>
      <c r="B28" s="2"/>
      <c r="C28" s="2"/>
      <c r="D28" s="2"/>
      <c r="E28" s="3"/>
      <c r="F28" s="3"/>
      <c r="G28" s="3"/>
      <c r="H28" s="3"/>
      <c r="I28" s="3"/>
      <c r="J28" s="3"/>
    </row>
    <row r="29" spans="1:14" ht="15" customHeight="1" thickBot="1" x14ac:dyDescent="0.3">
      <c r="A29" s="10" t="s">
        <v>56</v>
      </c>
      <c r="B29" s="2"/>
      <c r="C29" s="2"/>
      <c r="D29" s="2"/>
      <c r="E29" s="60"/>
      <c r="F29" s="60"/>
      <c r="G29" s="60"/>
      <c r="H29" s="60"/>
      <c r="I29" s="60"/>
      <c r="J29" s="3"/>
    </row>
    <row r="30" spans="1:14" ht="15" customHeight="1" thickBot="1" x14ac:dyDescent="0.3">
      <c r="A30" s="11" t="s">
        <v>31</v>
      </c>
      <c r="B30" s="2"/>
      <c r="C30" s="2"/>
      <c r="D30" s="2"/>
      <c r="E30" s="3"/>
      <c r="F30" s="3"/>
      <c r="G30" s="3"/>
      <c r="H30" s="3"/>
      <c r="I30" s="3"/>
      <c r="J30" s="3"/>
    </row>
    <row r="31" spans="1:14" ht="15" customHeight="1" thickBot="1" x14ac:dyDescent="0.3">
      <c r="A31" s="44" t="s">
        <v>14</v>
      </c>
      <c r="B31" s="44"/>
      <c r="C31" s="44"/>
      <c r="D31" s="75"/>
      <c r="E31" s="76"/>
      <c r="F31" s="76"/>
      <c r="G31" s="76"/>
      <c r="H31" s="76"/>
      <c r="I31" s="76"/>
      <c r="J31" s="77"/>
    </row>
    <row r="32" spans="1:14" ht="15" customHeight="1" thickBot="1" x14ac:dyDescent="0.3">
      <c r="A32" s="10" t="s">
        <v>26</v>
      </c>
      <c r="B32" s="5" t="str">
        <f t="shared" ref="B32:C32" si="6">(IF(OR(COUNT(B28)=1,COUNT(B23)=1),SUM(B23,B28),""))</f>
        <v/>
      </c>
      <c r="C32" s="5" t="str">
        <f t="shared" si="6"/>
        <v/>
      </c>
      <c r="D32" s="5" t="str">
        <f t="shared" ref="D32:J32" si="7">(IF(OR(COUNT(D28)=1,COUNT(D23)=1),SUM(D23,D28),""))</f>
        <v/>
      </c>
      <c r="E32" s="5" t="str">
        <f t="shared" si="7"/>
        <v/>
      </c>
      <c r="F32" s="5" t="str">
        <f t="shared" si="7"/>
        <v/>
      </c>
      <c r="G32" s="5" t="str">
        <f t="shared" si="7"/>
        <v/>
      </c>
      <c r="H32" s="5" t="str">
        <f t="shared" si="7"/>
        <v/>
      </c>
      <c r="I32" s="5" t="str">
        <f t="shared" si="7"/>
        <v/>
      </c>
      <c r="J32" s="5" t="str">
        <f t="shared" si="7"/>
        <v/>
      </c>
    </row>
    <row r="33" spans="1:10" ht="15" customHeight="1" thickBot="1" x14ac:dyDescent="0.3">
      <c r="A33" s="10" t="s">
        <v>51</v>
      </c>
      <c r="B33" s="5" t="str">
        <f>(IF(OR(COUNT(B29)=1,COUNT(B24)=1),SUM(B24,B29),""))</f>
        <v/>
      </c>
      <c r="C33" s="5" t="str">
        <f>(IF(OR(COUNT(C29)=1,COUNT(C24)=1),SUM(C24,C29),""))</f>
        <v/>
      </c>
      <c r="D33" s="5" t="str">
        <f>(IF(OR(COUNT(D29)=1,COUNT(D24)=1),SUM(D24,D29),""))</f>
        <v/>
      </c>
      <c r="E33" s="5" t="str">
        <f t="shared" ref="E33:J33" si="8">(IF(OR(COUNT(E29)=1,COUNT(E24)=1),SUM(E24,E29),""))</f>
        <v/>
      </c>
      <c r="F33" s="5" t="str">
        <f t="shared" si="8"/>
        <v/>
      </c>
      <c r="G33" s="5" t="str">
        <f t="shared" si="8"/>
        <v/>
      </c>
      <c r="H33" s="5" t="str">
        <f t="shared" si="8"/>
        <v/>
      </c>
      <c r="I33" s="5" t="str">
        <f t="shared" si="8"/>
        <v/>
      </c>
      <c r="J33" s="5" t="str">
        <f t="shared" si="8"/>
        <v/>
      </c>
    </row>
    <row r="34" spans="1:10" ht="15" customHeight="1" thickBot="1" x14ac:dyDescent="0.3">
      <c r="A34" s="48" t="s">
        <v>35</v>
      </c>
      <c r="B34" s="24" t="str">
        <f>IF(AND(COUNT(B32)=1,COUNT(B5)=1),B32/B5,"")</f>
        <v/>
      </c>
      <c r="C34" s="24" t="str">
        <f>IF(AND(COUNT(C32)=1,COUNT(C5)=1),C32/C5,"")</f>
        <v/>
      </c>
      <c r="D34" s="24" t="str">
        <f>IF(AND(COUNT(D32)=1,COUNT(D5)=1),D32/D5,"")</f>
        <v/>
      </c>
      <c r="E34" s="25"/>
      <c r="F34" s="25"/>
      <c r="G34" s="25"/>
      <c r="H34" s="25"/>
      <c r="I34" s="61"/>
      <c r="J34" s="25"/>
    </row>
    <row r="35" spans="1:10" ht="15" customHeight="1" thickBot="1" x14ac:dyDescent="0.3">
      <c r="A35" s="48" t="s">
        <v>50</v>
      </c>
      <c r="B35" s="24" t="str">
        <f>IF(AND(COUNT(B33)=1,COUNT(B6)=1),B33/B5,"")</f>
        <v/>
      </c>
      <c r="C35" s="24" t="str">
        <f>IF(AND(COUNT(C33)=1,COUNT(C6)=1),C33/C5,"")</f>
        <v/>
      </c>
      <c r="D35" s="24" t="str">
        <f>IF(AND(COUNT(D33)=1,COUNT(D6)=1),D33/D5,"")</f>
        <v/>
      </c>
      <c r="E35" s="24" t="str">
        <f t="shared" ref="E35:J35" si="9">IF(AND(COUNT(E33)=1,COUNT(E6)=1),E33/E5,"")</f>
        <v/>
      </c>
      <c r="F35" s="24" t="str">
        <f t="shared" si="9"/>
        <v/>
      </c>
      <c r="G35" s="24" t="str">
        <f t="shared" si="9"/>
        <v/>
      </c>
      <c r="H35" s="24" t="str">
        <f t="shared" si="9"/>
        <v/>
      </c>
      <c r="I35" s="24" t="str">
        <f t="shared" si="9"/>
        <v/>
      </c>
      <c r="J35" s="25" t="str">
        <f t="shared" si="9"/>
        <v/>
      </c>
    </row>
    <row r="36" spans="1:10" ht="15" customHeight="1" thickBot="1" x14ac:dyDescent="0.3">
      <c r="A36" s="11" t="s">
        <v>31</v>
      </c>
      <c r="B36" s="5" t="str">
        <f t="shared" ref="B36:C36" si="10">IF(COUNT(B30,B25)&gt;0,B30+B25,"")</f>
        <v/>
      </c>
      <c r="C36" s="5" t="str">
        <f t="shared" si="10"/>
        <v/>
      </c>
      <c r="D36" s="5" t="str">
        <f t="shared" ref="D36:J36" si="11">IF(COUNT(D30,D25)&gt;0,D30+D25,"")</f>
        <v/>
      </c>
      <c r="E36" s="5" t="str">
        <f t="shared" si="11"/>
        <v/>
      </c>
      <c r="F36" s="5" t="str">
        <f t="shared" si="11"/>
        <v/>
      </c>
      <c r="G36" s="5" t="str">
        <f t="shared" si="11"/>
        <v/>
      </c>
      <c r="H36" s="5" t="str">
        <f t="shared" si="11"/>
        <v/>
      </c>
      <c r="I36" s="5" t="str">
        <f t="shared" si="11"/>
        <v/>
      </c>
      <c r="J36" s="5" t="str">
        <f t="shared" si="11"/>
        <v/>
      </c>
    </row>
    <row r="37" spans="1:10" ht="15" customHeight="1" thickBot="1" x14ac:dyDescent="0.3">
      <c r="A37" s="23" t="s">
        <v>27</v>
      </c>
      <c r="B37" s="23"/>
      <c r="C37" s="23"/>
      <c r="D37" s="78"/>
      <c r="E37" s="79"/>
      <c r="F37" s="79"/>
      <c r="G37" s="79"/>
      <c r="H37" s="79"/>
      <c r="I37" s="79"/>
      <c r="J37" s="80"/>
    </row>
    <row r="38" spans="1:10" ht="15" customHeight="1" thickBot="1" x14ac:dyDescent="0.3">
      <c r="A38" s="7" t="s">
        <v>15</v>
      </c>
      <c r="B38" s="2"/>
      <c r="C38" s="2"/>
      <c r="D38" s="2"/>
      <c r="E38" s="3"/>
      <c r="F38" s="3"/>
      <c r="G38" s="3"/>
      <c r="H38" s="3"/>
      <c r="I38" s="3"/>
      <c r="J38" s="3"/>
    </row>
    <row r="39" spans="1:10" ht="15" customHeight="1" thickBot="1" x14ac:dyDescent="0.3">
      <c r="A39" s="10" t="s">
        <v>69</v>
      </c>
      <c r="B39" s="24" t="str">
        <f>IF(AND(COUNT(B38)=1,COUNT(B6)&gt;0),B38/B6,"")</f>
        <v/>
      </c>
      <c r="C39" s="24" t="str">
        <f>IF(AND(COUNT(C38)=1,COUNT(C6)&gt;0),C38/C6,"")</f>
        <v/>
      </c>
      <c r="D39" s="24" t="str">
        <f>IF(AND(COUNT(D38)=1,COUNT(D6)&gt;0),D38/D6,"")</f>
        <v/>
      </c>
      <c r="E39" s="24" t="str">
        <f t="shared" ref="E39:J39" si="12">IF(AND(COUNT(E38)=1,COUNT(E6)&gt;0),E38/E6,"")</f>
        <v/>
      </c>
      <c r="F39" s="24" t="str">
        <f t="shared" si="12"/>
        <v/>
      </c>
      <c r="G39" s="24" t="str">
        <f t="shared" si="12"/>
        <v/>
      </c>
      <c r="H39" s="24" t="str">
        <f t="shared" si="12"/>
        <v/>
      </c>
      <c r="I39" s="24" t="str">
        <f t="shared" si="12"/>
        <v/>
      </c>
      <c r="J39" s="24" t="str">
        <f t="shared" si="12"/>
        <v/>
      </c>
    </row>
    <row r="40" spans="1:10" ht="15" customHeight="1" thickBot="1" x14ac:dyDescent="0.3">
      <c r="A40" s="11" t="s">
        <v>31</v>
      </c>
      <c r="B40" s="2"/>
      <c r="C40" s="2"/>
      <c r="D40" s="2"/>
      <c r="E40" s="3"/>
      <c r="F40" s="3"/>
      <c r="G40" s="3"/>
      <c r="H40" s="3"/>
      <c r="I40" s="3"/>
      <c r="J40" s="3"/>
    </row>
    <row r="41" spans="1:10" s="28" customFormat="1" ht="19.899999999999999" customHeight="1" thickBot="1" x14ac:dyDescent="0.3">
      <c r="A41" s="55" t="s">
        <v>38</v>
      </c>
      <c r="B41" s="55"/>
      <c r="C41" s="55"/>
      <c r="D41" s="81"/>
      <c r="E41" s="81"/>
      <c r="F41" s="81"/>
      <c r="G41" s="81"/>
      <c r="H41" s="81"/>
      <c r="I41" s="81"/>
      <c r="J41" s="81"/>
    </row>
    <row r="42" spans="1:10" s="28" customFormat="1" ht="15" customHeight="1" thickBot="1" x14ac:dyDescent="0.3">
      <c r="A42" s="34" t="s">
        <v>45</v>
      </c>
      <c r="B42" s="34"/>
      <c r="C42" s="34"/>
      <c r="D42" s="74"/>
      <c r="E42" s="74"/>
      <c r="F42" s="74"/>
      <c r="G42" s="74"/>
      <c r="H42" s="74"/>
      <c r="I42" s="74"/>
      <c r="J42" s="74"/>
    </row>
    <row r="43" spans="1:10" s="28" customFormat="1" ht="15.75" thickBot="1" x14ac:dyDescent="0.3">
      <c r="A43" s="35" t="s">
        <v>39</v>
      </c>
      <c r="B43" s="29"/>
      <c r="C43" s="29"/>
      <c r="D43" s="29"/>
      <c r="E43" s="29"/>
      <c r="F43" s="30"/>
      <c r="G43" s="30"/>
      <c r="H43" s="30"/>
      <c r="I43" s="30"/>
      <c r="J43" s="30"/>
    </row>
    <row r="44" spans="1:10" s="28" customFormat="1" ht="15.75" thickBot="1" x14ac:dyDescent="0.3">
      <c r="A44" s="36" t="s">
        <v>40</v>
      </c>
      <c r="B44" s="29"/>
      <c r="C44" s="29"/>
      <c r="D44" s="29"/>
      <c r="E44" s="29"/>
      <c r="F44" s="30"/>
      <c r="G44" s="30"/>
      <c r="H44" s="30"/>
      <c r="I44" s="30"/>
      <c r="J44" s="30"/>
    </row>
    <row r="45" spans="1:10" s="28" customFormat="1" ht="15.75" thickBot="1" x14ac:dyDescent="0.3">
      <c r="A45" s="43" t="s">
        <v>64</v>
      </c>
      <c r="B45" s="29"/>
      <c r="C45" s="29"/>
      <c r="D45" s="29"/>
      <c r="E45" s="29"/>
      <c r="F45" s="30"/>
      <c r="G45" s="30"/>
      <c r="H45" s="30"/>
      <c r="I45" s="30"/>
      <c r="J45" s="30"/>
    </row>
    <row r="46" spans="1:10" s="28" customFormat="1" ht="15.75" thickBot="1" x14ac:dyDescent="0.3">
      <c r="A46" s="43" t="s">
        <v>65</v>
      </c>
      <c r="B46" s="29"/>
      <c r="C46" s="29"/>
      <c r="D46" s="29"/>
      <c r="E46" s="29"/>
      <c r="F46" s="30"/>
      <c r="G46" s="30"/>
      <c r="H46" s="30"/>
      <c r="I46" s="30"/>
      <c r="J46" s="30"/>
    </row>
    <row r="47" spans="1:10" s="28" customFormat="1" ht="15.75" thickBot="1" x14ac:dyDescent="0.3">
      <c r="A47" s="37" t="s">
        <v>72</v>
      </c>
      <c r="B47" s="29"/>
      <c r="C47" s="29"/>
      <c r="D47" s="29"/>
      <c r="E47" s="29"/>
      <c r="F47" s="30"/>
      <c r="G47" s="30"/>
      <c r="H47" s="30"/>
      <c r="I47" s="30"/>
      <c r="J47" s="30"/>
    </row>
    <row r="48" spans="1:10" s="28" customFormat="1" ht="15.75" thickBot="1" x14ac:dyDescent="0.3">
      <c r="A48" s="27" t="s">
        <v>59</v>
      </c>
      <c r="B48" s="29"/>
      <c r="C48" s="29"/>
      <c r="D48" s="29"/>
      <c r="E48" s="29"/>
      <c r="F48" s="30"/>
      <c r="G48" s="30"/>
      <c r="H48" s="30"/>
      <c r="I48" s="30"/>
      <c r="J48" s="30"/>
    </row>
    <row r="49" spans="1:10" s="28" customFormat="1" ht="15.75" thickBot="1" x14ac:dyDescent="0.3">
      <c r="A49" s="27" t="s">
        <v>60</v>
      </c>
      <c r="B49" s="29"/>
      <c r="C49" s="29"/>
      <c r="D49" s="29"/>
      <c r="E49" s="29"/>
      <c r="F49" s="30"/>
      <c r="G49" s="30"/>
      <c r="H49" s="30"/>
      <c r="I49" s="30"/>
      <c r="J49" s="30"/>
    </row>
    <row r="50" spans="1:10" s="28" customFormat="1" ht="15.75" thickBot="1" x14ac:dyDescent="0.3">
      <c r="A50" s="11" t="s">
        <v>47</v>
      </c>
      <c r="B50" s="29"/>
      <c r="C50" s="29"/>
      <c r="D50" s="29"/>
      <c r="E50" s="29"/>
      <c r="F50" s="30"/>
      <c r="G50" s="30"/>
      <c r="H50" s="30"/>
      <c r="I50" s="30"/>
      <c r="J50" s="30"/>
    </row>
    <row r="51" spans="1:10" s="28" customFormat="1" ht="15.75" thickBot="1" x14ac:dyDescent="0.3">
      <c r="A51" s="27" t="s">
        <v>62</v>
      </c>
      <c r="B51" s="29"/>
      <c r="C51" s="29"/>
      <c r="D51" s="29"/>
      <c r="E51" s="29"/>
      <c r="F51" s="30"/>
      <c r="G51" s="30"/>
      <c r="H51" s="30"/>
      <c r="I51" s="30"/>
      <c r="J51" s="30"/>
    </row>
    <row r="52" spans="1:10" s="28" customFormat="1" ht="15.75" thickBot="1" x14ac:dyDescent="0.3">
      <c r="A52" s="27" t="s">
        <v>63</v>
      </c>
      <c r="B52" s="29"/>
      <c r="C52" s="29"/>
      <c r="D52" s="29"/>
      <c r="E52" s="29"/>
      <c r="F52" s="30"/>
      <c r="G52" s="30"/>
      <c r="H52" s="30"/>
      <c r="I52" s="30"/>
      <c r="J52" s="30"/>
    </row>
    <row r="53" spans="1:10" s="28" customFormat="1" ht="15.75" thickBot="1" x14ac:dyDescent="0.3">
      <c r="A53" s="34" t="s">
        <v>46</v>
      </c>
      <c r="B53" s="34"/>
      <c r="C53" s="34"/>
      <c r="D53" s="74"/>
      <c r="E53" s="74"/>
      <c r="F53" s="74"/>
      <c r="G53" s="74"/>
      <c r="H53" s="74"/>
      <c r="I53" s="74"/>
      <c r="J53" s="74"/>
    </row>
    <row r="54" spans="1:10" s="28" customFormat="1" ht="15.75" thickBot="1" x14ac:dyDescent="0.3">
      <c r="A54" s="35" t="s">
        <v>39</v>
      </c>
      <c r="B54" s="29"/>
      <c r="C54" s="29"/>
      <c r="D54" s="29"/>
      <c r="E54" s="29"/>
      <c r="F54" s="30"/>
      <c r="G54" s="30"/>
      <c r="H54" s="30"/>
      <c r="I54" s="30"/>
      <c r="J54" s="30"/>
    </row>
    <row r="55" spans="1:10" s="28" customFormat="1" ht="15.75" thickBot="1" x14ac:dyDescent="0.3">
      <c r="A55" s="36" t="s">
        <v>58</v>
      </c>
      <c r="B55" s="29"/>
      <c r="C55" s="29"/>
      <c r="D55" s="29"/>
      <c r="E55" s="29"/>
      <c r="F55" s="30"/>
      <c r="G55" s="30"/>
      <c r="H55" s="30"/>
      <c r="I55" s="30"/>
      <c r="J55" s="30"/>
    </row>
    <row r="56" spans="1:10" s="28" customFormat="1" ht="15.75" thickBot="1" x14ac:dyDescent="0.3">
      <c r="A56" s="43" t="s">
        <v>64</v>
      </c>
      <c r="B56" s="29"/>
      <c r="C56" s="29"/>
      <c r="D56" s="29"/>
      <c r="E56" s="29"/>
      <c r="F56" s="30"/>
      <c r="G56" s="30"/>
      <c r="H56" s="30"/>
      <c r="I56" s="30"/>
      <c r="J56" s="30"/>
    </row>
    <row r="57" spans="1:10" s="28" customFormat="1" ht="15.75" thickBot="1" x14ac:dyDescent="0.3">
      <c r="A57" s="43" t="s">
        <v>65</v>
      </c>
      <c r="B57" s="29"/>
      <c r="C57" s="29"/>
      <c r="D57" s="29"/>
      <c r="E57" s="29"/>
      <c r="F57" s="30"/>
      <c r="G57" s="30"/>
      <c r="H57" s="30"/>
      <c r="I57" s="30"/>
      <c r="J57" s="30"/>
    </row>
    <row r="58" spans="1:10" s="28" customFormat="1" ht="15.75" thickBot="1" x14ac:dyDescent="0.3">
      <c r="A58" s="27" t="s">
        <v>59</v>
      </c>
      <c r="B58" s="29"/>
      <c r="C58" s="29"/>
      <c r="D58" s="29"/>
      <c r="E58" s="29"/>
      <c r="F58" s="30"/>
      <c r="G58" s="30"/>
      <c r="H58" s="30"/>
      <c r="I58" s="30"/>
      <c r="J58" s="30"/>
    </row>
    <row r="59" spans="1:10" s="28" customFormat="1" ht="15.75" thickBot="1" x14ac:dyDescent="0.3">
      <c r="A59" s="27" t="s">
        <v>60</v>
      </c>
      <c r="B59" s="29"/>
      <c r="C59" s="29"/>
      <c r="D59" s="29"/>
      <c r="E59" s="29"/>
      <c r="F59" s="30"/>
      <c r="G59" s="30"/>
      <c r="H59" s="30"/>
      <c r="I59" s="30"/>
      <c r="J59" s="30"/>
    </row>
    <row r="60" spans="1:10" s="28" customFormat="1" ht="15.75" thickBot="1" x14ac:dyDescent="0.3">
      <c r="A60" s="11" t="s">
        <v>47</v>
      </c>
      <c r="B60" s="29"/>
      <c r="C60" s="29"/>
      <c r="D60" s="29"/>
      <c r="E60" s="29"/>
      <c r="F60" s="30"/>
      <c r="G60" s="30"/>
      <c r="H60" s="30"/>
      <c r="I60" s="30"/>
      <c r="J60" s="30"/>
    </row>
    <row r="61" spans="1:10" s="28" customFormat="1" ht="15.75" thickBot="1" x14ac:dyDescent="0.3">
      <c r="A61" s="27" t="s">
        <v>62</v>
      </c>
      <c r="B61" s="29"/>
      <c r="C61" s="29"/>
      <c r="D61" s="29"/>
      <c r="E61" s="29"/>
      <c r="F61" s="30"/>
      <c r="G61" s="30"/>
      <c r="H61" s="30"/>
      <c r="I61" s="30"/>
      <c r="J61" s="30"/>
    </row>
    <row r="62" spans="1:10" s="28" customFormat="1" ht="15.75" thickBot="1" x14ac:dyDescent="0.3">
      <c r="A62" s="27" t="s">
        <v>63</v>
      </c>
      <c r="B62" s="29"/>
      <c r="C62" s="29"/>
      <c r="D62" s="29"/>
      <c r="E62" s="29"/>
      <c r="F62" s="30"/>
      <c r="G62" s="30"/>
      <c r="H62" s="30"/>
      <c r="I62" s="30"/>
      <c r="J62" s="30"/>
    </row>
    <row r="63" spans="1:10" s="28" customFormat="1" ht="15.75" thickBot="1" x14ac:dyDescent="0.3">
      <c r="A63" s="38" t="s">
        <v>44</v>
      </c>
      <c r="B63" s="38"/>
      <c r="C63" s="38"/>
      <c r="D63" s="94"/>
      <c r="E63" s="94"/>
      <c r="F63" s="94"/>
      <c r="G63" s="94"/>
      <c r="H63" s="94"/>
      <c r="I63" s="94"/>
      <c r="J63" s="94"/>
    </row>
    <row r="64" spans="1:10" s="28" customFormat="1" ht="15.75" thickBot="1" x14ac:dyDescent="0.3">
      <c r="A64" s="35" t="s">
        <v>41</v>
      </c>
      <c r="B64" s="31" t="str">
        <f t="shared" ref="B64:C64" si="13">IF(COUNT(B43,B54)&gt;0,B43+B54,"")</f>
        <v/>
      </c>
      <c r="C64" s="31" t="str">
        <f t="shared" si="13"/>
        <v/>
      </c>
      <c r="D64" s="31" t="str">
        <f t="shared" ref="D64:J64" si="14">IF(COUNT(D43,D54)&gt;0,D43+D54,"")</f>
        <v/>
      </c>
      <c r="E64" s="31" t="str">
        <f t="shared" si="14"/>
        <v/>
      </c>
      <c r="F64" s="31" t="str">
        <f t="shared" si="14"/>
        <v/>
      </c>
      <c r="G64" s="31" t="str">
        <f t="shared" si="14"/>
        <v/>
      </c>
      <c r="H64" s="31" t="str">
        <f t="shared" si="14"/>
        <v/>
      </c>
      <c r="I64" s="31" t="str">
        <f t="shared" si="14"/>
        <v/>
      </c>
      <c r="J64" s="31" t="str">
        <f t="shared" si="14"/>
        <v/>
      </c>
    </row>
    <row r="65" spans="1:11" s="28" customFormat="1" ht="15.75" thickBot="1" x14ac:dyDescent="0.3">
      <c r="A65" s="35" t="s">
        <v>66</v>
      </c>
      <c r="B65" s="31" t="str">
        <f>IF(COUNT(B58,B48)&gt;0,B58+B48,"")</f>
        <v/>
      </c>
      <c r="C65" s="31" t="str">
        <f>IF(COUNT(C58,C48)&gt;0,C58+C48,"")</f>
        <v/>
      </c>
      <c r="D65" s="31" t="str">
        <f>IF(COUNT(D58,D48)&gt;0,D58+D48,"")</f>
        <v/>
      </c>
      <c r="E65" s="31" t="str">
        <f t="shared" ref="E65:J65" si="15">IF(COUNT(E58,E48)&gt;0,E58+E48,"")</f>
        <v/>
      </c>
      <c r="F65" s="31" t="str">
        <f t="shared" si="15"/>
        <v/>
      </c>
      <c r="G65" s="31" t="str">
        <f t="shared" si="15"/>
        <v/>
      </c>
      <c r="H65" s="31" t="str">
        <f t="shared" si="15"/>
        <v/>
      </c>
      <c r="I65" s="31" t="str">
        <f t="shared" si="15"/>
        <v/>
      </c>
      <c r="J65" s="31" t="str">
        <f t="shared" si="15"/>
        <v/>
      </c>
    </row>
    <row r="66" spans="1:11" s="28" customFormat="1" ht="15.75" thickBot="1" x14ac:dyDescent="0.3">
      <c r="A66" s="50" t="s">
        <v>42</v>
      </c>
      <c r="B66" s="33" t="str">
        <f t="shared" ref="B66:C66" si="16">IF(AND(COUNT(B64)=1,COUNT(B5)=1),B64/B5,"")</f>
        <v/>
      </c>
      <c r="C66" s="33" t="str">
        <f t="shared" si="16"/>
        <v/>
      </c>
      <c r="D66" s="33" t="str">
        <f t="shared" ref="D66:J66" si="17">IF(AND(COUNT(D64)=1,COUNT(D5)=1),D64/D5,"")</f>
        <v/>
      </c>
      <c r="E66" s="33" t="str">
        <f t="shared" si="17"/>
        <v/>
      </c>
      <c r="F66" s="33" t="str">
        <f t="shared" si="17"/>
        <v/>
      </c>
      <c r="G66" s="33" t="str">
        <f t="shared" si="17"/>
        <v/>
      </c>
      <c r="H66" s="33" t="str">
        <f t="shared" si="17"/>
        <v/>
      </c>
      <c r="I66" s="61" t="str">
        <f t="shared" si="17"/>
        <v/>
      </c>
      <c r="J66" s="33" t="str">
        <f t="shared" si="17"/>
        <v/>
      </c>
    </row>
    <row r="67" spans="1:11" s="28" customFormat="1" ht="15.75" thickBot="1" x14ac:dyDescent="0.3">
      <c r="A67" s="50" t="s">
        <v>73</v>
      </c>
      <c r="B67" s="33" t="str">
        <f>IF(AND(COUNT(B65)=1,COUNT(B5)=1),B65/B5,"")</f>
        <v/>
      </c>
      <c r="C67" s="33" t="str">
        <f>IF(AND(COUNT(C65)=1,COUNT(C5)=1),C65/C5,"")</f>
        <v/>
      </c>
      <c r="D67" s="33" t="str">
        <f>IF(AND(COUNT(D65)=1,COUNT(D5)=1),D65/D5,"")</f>
        <v/>
      </c>
      <c r="E67" s="33" t="str">
        <f t="shared" ref="E67:J67" si="18">IF(AND(COUNT(E65)=1,COUNT(E5)=1),E65/E5,"")</f>
        <v/>
      </c>
      <c r="F67" s="33" t="str">
        <f t="shared" si="18"/>
        <v/>
      </c>
      <c r="G67" s="33" t="str">
        <f t="shared" si="18"/>
        <v/>
      </c>
      <c r="H67" s="33" t="str">
        <f t="shared" si="18"/>
        <v/>
      </c>
      <c r="I67" s="61" t="str">
        <f t="shared" si="18"/>
        <v/>
      </c>
      <c r="J67" s="33" t="str">
        <f t="shared" si="18"/>
        <v/>
      </c>
    </row>
    <row r="68" spans="1:11" s="28" customFormat="1" ht="15.75" thickBot="1" x14ac:dyDescent="0.3">
      <c r="A68" s="49" t="s">
        <v>47</v>
      </c>
      <c r="B68" s="31" t="str">
        <f>IF(COUNT(B60,B52)&gt;0,B60+B52,"")</f>
        <v/>
      </c>
      <c r="C68" s="31" t="str">
        <f>IF(COUNT(C60,C52)&gt;0,C60+C52,"")</f>
        <v/>
      </c>
      <c r="D68" s="31" t="str">
        <f>IF(COUNT(D60,D52)&gt;0,D60+D52,"")</f>
        <v/>
      </c>
      <c r="E68" s="31" t="str">
        <f>IF(COUNT(E60,E52)&gt;0,E60+E52,"")</f>
        <v/>
      </c>
      <c r="F68" s="32"/>
      <c r="G68" s="32"/>
      <c r="H68" s="32"/>
      <c r="I68" s="32"/>
      <c r="J68" s="33"/>
    </row>
    <row r="69" spans="1:11" s="28" customFormat="1" ht="15.75" thickBot="1" x14ac:dyDescent="0.3">
      <c r="A69" s="27" t="s">
        <v>79</v>
      </c>
      <c r="B69" s="31" t="str">
        <f>IF(COUNT(B61,B51)&gt;0,B61+B51,"")</f>
        <v/>
      </c>
      <c r="C69" s="31" t="str">
        <f>IF(COUNT(C61,C51)&gt;0,C61+C51,"")</f>
        <v/>
      </c>
      <c r="D69" s="31" t="str">
        <f>IF(COUNT(D61,D51)&gt;0,D61+D51,"")</f>
        <v/>
      </c>
      <c r="E69" s="31" t="str">
        <f t="shared" ref="E69:J69" si="19">IF(COUNT(E61,E51)&gt;0,E61+E51,"")</f>
        <v/>
      </c>
      <c r="F69" s="31" t="str">
        <f t="shared" si="19"/>
        <v/>
      </c>
      <c r="G69" s="31" t="str">
        <f t="shared" si="19"/>
        <v/>
      </c>
      <c r="H69" s="31" t="str">
        <f t="shared" si="19"/>
        <v/>
      </c>
      <c r="I69" s="31" t="str">
        <f t="shared" si="19"/>
        <v/>
      </c>
      <c r="J69" s="31" t="str">
        <f t="shared" si="19"/>
        <v/>
      </c>
    </row>
    <row r="70" spans="1:11" s="28" customFormat="1" ht="15.75" thickBot="1" x14ac:dyDescent="0.3">
      <c r="A70" s="43" t="s">
        <v>61</v>
      </c>
      <c r="B70" s="51" t="str">
        <f>IF(COUNT(B69,B68)=2,B69/B68,"")</f>
        <v/>
      </c>
      <c r="C70" s="51" t="str">
        <f>IF(COUNT(C69,C68)=2,C69/C68,"")</f>
        <v/>
      </c>
      <c r="D70" s="51" t="str">
        <f>IF(COUNT(D69,D68)=2,D69/D68,"")</f>
        <v/>
      </c>
      <c r="E70" s="51" t="str">
        <f t="shared" ref="E70:J70" si="20">IF(COUNT(E69,E68)=2,E69/E68,"")</f>
        <v/>
      </c>
      <c r="F70" s="51" t="str">
        <f t="shared" si="20"/>
        <v/>
      </c>
      <c r="G70" s="51" t="str">
        <f t="shared" si="20"/>
        <v/>
      </c>
      <c r="H70" s="51" t="str">
        <f t="shared" si="20"/>
        <v/>
      </c>
      <c r="I70" s="51" t="str">
        <f t="shared" si="20"/>
        <v/>
      </c>
      <c r="J70" s="51" t="str">
        <f t="shared" si="20"/>
        <v/>
      </c>
    </row>
    <row r="71" spans="1:11" s="28" customFormat="1" ht="15.75" thickBot="1" x14ac:dyDescent="0.3">
      <c r="A71" s="38" t="s">
        <v>57</v>
      </c>
      <c r="B71" s="38"/>
      <c r="C71" s="38"/>
      <c r="D71" s="94"/>
      <c r="E71" s="94"/>
      <c r="F71" s="94"/>
      <c r="G71" s="94"/>
      <c r="H71" s="94"/>
      <c r="I71" s="94"/>
      <c r="J71" s="94"/>
    </row>
    <row r="72" spans="1:11" s="28" customFormat="1" ht="15.75" thickBot="1" x14ac:dyDescent="0.3">
      <c r="A72" s="35" t="s">
        <v>76</v>
      </c>
      <c r="B72" s="31" t="str">
        <f t="shared" ref="B72:C72" si="21">IF(COUNT(B64,B28)&gt;0,B64+B28,"")</f>
        <v/>
      </c>
      <c r="C72" s="31" t="str">
        <f t="shared" si="21"/>
        <v/>
      </c>
      <c r="D72" s="31" t="str">
        <f t="shared" ref="D72:J72" si="22">IF(COUNT(D64,D28)&gt;0,D64+D28,"")</f>
        <v/>
      </c>
      <c r="E72" s="31" t="str">
        <f t="shared" si="22"/>
        <v/>
      </c>
      <c r="F72" s="31" t="str">
        <f t="shared" si="22"/>
        <v/>
      </c>
      <c r="G72" s="31" t="str">
        <f t="shared" si="22"/>
        <v/>
      </c>
      <c r="H72" s="31" t="str">
        <f t="shared" si="22"/>
        <v/>
      </c>
      <c r="I72" s="31" t="str">
        <f t="shared" si="22"/>
        <v/>
      </c>
      <c r="J72" s="31" t="str">
        <f t="shared" si="22"/>
        <v/>
      </c>
    </row>
    <row r="73" spans="1:11" s="28" customFormat="1" ht="15.75" thickBot="1" x14ac:dyDescent="0.3">
      <c r="A73" s="35" t="s">
        <v>77</v>
      </c>
      <c r="B73" s="45" t="str">
        <f t="shared" ref="B73:C73" si="23">IF(COUNT(B72,B4)=2,B72/B4,"")</f>
        <v/>
      </c>
      <c r="C73" s="45" t="str">
        <f t="shared" si="23"/>
        <v/>
      </c>
      <c r="D73" s="45" t="str">
        <f t="shared" ref="D73:J73" si="24">IF(COUNT(D72,D4)=2,D72/D4,"")</f>
        <v/>
      </c>
      <c r="E73" s="45" t="str">
        <f t="shared" si="24"/>
        <v/>
      </c>
      <c r="F73" s="45" t="str">
        <f t="shared" si="24"/>
        <v/>
      </c>
      <c r="G73" s="45" t="str">
        <f t="shared" si="24"/>
        <v/>
      </c>
      <c r="H73" s="45" t="str">
        <f t="shared" si="24"/>
        <v/>
      </c>
      <c r="I73" s="45" t="str">
        <f t="shared" si="24"/>
        <v/>
      </c>
      <c r="J73" s="45" t="str">
        <f t="shared" si="24"/>
        <v/>
      </c>
    </row>
    <row r="74" spans="1:11" s="28" customFormat="1" ht="15.75" thickBot="1" x14ac:dyDescent="0.3">
      <c r="A74" s="35" t="s">
        <v>55</v>
      </c>
      <c r="B74" s="31" t="str">
        <f t="shared" ref="B74:C74" si="25">IF(COUNT(B64,B32)&gt;0,B64+B32,"")</f>
        <v/>
      </c>
      <c r="C74" s="31" t="str">
        <f t="shared" si="25"/>
        <v/>
      </c>
      <c r="D74" s="31" t="str">
        <f t="shared" ref="D74:J74" si="26">IF(COUNT(D64,D32)&gt;0,D64+D32,"")</f>
        <v/>
      </c>
      <c r="E74" s="31" t="str">
        <f t="shared" si="26"/>
        <v/>
      </c>
      <c r="F74" s="31" t="str">
        <f t="shared" si="26"/>
        <v/>
      </c>
      <c r="G74" s="31" t="str">
        <f t="shared" si="26"/>
        <v/>
      </c>
      <c r="H74" s="31" t="str">
        <f t="shared" si="26"/>
        <v/>
      </c>
      <c r="I74" s="31" t="str">
        <f t="shared" si="26"/>
        <v/>
      </c>
      <c r="J74" s="31" t="str">
        <f t="shared" si="26"/>
        <v/>
      </c>
    </row>
    <row r="75" spans="1:11" s="28" customFormat="1" ht="16.5" thickBot="1" x14ac:dyDescent="0.3">
      <c r="A75" s="56" t="s">
        <v>54</v>
      </c>
      <c r="B75" s="46" t="str">
        <f t="shared" ref="B75:C75" si="27">IF(COUNT(B74,B5)=2,B74/B5,"")</f>
        <v/>
      </c>
      <c r="C75" s="46" t="str">
        <f t="shared" si="27"/>
        <v/>
      </c>
      <c r="D75" s="46" t="str">
        <f t="shared" ref="D75:J75" si="28">IF(COUNT(D74,D5)=2,D74/D5,"")</f>
        <v/>
      </c>
      <c r="E75" s="46" t="str">
        <f t="shared" si="28"/>
        <v/>
      </c>
      <c r="F75" s="46" t="str">
        <f t="shared" si="28"/>
        <v/>
      </c>
      <c r="G75" s="46" t="str">
        <f t="shared" si="28"/>
        <v/>
      </c>
      <c r="H75" s="46" t="str">
        <f t="shared" si="28"/>
        <v/>
      </c>
      <c r="I75" s="63" t="str">
        <f t="shared" si="28"/>
        <v/>
      </c>
      <c r="J75" s="46" t="str">
        <f t="shared" si="28"/>
        <v/>
      </c>
      <c r="K75" s="67"/>
    </row>
    <row r="76" spans="1:11" s="28" customFormat="1" ht="16.5" thickBot="1" x14ac:dyDescent="0.3">
      <c r="A76" s="57" t="s">
        <v>75</v>
      </c>
      <c r="B76" s="46" t="str">
        <f t="shared" ref="B76:C76" si="29">IF(COUNT(B65,B5)=2,(B65+B33)/B5,"")</f>
        <v/>
      </c>
      <c r="C76" s="46" t="str">
        <f t="shared" si="29"/>
        <v/>
      </c>
      <c r="D76" s="46" t="str">
        <f t="shared" ref="D76:J76" si="30">IF(COUNT(D65,D5)=2,(D65+D33)/D5,"")</f>
        <v/>
      </c>
      <c r="E76" s="46" t="str">
        <f t="shared" si="30"/>
        <v/>
      </c>
      <c r="F76" s="46" t="str">
        <f t="shared" si="30"/>
        <v/>
      </c>
      <c r="G76" s="46" t="str">
        <f t="shared" si="30"/>
        <v/>
      </c>
      <c r="H76" s="46" t="str">
        <f t="shared" si="30"/>
        <v/>
      </c>
      <c r="I76" s="46" t="str">
        <f t="shared" si="30"/>
        <v/>
      </c>
      <c r="J76" s="46" t="str">
        <f t="shared" si="30"/>
        <v/>
      </c>
    </row>
    <row r="77" spans="1:11" s="28" customFormat="1" ht="15.75" thickBot="1" x14ac:dyDescent="0.3">
      <c r="A77" s="56" t="s">
        <v>43</v>
      </c>
      <c r="B77" s="31" t="str">
        <f t="shared" ref="B77:C77" si="31">IF(COUNT(B68,B36)&gt;0,B68+B36,"")</f>
        <v/>
      </c>
      <c r="C77" s="31" t="str">
        <f t="shared" si="31"/>
        <v/>
      </c>
      <c r="D77" s="31" t="str">
        <f t="shared" ref="D77:J77" si="32">IF(COUNT(D68,D36)&gt;0,D68+D36,"")</f>
        <v/>
      </c>
      <c r="E77" s="31" t="str">
        <f t="shared" si="32"/>
        <v/>
      </c>
      <c r="F77" s="31" t="str">
        <f t="shared" si="32"/>
        <v/>
      </c>
      <c r="G77" s="31" t="str">
        <f t="shared" si="32"/>
        <v/>
      </c>
      <c r="H77" s="31" t="str">
        <f t="shared" si="32"/>
        <v/>
      </c>
      <c r="I77" s="31" t="str">
        <f t="shared" si="32"/>
        <v/>
      </c>
      <c r="J77" s="31" t="str">
        <f t="shared" si="32"/>
        <v/>
      </c>
    </row>
    <row r="78" spans="1:11" s="28" customFormat="1" ht="15.75" thickBot="1" x14ac:dyDescent="0.3">
      <c r="A78" s="38" t="s">
        <v>67</v>
      </c>
      <c r="B78" s="38"/>
      <c r="C78" s="38"/>
      <c r="D78" s="94"/>
      <c r="E78" s="94"/>
      <c r="F78" s="94"/>
      <c r="G78" s="94"/>
      <c r="H78" s="94"/>
      <c r="I78" s="94"/>
      <c r="J78" s="94"/>
    </row>
    <row r="79" spans="1:11" s="28" customFormat="1" ht="15.75" thickBot="1" x14ac:dyDescent="0.3">
      <c r="A79" s="58" t="s">
        <v>68</v>
      </c>
      <c r="B79" s="31" t="str">
        <f t="shared" ref="B79:C79" si="33">IF(COUNT(B55,B44,B38)&gt;0,B55+B44+B38,"")</f>
        <v/>
      </c>
      <c r="C79" s="31" t="str">
        <f t="shared" si="33"/>
        <v/>
      </c>
      <c r="D79" s="31" t="str">
        <f t="shared" ref="D79:J79" si="34">IF(COUNT(D55,D44,D38)&gt;0,D55+D44+D38,"")</f>
        <v/>
      </c>
      <c r="E79" s="31" t="str">
        <f t="shared" si="34"/>
        <v/>
      </c>
      <c r="F79" s="31" t="str">
        <f t="shared" si="34"/>
        <v/>
      </c>
      <c r="G79" s="31" t="str">
        <f t="shared" si="34"/>
        <v/>
      </c>
      <c r="H79" s="31" t="str">
        <f t="shared" si="34"/>
        <v/>
      </c>
      <c r="I79" s="31" t="str">
        <f t="shared" si="34"/>
        <v/>
      </c>
      <c r="J79" s="31" t="str">
        <f t="shared" si="34"/>
        <v/>
      </c>
    </row>
    <row r="80" spans="1:11" s="28" customFormat="1" ht="16.5" thickBot="1" x14ac:dyDescent="0.3">
      <c r="A80" s="56" t="s">
        <v>70</v>
      </c>
      <c r="B80" s="46" t="str">
        <f t="shared" ref="B80:C80" si="35">IF(COUNT(B79,B6)=2,B79/B6,"")</f>
        <v/>
      </c>
      <c r="C80" s="46" t="str">
        <f t="shared" si="35"/>
        <v/>
      </c>
      <c r="D80" s="46" t="str">
        <f t="shared" ref="D80:J80" si="36">IF(COUNT(D79,D6)=2,D79/D6,"")</f>
        <v/>
      </c>
      <c r="E80" s="46" t="str">
        <f t="shared" si="36"/>
        <v/>
      </c>
      <c r="F80" s="46" t="str">
        <f t="shared" si="36"/>
        <v/>
      </c>
      <c r="G80" s="46" t="str">
        <f t="shared" si="36"/>
        <v/>
      </c>
      <c r="H80" s="46" t="str">
        <f t="shared" si="36"/>
        <v/>
      </c>
      <c r="I80" s="62" t="str">
        <f t="shared" si="36"/>
        <v/>
      </c>
      <c r="J80" s="46" t="str">
        <f t="shared" si="36"/>
        <v/>
      </c>
    </row>
    <row r="81" spans="1:10" s="28" customFormat="1" ht="16.5" thickBot="1" x14ac:dyDescent="0.3">
      <c r="A81" s="56" t="s">
        <v>75</v>
      </c>
      <c r="B81" s="46" t="str">
        <f>IF(COUNT(B38,B49,B59,B6)=4,(B38+B49+B59)/B6,"")</f>
        <v/>
      </c>
      <c r="C81" s="46" t="str">
        <f>IF(COUNT(C38,C49,C59,C6)=4,(C38+C49+C59)/C6,"")</f>
        <v/>
      </c>
      <c r="D81" s="46" t="str">
        <f>IF(COUNT(D38,D49,D59,D6)=4,(D38+D49+D59)/D6,"")</f>
        <v/>
      </c>
      <c r="E81" s="46" t="str">
        <f t="shared" ref="E81:J81" si="37">IF(COUNT(E38,E49,E59,E6)=2,(E38+E49+E59)/E6,"")</f>
        <v/>
      </c>
      <c r="F81" s="46" t="str">
        <f t="shared" si="37"/>
        <v/>
      </c>
      <c r="G81" s="46" t="str">
        <f t="shared" si="37"/>
        <v/>
      </c>
      <c r="H81" s="46" t="str">
        <f t="shared" si="37"/>
        <v/>
      </c>
      <c r="I81" s="46" t="str">
        <f t="shared" si="37"/>
        <v/>
      </c>
      <c r="J81" s="46" t="str">
        <f t="shared" si="37"/>
        <v/>
      </c>
    </row>
    <row r="82" spans="1:10" s="28" customFormat="1" ht="15.75" thickBot="1" x14ac:dyDescent="0.3">
      <c r="A82" s="58" t="s">
        <v>43</v>
      </c>
      <c r="B82" s="31" t="str">
        <f>IF(COUNT(B40,B62,B52)&gt;0,B62+B52+B40,"")</f>
        <v/>
      </c>
      <c r="C82" s="31" t="str">
        <f>IF(COUNT(C40,C62,C52)&gt;0,C62+C52+C40,"")</f>
        <v/>
      </c>
      <c r="D82" s="31" t="str">
        <f>IF(COUNT(D40,D62,D52)&gt;0,D62+D52+D40,"")</f>
        <v/>
      </c>
      <c r="E82" s="31" t="str">
        <f t="shared" ref="E82:J82" si="38">IF(COUNT(E40,E62,E52)&gt;0,E62+E52+E40,"")</f>
        <v/>
      </c>
      <c r="F82" s="31" t="str">
        <f t="shared" si="38"/>
        <v/>
      </c>
      <c r="G82" s="31" t="str">
        <f t="shared" si="38"/>
        <v/>
      </c>
      <c r="H82" s="31" t="str">
        <f t="shared" si="38"/>
        <v/>
      </c>
      <c r="I82" s="31" t="str">
        <f t="shared" si="38"/>
        <v/>
      </c>
      <c r="J82" s="31" t="str">
        <f t="shared" si="38"/>
        <v/>
      </c>
    </row>
    <row r="83" spans="1:10" s="28" customFormat="1" ht="15.75" thickBot="1" x14ac:dyDescent="0.3">
      <c r="A83" s="55" t="s">
        <v>71</v>
      </c>
      <c r="B83" s="55"/>
      <c r="C83" s="55"/>
      <c r="D83" s="81"/>
      <c r="E83" s="81"/>
      <c r="F83" s="81"/>
      <c r="G83" s="81"/>
      <c r="H83" s="81"/>
      <c r="I83" s="81"/>
      <c r="J83" s="81"/>
    </row>
    <row r="84" spans="1:10" ht="19.899999999999999" customHeight="1" thickBot="1" x14ac:dyDescent="0.3">
      <c r="A84" s="39" t="s">
        <v>16</v>
      </c>
      <c r="B84" s="39"/>
      <c r="C84" s="39"/>
      <c r="D84" s="81"/>
      <c r="E84" s="81"/>
      <c r="F84" s="81"/>
      <c r="G84" s="81"/>
      <c r="H84" s="81"/>
      <c r="I84" s="81"/>
      <c r="J84" s="81"/>
    </row>
    <row r="85" spans="1:10" ht="15" customHeight="1" thickBot="1" x14ac:dyDescent="0.3">
      <c r="A85" s="40" t="s">
        <v>17</v>
      </c>
      <c r="B85" s="2"/>
      <c r="C85" s="2"/>
      <c r="D85" s="2"/>
      <c r="E85" s="3"/>
      <c r="F85" s="3"/>
      <c r="G85" s="3"/>
      <c r="H85" s="3"/>
      <c r="I85" s="3"/>
      <c r="J85" s="3"/>
    </row>
    <row r="86" spans="1:10" ht="15" customHeight="1" thickBot="1" x14ac:dyDescent="0.3">
      <c r="A86" s="40" t="s">
        <v>18</v>
      </c>
      <c r="B86" s="2"/>
      <c r="C86" s="2"/>
      <c r="D86" s="2"/>
      <c r="E86" s="3"/>
      <c r="F86" s="3"/>
      <c r="G86" s="3"/>
      <c r="H86" s="3"/>
      <c r="I86" s="3"/>
      <c r="J86" s="3"/>
    </row>
    <row r="87" spans="1:10" ht="15" customHeight="1" thickBot="1" x14ac:dyDescent="0.3">
      <c r="A87" s="41" t="s">
        <v>34</v>
      </c>
      <c r="B87" s="2"/>
      <c r="C87" s="2"/>
      <c r="D87" s="2"/>
      <c r="E87" s="3"/>
      <c r="F87" s="3"/>
      <c r="G87" s="3"/>
      <c r="H87" s="3"/>
      <c r="I87" s="3"/>
      <c r="J87" s="3"/>
    </row>
    <row r="88" spans="1:10" ht="19.899999999999999" customHeight="1" thickBot="1" x14ac:dyDescent="0.3">
      <c r="A88" s="39" t="s">
        <v>19</v>
      </c>
      <c r="B88" s="65"/>
      <c r="C88" s="65"/>
      <c r="D88" s="91"/>
      <c r="E88" s="92"/>
      <c r="F88" s="92"/>
      <c r="G88" s="92"/>
      <c r="H88" s="92"/>
      <c r="I88" s="92"/>
      <c r="J88" s="93"/>
    </row>
    <row r="89" spans="1:10" ht="15" customHeight="1" thickBot="1" x14ac:dyDescent="0.3">
      <c r="A89" s="42" t="s">
        <v>20</v>
      </c>
      <c r="B89" s="2"/>
      <c r="C89" s="2"/>
      <c r="D89" s="2"/>
      <c r="E89" s="3"/>
      <c r="F89" s="3"/>
      <c r="G89" s="3"/>
      <c r="H89" s="3"/>
      <c r="I89" s="3"/>
      <c r="J89" s="3"/>
    </row>
    <row r="90" spans="1:10" ht="15" customHeight="1" thickBot="1" x14ac:dyDescent="0.3">
      <c r="A90" s="13" t="s">
        <v>21</v>
      </c>
      <c r="B90" s="2"/>
      <c r="C90" s="2"/>
      <c r="D90" s="2"/>
      <c r="E90" s="3"/>
      <c r="F90" s="3"/>
      <c r="G90" s="3"/>
      <c r="H90" s="3"/>
      <c r="I90" s="3"/>
      <c r="J90" s="3"/>
    </row>
    <row r="91" spans="1:10" ht="19.899999999999999" customHeight="1" thickBot="1" x14ac:dyDescent="0.3">
      <c r="A91" s="22" t="s">
        <v>22</v>
      </c>
      <c r="B91" s="22"/>
      <c r="C91" s="22"/>
      <c r="D91" s="91"/>
      <c r="E91" s="92"/>
      <c r="F91" s="92"/>
      <c r="G91" s="92"/>
      <c r="H91" s="92"/>
      <c r="I91" s="92"/>
      <c r="J91" s="93"/>
    </row>
    <row r="92" spans="1:10" ht="15" customHeight="1" thickBot="1" x14ac:dyDescent="0.3">
      <c r="A92" s="12" t="s">
        <v>23</v>
      </c>
      <c r="B92" s="2"/>
      <c r="C92" s="2"/>
      <c r="D92" s="2"/>
      <c r="E92" s="3"/>
      <c r="F92" s="3"/>
      <c r="G92" s="3"/>
      <c r="H92" s="3"/>
      <c r="I92" s="3"/>
      <c r="J92" s="3"/>
    </row>
    <row r="93" spans="1:10" ht="15" customHeight="1" thickBot="1" x14ac:dyDescent="0.3">
      <c r="A93" s="13" t="s">
        <v>24</v>
      </c>
      <c r="B93" s="2"/>
      <c r="C93" s="2"/>
      <c r="D93" s="2"/>
      <c r="E93" s="3"/>
      <c r="F93" s="3"/>
      <c r="G93" s="3"/>
      <c r="H93" s="3"/>
      <c r="I93" s="3"/>
      <c r="J93" s="3"/>
    </row>
    <row r="94" spans="1:10" ht="15" customHeight="1" thickBot="1" x14ac:dyDescent="0.3">
      <c r="A94" s="13" t="s">
        <v>25</v>
      </c>
      <c r="B94" s="2"/>
      <c r="C94" s="2"/>
      <c r="D94" s="2"/>
      <c r="E94" s="3"/>
      <c r="F94" s="3"/>
      <c r="G94" s="3"/>
      <c r="H94" s="3"/>
      <c r="I94" s="3"/>
      <c r="J94" s="3"/>
    </row>
    <row r="95" spans="1:10" ht="15" customHeight="1" x14ac:dyDescent="0.25"/>
    <row r="96" spans="1:10" ht="15" customHeight="1" x14ac:dyDescent="0.25"/>
    <row r="98" spans="1:1" x14ac:dyDescent="0.25">
      <c r="A98" s="26" t="s">
        <v>33</v>
      </c>
    </row>
  </sheetData>
  <mergeCells count="19">
    <mergeCell ref="D63:J63"/>
    <mergeCell ref="D71:J71"/>
    <mergeCell ref="D83:J83"/>
    <mergeCell ref="D88:J88"/>
    <mergeCell ref="D91:J91"/>
    <mergeCell ref="D78:J78"/>
    <mergeCell ref="D84:J84"/>
    <mergeCell ref="A1:J1"/>
    <mergeCell ref="E2:F2"/>
    <mergeCell ref="G2:H2"/>
    <mergeCell ref="I2:J2"/>
    <mergeCell ref="D26:J26"/>
    <mergeCell ref="D21:J21"/>
    <mergeCell ref="D22:J22"/>
    <mergeCell ref="D53:J53"/>
    <mergeCell ref="D31:J31"/>
    <mergeCell ref="D37:J37"/>
    <mergeCell ref="D41:J41"/>
    <mergeCell ref="D42:J4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Objectifs</vt:lpstr>
      <vt:lpstr>Indicateurs généraux</vt:lpstr>
    </vt:vector>
  </TitlesOfParts>
  <Company>Région Nouvelle 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 MONGET</dc:creator>
  <cp:lastModifiedBy>WENISCH Sandrine</cp:lastModifiedBy>
  <dcterms:created xsi:type="dcterms:W3CDTF">2020-11-09T08:34:12Z</dcterms:created>
  <dcterms:modified xsi:type="dcterms:W3CDTF">2022-03-25T13:52:26Z</dcterms:modified>
</cp:coreProperties>
</file>