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PROJETS\FONDS_CHALEUR\Méthode FC 2022\5-Géothermie\géothermie de surface\"/>
    </mc:Choice>
  </mc:AlternateContent>
  <bookViews>
    <workbookView xWindow="0" yWindow="0" windowWidth="23040" windowHeight="9210" activeTab="1"/>
  </bookViews>
  <sheets>
    <sheet name="accueil" sheetId="11" r:id="rId1"/>
    <sheet name="T1 Descrip Production et RC" sheetId="13" r:id="rId2"/>
    <sheet name="T2 Besoins" sheetId="15" r:id="rId3"/>
    <sheet name="T3 Evolution besoins RC " sheetId="16" r:id="rId4"/>
    <sheet name="T4 Décomposition métrés" sheetId="17" r:id="rId5"/>
    <sheet name="T5 Coûts exploitation" sheetId="18" r:id="rId6"/>
    <sheet name="T6 Impact aide sur prix vente" sheetId="19" r:id="rId7"/>
    <sheet name="T7 CEP modèle ADEME" sheetId="10" r:id="rId8"/>
    <sheet name="T8 Invest Sol réf + RC" sheetId="9" r:id="rId9"/>
    <sheet name="Choix multiples" sheetId="2" state="hidden" r:id="rId10"/>
  </sheets>
  <externalReferences>
    <externalReference r:id="rId11"/>
    <externalReference r:id="rId12"/>
  </externalReferences>
  <definedNames>
    <definedName name="_Toc527460541" localSheetId="1">'T1 Descrip Production et RC'!$A$1</definedName>
    <definedName name="appoint" localSheetId="6">#REF!</definedName>
    <definedName name="appoint">#REF!</definedName>
    <definedName name="Besoins_utiles_projet">'[1]caractéristiques projet'!$D$12</definedName>
    <definedName name="combustible" localSheetId="6">#REF!</definedName>
    <definedName name="combustible">#REF!</definedName>
    <definedName name="Création_chauff_app" localSheetId="6">'[1]caractéristiques projet'!#REF!</definedName>
    <definedName name="Création_chauff_app">'[1]caractéristiques projet'!#REF!</definedName>
    <definedName name="essai" localSheetId="6">#REF!</definedName>
    <definedName name="essai">#REF!</definedName>
    <definedName name="filtration" localSheetId="6">#REF!</definedName>
    <definedName name="filtration">#REF!</definedName>
    <definedName name="Fluide" localSheetId="1">'[2]Choix multiples'!$B$5:$B$9</definedName>
    <definedName name="Fluide">'Choix multiples'!$B$5:$B$9</definedName>
    <definedName name="Grande" localSheetId="6">#REF!</definedName>
    <definedName name="Grande">#REF!</definedName>
    <definedName name="nb_nvle_ss">'[1]caractéristiques projet'!$D$34</definedName>
    <definedName name="ouinon" localSheetId="6">#REF!</definedName>
    <definedName name="ouinon">#REF!</definedName>
    <definedName name="parametres" localSheetId="6">#REF!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6">'[1]caractéristiques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6">#REF!</definedName>
    <definedName name="reseau">#REF!</definedName>
    <definedName name="Statut_investisseur">'[1]caractéristiques projet'!$D$10</definedName>
    <definedName name="type_de_projet" localSheetId="6">#REF!</definedName>
    <definedName name="type_de_projet">#REF!</definedName>
    <definedName name="type_investisseur" localSheetId="6">#REF!</definedName>
    <definedName name="type_investisseur">#REF!</definedName>
    <definedName name="Type_projet">'[1]caractéristiques projet'!$D$9</definedName>
    <definedName name="Ventes_clients" localSheetId="6">'[1]caractéristiques projet'!#REF!</definedName>
    <definedName name="Ventes_clients">'[1]caractéristiques projet'!#REF!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4" i="13" l="1"/>
  <c r="E77" i="13"/>
  <c r="E27" i="13" l="1"/>
  <c r="E52" i="13"/>
  <c r="E75" i="13" l="1"/>
  <c r="E49" i="13"/>
  <c r="F65" i="13"/>
  <c r="F64" i="13"/>
  <c r="D71" i="13"/>
  <c r="F69" i="13"/>
  <c r="E71" i="13"/>
  <c r="F105" i="13"/>
  <c r="F104" i="13"/>
  <c r="F102" i="13"/>
  <c r="F101" i="13"/>
  <c r="F100" i="13"/>
  <c r="F97" i="13"/>
  <c r="F98" i="13"/>
  <c r="E107" i="13"/>
  <c r="F84" i="13"/>
  <c r="F85" i="13"/>
  <c r="E112" i="13"/>
  <c r="E111" i="13"/>
  <c r="E110" i="13"/>
  <c r="E109" i="13"/>
  <c r="E88" i="13" s="1"/>
  <c r="D109" i="13"/>
  <c r="D103" i="13" s="1"/>
  <c r="D108" i="13"/>
  <c r="E90" i="13"/>
  <c r="D112" i="13"/>
  <c r="F77" i="13"/>
  <c r="F45" i="13"/>
  <c r="E106" i="13" l="1"/>
  <c r="E103" i="13"/>
  <c r="D24" i="13" l="1"/>
  <c r="E74" i="13" l="1"/>
  <c r="D73" i="13"/>
  <c r="E62" i="13"/>
  <c r="F60" i="13"/>
  <c r="E38" i="13"/>
  <c r="E12" i="13"/>
  <c r="E24" i="13"/>
  <c r="F10" i="13"/>
  <c r="F35" i="13"/>
  <c r="E37" i="13"/>
  <c r="F20" i="13" l="1"/>
  <c r="F114" i="13" l="1"/>
  <c r="D111" i="13"/>
  <c r="E108" i="13"/>
  <c r="F96" i="13"/>
  <c r="F94" i="13"/>
  <c r="E93" i="13"/>
  <c r="D93" i="13"/>
  <c r="F92" i="13"/>
  <c r="F91" i="13"/>
  <c r="F90" i="13"/>
  <c r="E89" i="13"/>
  <c r="F89" i="13" s="1"/>
  <c r="F86" i="13"/>
  <c r="F83" i="13"/>
  <c r="F82" i="13"/>
  <c r="E87" i="13" l="1"/>
  <c r="E99" i="13"/>
  <c r="E113" i="13"/>
  <c r="F113" i="13" s="1"/>
  <c r="F108" i="13"/>
  <c r="F110" i="13"/>
  <c r="G14" i="15"/>
  <c r="G13" i="15"/>
  <c r="D75" i="13" l="1"/>
  <c r="E67" i="13"/>
  <c r="E73" i="13"/>
  <c r="E76" i="13" s="1"/>
  <c r="D72" i="13"/>
  <c r="F70" i="13"/>
  <c r="F68" i="13"/>
  <c r="E63" i="13"/>
  <c r="F59" i="13"/>
  <c r="F58" i="13"/>
  <c r="F57" i="13"/>
  <c r="E50" i="13"/>
  <c r="D50" i="13"/>
  <c r="D49" i="13"/>
  <c r="E48" i="13"/>
  <c r="E43" i="13" s="1"/>
  <c r="D48" i="13"/>
  <c r="F46" i="13"/>
  <c r="F44" i="13"/>
  <c r="F42" i="13"/>
  <c r="E41" i="13"/>
  <c r="F52" i="13" s="1"/>
  <c r="D41" i="13"/>
  <c r="F40" i="13"/>
  <c r="F39" i="13"/>
  <c r="F34" i="13"/>
  <c r="F33" i="13"/>
  <c r="F32" i="13"/>
  <c r="F21" i="13"/>
  <c r="F19" i="13"/>
  <c r="F8" i="13"/>
  <c r="F9" i="13"/>
  <c r="F7" i="13"/>
  <c r="D47" i="13" l="1"/>
  <c r="D43" i="13"/>
  <c r="D51" i="13"/>
  <c r="E61" i="13"/>
  <c r="E66" i="13"/>
  <c r="E47" i="13"/>
  <c r="E36" i="13"/>
  <c r="E72" i="13"/>
  <c r="E51" i="13"/>
  <c r="F51" i="13" s="1"/>
  <c r="D76" i="13"/>
  <c r="F76" i="13"/>
  <c r="F49" i="13"/>
  <c r="F73" i="13"/>
  <c r="F48" i="13"/>
  <c r="F74" i="13"/>
  <c r="E25" i="13" l="1"/>
  <c r="D25" i="13"/>
  <c r="E13" i="13"/>
  <c r="E23" i="13"/>
  <c r="D23" i="13"/>
  <c r="D99" i="13" s="1"/>
  <c r="E11" i="13" l="1"/>
  <c r="E26" i="13"/>
  <c r="F26" i="13" s="1"/>
  <c r="E95" i="13"/>
  <c r="D113" i="13"/>
  <c r="D95" i="13"/>
  <c r="D22" i="13"/>
  <c r="E22" i="13"/>
  <c r="D26" i="13"/>
  <c r="G28" i="19"/>
  <c r="E28" i="19"/>
  <c r="D28" i="19" s="1"/>
  <c r="B20" i="19"/>
  <c r="B21" i="19" s="1"/>
  <c r="B22" i="19" s="1"/>
  <c r="D27" i="17" l="1"/>
  <c r="D20" i="17"/>
  <c r="D17" i="17"/>
  <c r="D14" i="17"/>
  <c r="D6" i="17"/>
  <c r="G7" i="15"/>
  <c r="G6" i="15"/>
  <c r="N37" i="15"/>
  <c r="M37" i="15"/>
  <c r="L37" i="15"/>
  <c r="K37" i="15"/>
  <c r="J37" i="15"/>
  <c r="I37" i="15"/>
  <c r="O37" i="15" s="1"/>
  <c r="H37" i="15"/>
  <c r="O36" i="15"/>
  <c r="O35" i="15"/>
  <c r="O34" i="15"/>
  <c r="N33" i="15"/>
  <c r="M33" i="15"/>
  <c r="L33" i="15"/>
  <c r="K33" i="15"/>
  <c r="J33" i="15"/>
  <c r="I33" i="15"/>
  <c r="H33" i="15"/>
  <c r="O32" i="15"/>
  <c r="O31" i="15"/>
  <c r="N26" i="15"/>
  <c r="N25" i="15"/>
  <c r="N24" i="15"/>
  <c r="N23" i="15"/>
  <c r="N22" i="15"/>
  <c r="H38" i="15" l="1"/>
  <c r="J38" i="15"/>
  <c r="K38" i="15"/>
  <c r="I38" i="15"/>
  <c r="L38" i="15"/>
  <c r="O33" i="15"/>
  <c r="M38" i="15"/>
  <c r="N38" i="15"/>
  <c r="O38" i="15" l="1"/>
  <c r="D136" i="13"/>
  <c r="E136" i="13"/>
  <c r="D134" i="13"/>
  <c r="E134" i="13"/>
  <c r="D137" i="13"/>
  <c r="D16" i="13"/>
  <c r="F27" i="13"/>
  <c r="F17" i="13"/>
  <c r="E16" i="13"/>
  <c r="F15" i="13"/>
  <c r="F14" i="13"/>
  <c r="F133" i="13"/>
  <c r="F131" i="13"/>
  <c r="F130" i="13"/>
  <c r="F128" i="13"/>
  <c r="F124" i="13"/>
  <c r="F136" i="13" l="1"/>
  <c r="F134" i="13"/>
  <c r="E137" i="13"/>
  <c r="F24" i="13"/>
  <c r="D18" i="13"/>
  <c r="E18" i="13"/>
  <c r="F23" i="13"/>
  <c r="Z41" i="10" l="1"/>
  <c r="Y41" i="10"/>
  <c r="Y51" i="10" s="1"/>
  <c r="X41" i="10"/>
  <c r="W41" i="10"/>
  <c r="W51" i="10" s="1"/>
  <c r="V41" i="10"/>
  <c r="U41" i="10"/>
  <c r="U51" i="10" s="1"/>
  <c r="T41" i="10"/>
  <c r="S41" i="10"/>
  <c r="S51" i="10" s="1"/>
  <c r="R41" i="10"/>
  <c r="Q41" i="10"/>
  <c r="Q51" i="10" s="1"/>
  <c r="P41" i="10"/>
  <c r="O41" i="10"/>
  <c r="N41" i="10"/>
  <c r="M41" i="10"/>
  <c r="M51" i="10" s="1"/>
  <c r="L41" i="10"/>
  <c r="K41" i="10"/>
  <c r="J41" i="10"/>
  <c r="I41" i="10"/>
  <c r="I51" i="10" s="1"/>
  <c r="H41" i="10"/>
  <c r="G41" i="10"/>
  <c r="G51" i="10" s="1"/>
  <c r="F41" i="10"/>
  <c r="E41" i="10"/>
  <c r="E51" i="10" s="1"/>
  <c r="D41" i="10"/>
  <c r="C41" i="10"/>
  <c r="C51" i="10" s="1"/>
  <c r="B41" i="10"/>
  <c r="Z39" i="10"/>
  <c r="Y39" i="10"/>
  <c r="X39" i="10"/>
  <c r="W39" i="10"/>
  <c r="V39" i="10"/>
  <c r="U39" i="10"/>
  <c r="T39" i="10"/>
  <c r="S39" i="10"/>
  <c r="R39" i="10"/>
  <c r="Q39" i="10"/>
  <c r="P39" i="10"/>
  <c r="O39" i="10"/>
  <c r="O51" i="10" s="1"/>
  <c r="N39" i="10"/>
  <c r="M39" i="10"/>
  <c r="L39" i="10"/>
  <c r="K39" i="10"/>
  <c r="J39" i="10"/>
  <c r="I39" i="10"/>
  <c r="H39" i="10"/>
  <c r="G39" i="10"/>
  <c r="F39" i="10"/>
  <c r="E39" i="10"/>
  <c r="D39" i="10"/>
  <c r="C39" i="10"/>
  <c r="B39" i="10"/>
  <c r="Z35" i="10"/>
  <c r="Y35" i="10"/>
  <c r="X35" i="10"/>
  <c r="W35" i="10"/>
  <c r="V35" i="10"/>
  <c r="U35" i="10"/>
  <c r="T35" i="10"/>
  <c r="S35" i="10"/>
  <c r="R35" i="10"/>
  <c r="Q35" i="10"/>
  <c r="P35" i="10"/>
  <c r="O35" i="10"/>
  <c r="N35" i="10"/>
  <c r="M35" i="10"/>
  <c r="L35" i="10"/>
  <c r="K35" i="10"/>
  <c r="K51" i="10" s="1"/>
  <c r="J35" i="10"/>
  <c r="I35" i="10"/>
  <c r="H35" i="10"/>
  <c r="G35" i="10"/>
  <c r="F35" i="10"/>
  <c r="E35" i="10"/>
  <c r="D35" i="10"/>
  <c r="C35" i="10"/>
  <c r="B35" i="10"/>
  <c r="Z26" i="10"/>
  <c r="Y26" i="10"/>
  <c r="X26" i="10"/>
  <c r="W26" i="10"/>
  <c r="V26" i="10"/>
  <c r="U26" i="10"/>
  <c r="T26" i="10"/>
  <c r="S26" i="10"/>
  <c r="R26" i="10"/>
  <c r="Q26" i="10"/>
  <c r="P26" i="10"/>
  <c r="O26" i="10"/>
  <c r="N26" i="10"/>
  <c r="M26" i="10"/>
  <c r="L26" i="10"/>
  <c r="K26" i="10"/>
  <c r="J26" i="10"/>
  <c r="I26" i="10"/>
  <c r="H26" i="10"/>
  <c r="G26" i="10"/>
  <c r="F26" i="10"/>
  <c r="E26" i="10"/>
  <c r="D26" i="10"/>
  <c r="C26" i="10"/>
  <c r="B26" i="10"/>
  <c r="Z16" i="10"/>
  <c r="Y16" i="10"/>
  <c r="Y28" i="10" s="1"/>
  <c r="X16" i="10"/>
  <c r="W16" i="10"/>
  <c r="W28" i="10" s="1"/>
  <c r="W52" i="10" s="1"/>
  <c r="V16" i="10"/>
  <c r="U16" i="10"/>
  <c r="U28" i="10" s="1"/>
  <c r="T16" i="10"/>
  <c r="S16" i="10"/>
  <c r="S28" i="10" s="1"/>
  <c r="S52" i="10" s="1"/>
  <c r="R16" i="10"/>
  <c r="Q16" i="10"/>
  <c r="Q28" i="10" s="1"/>
  <c r="P16" i="10"/>
  <c r="O16" i="10"/>
  <c r="O28" i="10" s="1"/>
  <c r="N16" i="10"/>
  <c r="M16" i="10"/>
  <c r="M28" i="10" s="1"/>
  <c r="L16" i="10"/>
  <c r="K16" i="10"/>
  <c r="K28" i="10" s="1"/>
  <c r="K52" i="10" s="1"/>
  <c r="J16" i="10"/>
  <c r="I16" i="10"/>
  <c r="I28" i="10" s="1"/>
  <c r="H16" i="10"/>
  <c r="G16" i="10"/>
  <c r="G28" i="10" s="1"/>
  <c r="G52" i="10" s="1"/>
  <c r="F16" i="10"/>
  <c r="E16" i="10"/>
  <c r="E28" i="10" s="1"/>
  <c r="D16" i="10"/>
  <c r="C16" i="10"/>
  <c r="C28" i="10" s="1"/>
  <c r="C52" i="10" s="1"/>
  <c r="B16" i="10"/>
  <c r="O52" i="10" l="1"/>
  <c r="B51" i="10"/>
  <c r="F51" i="10"/>
  <c r="J51" i="10"/>
  <c r="N51" i="10"/>
  <c r="R51" i="10"/>
  <c r="V51" i="10"/>
  <c r="Z51" i="10"/>
  <c r="E52" i="10"/>
  <c r="I52" i="10"/>
  <c r="M52" i="10"/>
  <c r="Q52" i="10"/>
  <c r="U52" i="10"/>
  <c r="Y52" i="10"/>
  <c r="D28" i="10"/>
  <c r="H28" i="10"/>
  <c r="L28" i="10"/>
  <c r="L52" i="10" s="1"/>
  <c r="P28" i="10"/>
  <c r="T28" i="10"/>
  <c r="X28" i="10"/>
  <c r="B28" i="10"/>
  <c r="B52" i="10" s="1"/>
  <c r="F28" i="10"/>
  <c r="J28" i="10"/>
  <c r="N28" i="10"/>
  <c r="R28" i="10"/>
  <c r="R52" i="10" s="1"/>
  <c r="V28" i="10"/>
  <c r="Z28" i="10"/>
  <c r="D51" i="10"/>
  <c r="H51" i="10"/>
  <c r="L51" i="10"/>
  <c r="P51" i="10"/>
  <c r="T51" i="10"/>
  <c r="X51" i="10"/>
  <c r="N52" i="10" l="1"/>
  <c r="X52" i="10"/>
  <c r="H52" i="10"/>
  <c r="Z52" i="10"/>
  <c r="J52" i="10"/>
  <c r="T52" i="10"/>
  <c r="D52" i="10"/>
  <c r="V52" i="10"/>
  <c r="F52" i="10"/>
  <c r="P52" i="10"/>
</calcChain>
</file>

<file path=xl/comments1.xml><?xml version="1.0" encoding="utf-8"?>
<comments xmlns="http://schemas.openxmlformats.org/spreadsheetml/2006/main">
  <authors>
    <author>CARDONA MAESTRO Astrid</author>
  </authors>
  <commentList>
    <comment ref="F12" authorId="0" shapeId="0">
      <text>
        <r>
          <rPr>
            <b/>
            <sz val="9"/>
            <color indexed="81"/>
            <rFont val="Tahoma"/>
            <charset val="1"/>
          </rPr>
          <t>CARDONA MAESTRO Astrid:</t>
        </r>
        <r>
          <rPr>
            <sz val="9"/>
            <color indexed="81"/>
            <rFont val="Tahoma"/>
            <charset val="1"/>
          </rPr>
          <t xml:space="preserve">
rafraîchissement passif </t>
        </r>
      </text>
    </comment>
  </commentList>
</comments>
</file>

<file path=xl/sharedStrings.xml><?xml version="1.0" encoding="utf-8"?>
<sst xmlns="http://schemas.openxmlformats.org/spreadsheetml/2006/main" count="475" uniqueCount="334">
  <si>
    <t>Type de fluide caloporteur</t>
  </si>
  <si>
    <t>Vapeur</t>
  </si>
  <si>
    <t>Eau surchauffée (T&gt;105°C)</t>
  </si>
  <si>
    <t>Eau chaude</t>
  </si>
  <si>
    <t>Fluide</t>
  </si>
  <si>
    <t>Eau glacée</t>
  </si>
  <si>
    <t>Autres</t>
  </si>
  <si>
    <t>DN</t>
  </si>
  <si>
    <t>TOTAUX</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</si>
  <si>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</si>
  <si>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</si>
  <si>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</si>
  <si>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</si>
  <si>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</si>
  <si>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</si>
  <si>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</si>
  <si>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</si>
  <si>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</si>
  <si>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</si>
  <si>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</si>
  <si>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</si>
  <si>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</si>
  <si>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</si>
  <si>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</si>
  <si>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</si>
  <si>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</si>
  <si>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</si>
  <si>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</si>
  <si>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</si>
  <si>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</si>
  <si>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Longueur de tranchée (ml)</t>
  </si>
  <si>
    <t>Total métrés par tranche</t>
  </si>
  <si>
    <t>Merci de remplir la longueur de tranchée par DN, la somme se calcule automatiquement.</t>
  </si>
  <si>
    <t>N° Sous station</t>
  </si>
  <si>
    <t>Maître d'ouvrage</t>
  </si>
  <si>
    <t>Bâtiment</t>
  </si>
  <si>
    <t>Neuf/ existant</t>
  </si>
  <si>
    <t>Date de raccordement prévue</t>
  </si>
  <si>
    <t>Type de bâtiment</t>
  </si>
  <si>
    <t>Eq. Logement</t>
  </si>
  <si>
    <t>Surface chauffée (m2)</t>
  </si>
  <si>
    <t>dont Besoins chauffage</t>
  </si>
  <si>
    <t>dont Besoins ECS</t>
  </si>
  <si>
    <t>Besoins / m2</t>
  </si>
  <si>
    <t>1.1</t>
  </si>
  <si>
    <t>O. HLM xxx</t>
  </si>
  <si>
    <t>Les xxx</t>
  </si>
  <si>
    <t>Existant</t>
  </si>
  <si>
    <t>Log. sociaux</t>
  </si>
  <si>
    <t>1.2</t>
  </si>
  <si>
    <t>2.1</t>
  </si>
  <si>
    <t>Ville de Y</t>
  </si>
  <si>
    <t>CHU X</t>
  </si>
  <si>
    <t xml:space="preserve">Tertiaire </t>
  </si>
  <si>
    <t>CG</t>
  </si>
  <si>
    <t>Collège</t>
  </si>
  <si>
    <t>Neuf</t>
  </si>
  <si>
    <t>Tertiaire</t>
  </si>
  <si>
    <t>Taux d'aide</t>
  </si>
  <si>
    <t>Montant de l'aide</t>
  </si>
  <si>
    <t>Prix de vente moyen de la chaleur € HT / MWh</t>
  </si>
  <si>
    <t>Prix de vente moyen de la chaleur € TTC / MWh</t>
  </si>
  <si>
    <t>R1 moyen € TTC/MWh</t>
  </si>
  <si>
    <t>R2 moyen € TTC/MWh</t>
  </si>
  <si>
    <t>R21</t>
  </si>
  <si>
    <t>€ TTC/MWh</t>
  </si>
  <si>
    <t>R22</t>
  </si>
  <si>
    <t>R23</t>
  </si>
  <si>
    <t>R24</t>
  </si>
  <si>
    <t>Prix avant opération si réseau existant</t>
  </si>
  <si>
    <t>Total</t>
  </si>
  <si>
    <t xml:space="preserve">Année </t>
  </si>
  <si>
    <t>Energie vendue en sous-station (MWh)</t>
  </si>
  <si>
    <t>Nombre de Ss stations</t>
  </si>
  <si>
    <t>Puissance souscrite (kW)</t>
  </si>
  <si>
    <t>Mixité EnR &amp;R</t>
  </si>
  <si>
    <t>RESEAU DE CHALEUR</t>
  </si>
  <si>
    <t>Situation actuelle</t>
  </si>
  <si>
    <t>Situation future
(actuel + projet FC)</t>
  </si>
  <si>
    <t>Projet Fonds Chaleur
(et données extension RC)</t>
  </si>
  <si>
    <t>Longueur Réseau de chaleur (ml)</t>
  </si>
  <si>
    <t>Longueur Basse Pression (ml)</t>
  </si>
  <si>
    <t>Longueur Haute Pression (ml)</t>
  </si>
  <si>
    <t>Dimaètre nominale maxi</t>
  </si>
  <si>
    <t>Puissance totale souscrite (MW)</t>
  </si>
  <si>
    <t>Nombre d'équivalent logement</t>
  </si>
  <si>
    <t>Valeur mini admissible Fonds Chaleur = 1,5 MWh/ml</t>
  </si>
  <si>
    <t>Rendement Réseau de chaleur</t>
  </si>
  <si>
    <t>Date du schéma directeur</t>
  </si>
  <si>
    <t>Commentaires</t>
  </si>
  <si>
    <t>Réseau de chaleur
(ingénierie comprise)</t>
  </si>
  <si>
    <t>Production  (pompe de distribution réseau)</t>
  </si>
  <si>
    <t xml:space="preserve">       - dont pompes qui alimentent le réseau et son raccordement</t>
  </si>
  <si>
    <t xml:space="preserve">       - dont régulation/raccordement électrique du réseau de chaleur</t>
  </si>
  <si>
    <t>Voirie, génie civil tranchée</t>
  </si>
  <si>
    <t xml:space="preserve">       - dont travaux de pénétration en sortie de chaufferie</t>
  </si>
  <si>
    <t xml:space="preserve">       - dont ouverture de tranchée, terrassement</t>
  </si>
  <si>
    <t xml:space="preserve">       - dont chambres à vannes, massifs, lits de sables, percements</t>
  </si>
  <si>
    <t xml:space="preserve">       - dont remise en état, réfection de voirie</t>
  </si>
  <si>
    <t>Distribution hydraulique</t>
  </si>
  <si>
    <t xml:space="preserve">       - dont métrés linéaires de canalisations enterrées suivant les DN</t>
  </si>
  <si>
    <t xml:space="preserve">       - dont lyres de dilatation, vannes de coupures, purge, vidange, divers accessoires du RC</t>
  </si>
  <si>
    <t xml:space="preserve">Sous stations </t>
  </si>
  <si>
    <t xml:space="preserve">       - dont suggestions de traversée de bâtiments</t>
  </si>
  <si>
    <t xml:space="preserve">       - dont sous stations (par gamme de puissance)</t>
  </si>
  <si>
    <t xml:space="preserve">       - dont réseaux primaires jusqu'à l'échangeur</t>
  </si>
  <si>
    <t xml:space="preserve">       - dont accessoires et régulation du réseau côté primaire de l'échangeur</t>
  </si>
  <si>
    <t xml:space="preserve">       - dont compteur d'énergie primaire réglementaire</t>
  </si>
  <si>
    <t xml:space="preserve">       - dont échangeur</t>
  </si>
  <si>
    <t>Maitrise d'œuvre travaux, AMO, bureau de contrôle, SPS, OPC)</t>
  </si>
  <si>
    <t>Sous total Réseaux de chaleur en €HT</t>
  </si>
  <si>
    <t xml:space="preserve">Investissement total projet éligible en € HT </t>
  </si>
  <si>
    <t>Tableau à remplir en k€</t>
  </si>
  <si>
    <t>Années</t>
  </si>
  <si>
    <t>sous total R1</t>
  </si>
  <si>
    <t xml:space="preserve">Puissances souscrites en kW ou URF </t>
  </si>
  <si>
    <t>R2 global unitaire €/HT kW à détailler  R21,R22,R23,R24</t>
  </si>
  <si>
    <t>R21unitaire</t>
  </si>
  <si>
    <t>R22unitaire</t>
  </si>
  <si>
    <t>R23unitaire</t>
  </si>
  <si>
    <t>R24unitaire</t>
  </si>
  <si>
    <t>R25unitaire</t>
  </si>
  <si>
    <t>sous total R2</t>
  </si>
  <si>
    <t>autres recettes…</t>
  </si>
  <si>
    <t>TOTAL chiffre d'affaire</t>
  </si>
  <si>
    <t>Charges d’exploitation P1 (à détailler)</t>
  </si>
  <si>
    <t>Charges de combustibles détaillées</t>
  </si>
  <si>
    <t>Electricité (P'1)</t>
  </si>
  <si>
    <t>Charges de combustible gaz</t>
  </si>
  <si>
    <t>(…)</t>
  </si>
  <si>
    <t>Sous total Combustible (P1)</t>
  </si>
  <si>
    <t>Sous total petits entretien /divers (P2)</t>
  </si>
  <si>
    <t>Sous total Charges de gros entretiens et renouvellements (P3)</t>
  </si>
  <si>
    <t>Charges Diverses (à détailler le cas échéant)</t>
  </si>
  <si>
    <t>Sous total autres charges</t>
  </si>
  <si>
    <t>Excédent Brut d'Exploitation (EBE) en k€</t>
  </si>
  <si>
    <t>Ile de France</t>
  </si>
  <si>
    <t>Languedoc-Roussillon</t>
  </si>
  <si>
    <t>Limousin</t>
  </si>
  <si>
    <t>Midi-Pyrénées</t>
  </si>
  <si>
    <t>Nord-Pas de Calais</t>
  </si>
  <si>
    <t>Pays de la Loire</t>
  </si>
  <si>
    <t>Provence-Alpes-Côte d'Azur</t>
  </si>
  <si>
    <t>Rhône-Alpes</t>
  </si>
  <si>
    <t>France</t>
  </si>
  <si>
    <t>TABLEAUX INSTRUCTION DOSSIER FONDS CHALEUR GEOTHERMIE PROFONDE ET RESEAU DE CHALEUR (le cas échéant)</t>
  </si>
  <si>
    <r>
      <rPr>
        <b/>
        <sz val="10"/>
        <rFont val="Arial"/>
        <family val="2"/>
      </rPr>
      <t xml:space="preserve">NOM du projet </t>
    </r>
    <r>
      <rPr>
        <sz val="10"/>
        <rFont val="Arial"/>
        <family val="2"/>
      </rPr>
      <t>:</t>
    </r>
  </si>
  <si>
    <t xml:space="preserve">Maitre d'ouvrage : </t>
  </si>
  <si>
    <t>PAC</t>
  </si>
  <si>
    <t>Abonnés actuels ou extension</t>
  </si>
  <si>
    <t>Abonné actuel</t>
  </si>
  <si>
    <t>Extension phase 1</t>
  </si>
  <si>
    <t>Extension phase 2</t>
  </si>
  <si>
    <t>Extension phase 3</t>
  </si>
  <si>
    <t xml:space="preserve"> Projet Fonds Chaleur
(ou différence vs actuelle)</t>
  </si>
  <si>
    <t>Consommation MWh entrée chaudière</t>
  </si>
  <si>
    <t>mixité MWh/an %</t>
  </si>
  <si>
    <t>Rendement chaudière GN</t>
  </si>
  <si>
    <t>Commentaires - détails complémentaires</t>
  </si>
  <si>
    <t>Coûts totaux</t>
  </si>
  <si>
    <t>Montants éligibles à justifier</t>
  </si>
  <si>
    <t>Détail des coûts réseau de chaleur</t>
  </si>
  <si>
    <t>Montants en € HT</t>
  </si>
  <si>
    <t>Bâtiment chaufferie</t>
  </si>
  <si>
    <t>Générateur de chaleur fossile</t>
  </si>
  <si>
    <t>Traitement des fumées</t>
  </si>
  <si>
    <t>Installation électrique et hydraulique associée au générateur</t>
  </si>
  <si>
    <t>Ingénierie</t>
  </si>
  <si>
    <t>Autres (à préciser)</t>
  </si>
  <si>
    <t>Sous total Production en €HT</t>
  </si>
  <si>
    <t>Total abonnés actuels</t>
  </si>
  <si>
    <t>Total extensions</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</si>
  <si>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</si>
  <si>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</si>
  <si>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</si>
  <si>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</si>
  <si>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r>
      <t>Postes d’investissement</t>
    </r>
    <r>
      <rPr>
        <sz val="8"/>
        <color theme="1"/>
        <rFont val="Arial"/>
        <family val="2"/>
      </rPr>
      <t> (à adapter si chaufferies pied d'immeuble)</t>
    </r>
  </si>
  <si>
    <r>
      <t xml:space="preserve">CO2 évité (tonnes) :
</t>
    </r>
    <r>
      <rPr>
        <i/>
        <sz val="8"/>
        <color theme="1"/>
        <rFont val="Arial"/>
        <family val="2"/>
      </rPr>
      <t xml:space="preserve">réf. GN (base carbone ADEME) </t>
    </r>
  </si>
  <si>
    <t>Nom du projet :</t>
  </si>
  <si>
    <t>Référence du CEP contractuel :</t>
  </si>
  <si>
    <t xml:space="preserve">Périmètre du CEP : </t>
  </si>
  <si>
    <t>Date :</t>
  </si>
  <si>
    <t>Les décompositions proposées sont "a minima" : modifier les lignes pour plus de détails</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</si>
  <si>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et détail des droits de raccordements éventuels, indications des MWh vendus, puissance souscrites….</t>
    </r>
  </si>
  <si>
    <t>R1 unitaire €HT/MWh à détailler le cas échéant</t>
  </si>
  <si>
    <t>Coûts de P2 à détailler</t>
  </si>
  <si>
    <t>TOTAL Charges hors amortissements, hors charges financières liées au plan de financement</t>
  </si>
  <si>
    <t xml:space="preserve">Chiffre d'affaire en k€ (à détailler) </t>
  </si>
  <si>
    <t>Consommation électricité en MWh</t>
  </si>
  <si>
    <t>Tableau 1 : Description Production et réseau de chaleur</t>
  </si>
  <si>
    <t xml:space="preserve">A compléter uniquement si création Réseau de Chaleur </t>
  </si>
  <si>
    <t xml:space="preserve">Besoins avant réhabilitation / démarches énergétique
MWh </t>
  </si>
  <si>
    <t>Besoins après réhabilitation / démarches énergétique
 MWh
pris en compte pour le dimensionnement</t>
  </si>
  <si>
    <t>P Souscrite
kW</t>
  </si>
  <si>
    <t>Classe énerg. 
(A, B, C, …)</t>
  </si>
  <si>
    <t xml:space="preserve">A compléter uniquement si extension Réseau de Chaleur </t>
  </si>
  <si>
    <t>Tableau 3 : Développement Evolution RC</t>
  </si>
  <si>
    <t>Quantités d’EnR&amp;R injectée</t>
  </si>
  <si>
    <t>…</t>
  </si>
  <si>
    <t>Tableau 4 : Tableau des DN</t>
  </si>
  <si>
    <t>Tableau 5 : Coûts d'exploitation</t>
  </si>
  <si>
    <t>Charges d’exploitation annuelle (€ HTR)</t>
  </si>
  <si>
    <t>P1 € HTR</t>
  </si>
  <si>
    <t>P'1 € HTR</t>
  </si>
  <si>
    <t>P2 
(charges salariales comprises) € HTR</t>
  </si>
  <si>
    <t>P3 € HTR</t>
  </si>
  <si>
    <t>P1 : coût de la fourniture du ou des combustibles</t>
  </si>
  <si>
    <t>P2 : coût des prestations de conduite, de l’entretien, montant des redevances et frais divers</t>
  </si>
  <si>
    <t>P3 : coût gros entretien, renouvellement</t>
  </si>
  <si>
    <t>fiche_CEF_géothermie profonde_fds_chal_2021</t>
  </si>
  <si>
    <t>Tableau 6 : Impact de l'aide sur prix de vente</t>
  </si>
  <si>
    <t>Tableau 3 : Evolutions besoins RC</t>
  </si>
  <si>
    <t>=&gt; uniquement si Réseau de Chaleur</t>
  </si>
  <si>
    <t xml:space="preserve">       - dont travaux divers de maçonnerie et gros œuvre nécessaire au on fonctionnement du RC, travaux de foncage</t>
  </si>
  <si>
    <t>Chaleur vendue en sous-stations MWh/an</t>
  </si>
  <si>
    <t>Chaleur EnR&amp;R vendue en sous-stations MWh/an</t>
  </si>
  <si>
    <t>Nombre de sous-stations</t>
  </si>
  <si>
    <t>Densité Réseau de chaleur 
(MWh vendus en ss / ml)</t>
  </si>
  <si>
    <t>Densité EnR&amp;R Réseau de chaleur
(MWh EnR&amp;R vendus en ss / ml)</t>
  </si>
  <si>
    <t>MWh utiles livrés en sous station éventuellement par zones</t>
  </si>
  <si>
    <t>Tableau 2 : Besoins</t>
  </si>
  <si>
    <t>Tableau 7 : Compte d'Exploitation Prévisionnel</t>
  </si>
  <si>
    <t>-</t>
  </si>
  <si>
    <t xml:space="preserve">Subvention sollicitée </t>
  </si>
  <si>
    <t>Faire apparaître les formules de calcul dans le tableau ci-dessous</t>
  </si>
  <si>
    <t>Nom du prospect</t>
  </si>
  <si>
    <t>Type de prospect</t>
  </si>
  <si>
    <t>Bailleur (office)</t>
  </si>
  <si>
    <t>Bailleur (ESH)</t>
  </si>
  <si>
    <t>Copropriété</t>
  </si>
  <si>
    <t>Bâtiment public (école, mairie, …)</t>
  </si>
  <si>
    <t>kW souscrit</t>
  </si>
  <si>
    <t>MWh/an</t>
  </si>
  <si>
    <t>Prix vente de la chaleur en €TTC/MWh</t>
  </si>
  <si>
    <t>Situation actuelle (équivalent P1 + P’1 + P2 + P3)</t>
  </si>
  <si>
    <t>Prix vente après opération sans subvention</t>
  </si>
  <si>
    <t>Prix vente après opération avec subvention (il faut que dans cette ligne le prix de la chaleur varie en fonction du montant de subvention)</t>
  </si>
  <si>
    <t>Tableau 6 : Impact de l'aide sur le prix de vente de la chaleur</t>
  </si>
  <si>
    <t>6.1. Impact aide sur prix vente</t>
  </si>
  <si>
    <t>6.2. Impact aide sur prix vente pour différents abonnés</t>
  </si>
  <si>
    <t>Tableau 4 : Décomposition métrés</t>
  </si>
  <si>
    <t>PRODUCTION CHAUFFAGE</t>
  </si>
  <si>
    <t>Appoint combustible</t>
  </si>
  <si>
    <t>Puissance chaudière  kW</t>
  </si>
  <si>
    <t>Appoint électrique</t>
  </si>
  <si>
    <t>Puissance kW</t>
  </si>
  <si>
    <t>Situation future
(actuelle + projet FC)</t>
  </si>
  <si>
    <t>Puissance totale installée kW</t>
  </si>
  <si>
    <r>
      <t xml:space="preserve">Taux EnR&amp;R 
</t>
    </r>
    <r>
      <rPr>
        <i/>
        <sz val="7"/>
        <color theme="1"/>
        <rFont val="Arial"/>
        <family val="2"/>
      </rPr>
      <t>(</t>
    </r>
    <r>
      <rPr>
        <b/>
        <i/>
        <sz val="7"/>
        <color rgb="FFFF0000"/>
        <rFont val="Arial"/>
        <family val="2"/>
      </rPr>
      <t>Eligibilité &gt; 50%, recommandé &gt; 65%</t>
    </r>
    <r>
      <rPr>
        <i/>
        <sz val="7"/>
        <color theme="1"/>
        <rFont val="Arial"/>
        <family val="2"/>
      </rPr>
      <t>)</t>
    </r>
  </si>
  <si>
    <t>mixité MWh/an % (taux de couverture de la PAC)</t>
  </si>
  <si>
    <t>SCOP moyen annuel</t>
  </si>
  <si>
    <t>Nb heures à fonct nominal</t>
  </si>
  <si>
    <t>Typologie bâtiments (ou process)</t>
  </si>
  <si>
    <t>Tableau 2.3 : Réseau de chaleur</t>
  </si>
  <si>
    <t>A compléter uniquement si création Réseau de Chaleur associé à l'installation géothermique</t>
  </si>
  <si>
    <t>Les formules de calcul des sous totaux doivent être accessibles.</t>
  </si>
  <si>
    <t>PRODUCTION ECS</t>
  </si>
  <si>
    <t>PRODUCTION FROID</t>
  </si>
  <si>
    <t>Puissance frigorifique kW</t>
  </si>
  <si>
    <t>SEER moyen annuel</t>
  </si>
  <si>
    <r>
      <t xml:space="preserve">* les données de production et consommations MWh sont </t>
    </r>
    <r>
      <rPr>
        <b/>
        <i/>
        <sz val="7"/>
        <color theme="1"/>
        <rFont val="Arial"/>
        <family val="2"/>
      </rPr>
      <t>annuelles</t>
    </r>
  </si>
  <si>
    <t>Production chauffage PAC MWh</t>
  </si>
  <si>
    <t>Consommation électricité en MWh (auxiliaires et compresseur PAC)</t>
  </si>
  <si>
    <t>Production chauffage chaudière MWh</t>
  </si>
  <si>
    <t>Production chauffage élec MWh</t>
  </si>
  <si>
    <r>
      <t xml:space="preserve">Total production chauffage MWh        </t>
    </r>
    <r>
      <rPr>
        <b/>
        <sz val="8"/>
        <color rgb="FFFF0000"/>
        <rFont val="Arial"/>
        <family val="2"/>
      </rPr>
      <t>= Besoins utiles chauffage</t>
    </r>
    <r>
      <rPr>
        <i/>
        <sz val="8"/>
        <color theme="1"/>
        <rFont val="Arial"/>
        <family val="2"/>
      </rPr>
      <t/>
    </r>
  </si>
  <si>
    <t>Total production EnR&amp;R MWh</t>
  </si>
  <si>
    <t>Production ECS PAC MWh</t>
  </si>
  <si>
    <t>Production ECS chaudière MWh</t>
  </si>
  <si>
    <t>Production ECS élec MWh</t>
  </si>
  <si>
    <t>Production froid PAC MWh</t>
  </si>
  <si>
    <t>Production froid Groupe Froid aéro MWh</t>
  </si>
  <si>
    <r>
      <t xml:space="preserve">Total production froid MWh           </t>
    </r>
    <r>
      <rPr>
        <b/>
        <sz val="8"/>
        <color rgb="FFFF0000"/>
        <rFont val="Arial"/>
        <family val="2"/>
      </rPr>
      <t>= Besoins utiles froid</t>
    </r>
    <r>
      <rPr>
        <b/>
        <sz val="8"/>
        <color theme="1"/>
        <rFont val="Arial"/>
        <family val="2"/>
      </rPr>
      <t xml:space="preserve">
</t>
    </r>
    <r>
      <rPr>
        <i/>
        <sz val="8"/>
        <color theme="1"/>
        <rFont val="Arial"/>
        <family val="2"/>
      </rPr>
      <t/>
    </r>
  </si>
  <si>
    <t>Géocooling</t>
  </si>
  <si>
    <t>Production rafraîchissement MWh</t>
  </si>
  <si>
    <t>Consommation électricité en MWh (auxiliaires)</t>
  </si>
  <si>
    <t>A compléter uniquement si production de froid/frais avec l'installation géothermique</t>
  </si>
  <si>
    <t>A compléter uniquement si production d'ECS avec l'installation géothermique</t>
  </si>
  <si>
    <t>A compléter uniquement si Réseau de Chaleur associé à l'installation géothermique</t>
  </si>
  <si>
    <t>Tableau 1.1 Description de la production de chauffage</t>
  </si>
  <si>
    <t>Renseigner le (ou les) tableau(x) ci-dessous selon les modes de production de l'installation (chauffage/ECS/froid)</t>
  </si>
  <si>
    <t>Besoins</t>
  </si>
  <si>
    <t>Besoins en chaud / m²</t>
  </si>
  <si>
    <t>Besoins en chaud</t>
  </si>
  <si>
    <t>Besoins en froid</t>
  </si>
  <si>
    <t>Surface chauffée (m²)</t>
  </si>
  <si>
    <t>Besoins en chaud avant démarche d'économie d'énergie (MWh/an)</t>
  </si>
  <si>
    <t>Besoins en chaud après démarche d'économie d'énergie (MWh/an)
pris en compte pour le dimensionnement</t>
  </si>
  <si>
    <t>Besoins en froid avant démarche d'économie d'énergie (MWh/an)</t>
  </si>
  <si>
    <t>Besoins en froid après démarche d'économie d'énergie (MWh/an)
pris en compte pour le dimensionnement</t>
  </si>
  <si>
    <t>dont Besoins climatisation</t>
  </si>
  <si>
    <t>dont Besoins rafraîchissement</t>
  </si>
  <si>
    <t>Besoins en froid / m²</t>
  </si>
  <si>
    <t>Tableau 2.1 : Installation géothermique dédiée</t>
  </si>
  <si>
    <t>Surface rafraîchie (m²)</t>
  </si>
  <si>
    <t>Tableau 2.2 : Installation géothermique dédiée</t>
  </si>
  <si>
    <t>Nb heures de fonct à puissance nominale</t>
  </si>
  <si>
    <t>Tableau 1.2 Description de la production d'ECS</t>
  </si>
  <si>
    <t>Puissance thermique kW</t>
  </si>
  <si>
    <r>
      <t xml:space="preserve">Tableau 1.3 Description de la production de froid </t>
    </r>
    <r>
      <rPr>
        <u/>
        <sz val="12"/>
        <color theme="1"/>
        <rFont val="Arial"/>
        <family val="2"/>
      </rPr>
      <t>(PAC en mode réversible et /ou géocooling)</t>
    </r>
  </si>
  <si>
    <r>
      <t xml:space="preserve">Description Production </t>
    </r>
    <r>
      <rPr>
        <u/>
        <sz val="12"/>
        <color theme="1"/>
        <rFont val="Arial"/>
        <family val="2"/>
      </rPr>
      <t>et Réseau de Chaleur (le cas échéant)</t>
    </r>
  </si>
  <si>
    <r>
      <t xml:space="preserve">Tableau 1.4 Description de la production de chaud et froid </t>
    </r>
    <r>
      <rPr>
        <u/>
        <sz val="12"/>
        <color theme="1"/>
        <rFont val="Arial"/>
        <family val="2"/>
      </rPr>
      <t>(TFP et /ou géocooling)</t>
    </r>
  </si>
  <si>
    <r>
      <t xml:space="preserve">Si production </t>
    </r>
    <r>
      <rPr>
        <b/>
        <u/>
        <sz val="11"/>
        <color rgb="FFFF0000"/>
        <rFont val="Arial"/>
        <family val="2"/>
      </rPr>
      <t>simultanée</t>
    </r>
    <r>
      <rPr>
        <b/>
        <sz val="11"/>
        <color rgb="FFFF0000"/>
        <rFont val="Arial"/>
        <family val="2"/>
      </rPr>
      <t xml:space="preserve"> de chaud et froid avec une thermofrigopompe (TFP) géothermique, renseigner </t>
    </r>
    <r>
      <rPr>
        <b/>
        <u/>
        <sz val="11"/>
        <color rgb="FFFF0000"/>
        <rFont val="Arial"/>
        <family val="2"/>
      </rPr>
      <t>uniquement</t>
    </r>
    <r>
      <rPr>
        <b/>
        <sz val="11"/>
        <color rgb="FFFF0000"/>
        <rFont val="Arial"/>
        <family val="2"/>
      </rPr>
      <t xml:space="preserve"> le tableau 1.4</t>
    </r>
  </si>
  <si>
    <t>PRODUCTION CHAUD et FROID</t>
  </si>
  <si>
    <t>TFP (PAC)</t>
  </si>
  <si>
    <t>Production chaleur TFP MWh</t>
  </si>
  <si>
    <t>Production chaleur chaudière MWh</t>
  </si>
  <si>
    <t>Puissance totale chaud installée kW</t>
  </si>
  <si>
    <t>Production froid TFP MWh</t>
  </si>
  <si>
    <t>Puissance totale froid installée kW</t>
  </si>
  <si>
    <r>
      <t xml:space="preserve">Total production chaud MWh        </t>
    </r>
    <r>
      <rPr>
        <b/>
        <sz val="8"/>
        <color rgb="FFFF0000"/>
        <rFont val="Arial"/>
        <family val="2"/>
      </rPr>
      <t>= Besoins utiles chaleur</t>
    </r>
  </si>
  <si>
    <t>Consommation électricité en MWh (compresseur PAC)</t>
  </si>
  <si>
    <t>P’1 : coût de l’électricité utilisée mécaniquement pour assurer le fonctionnement des installations primaires et de la PAC</t>
  </si>
  <si>
    <t>Investissements correspondant à la solution de référence :</t>
  </si>
  <si>
    <t>Expliquer quelle serait la solution de référence, si le projet n'était pas retenu : chaufferie collective pied d'immeuble gaz, réseau avec chaufferie gaz, groupe(s) froid(s) aérothermiques en cas de production de froid etc.</t>
  </si>
  <si>
    <t>PRODUCTION THERMIQUE et FRIGORIFIQUE</t>
  </si>
  <si>
    <t>Groupe froid aérothermique (le cas échéant)</t>
  </si>
  <si>
    <r>
      <t xml:space="preserve">Total production ECS MWh                </t>
    </r>
    <r>
      <rPr>
        <b/>
        <sz val="8"/>
        <color rgb="FFFF0000"/>
        <rFont val="Arial"/>
        <family val="2"/>
      </rPr>
      <t>= Besoins utiles ECS</t>
    </r>
    <r>
      <rPr>
        <i/>
        <sz val="8"/>
        <color theme="1"/>
        <rFont val="Arial"/>
        <family val="2"/>
      </rPr>
      <t/>
    </r>
  </si>
  <si>
    <r>
      <t>Total production EnR&amp;R MWh (</t>
    </r>
    <r>
      <rPr>
        <b/>
        <sz val="8"/>
        <color rgb="FFFF0000"/>
        <rFont val="Arial"/>
        <family val="2"/>
      </rPr>
      <t>seul le rafraîchissemt par</t>
    </r>
    <r>
      <rPr>
        <b/>
        <sz val="8"/>
        <color theme="1"/>
        <rFont val="Arial"/>
        <family val="2"/>
      </rPr>
      <t xml:space="preserve"> </t>
    </r>
    <r>
      <rPr>
        <b/>
        <sz val="8"/>
        <color rgb="FFFF0000"/>
        <rFont val="Arial"/>
        <family val="2"/>
      </rPr>
      <t>géocooling est considéré)</t>
    </r>
  </si>
  <si>
    <t>Production chaleur Groupe Froid aéro MWh</t>
  </si>
  <si>
    <t>mixité en froid MWh/an % (taux de couverture des besoins froid de la TFP)</t>
  </si>
  <si>
    <t>mixité en chaud MWh/an % (taux de couverture des besoins chaud de la TFP)</t>
  </si>
  <si>
    <t>Coef de perf moyen annuel</t>
  </si>
  <si>
    <t>mixité chaud MWh/an %</t>
  </si>
  <si>
    <t>mixité froid MWh/an %</t>
  </si>
  <si>
    <r>
      <t xml:space="preserve">Total production froid MWh        </t>
    </r>
    <r>
      <rPr>
        <b/>
        <sz val="8"/>
        <color rgb="FFFF0000"/>
        <rFont val="Arial"/>
        <family val="2"/>
      </rPr>
      <t>= Besoins utiles froid</t>
    </r>
  </si>
  <si>
    <r>
      <t xml:space="preserve">Taux EnR&amp;R (si réseau de chaleur)
</t>
    </r>
    <r>
      <rPr>
        <i/>
        <sz val="7"/>
        <color theme="1"/>
        <rFont val="Arial"/>
        <family val="2"/>
      </rPr>
      <t>(</t>
    </r>
    <r>
      <rPr>
        <b/>
        <i/>
        <sz val="7"/>
        <color rgb="FFFF0000"/>
        <rFont val="Arial"/>
        <family val="2"/>
      </rPr>
      <t>Eligibilité &gt; 65%</t>
    </r>
    <r>
      <rPr>
        <i/>
        <sz val="7"/>
        <color theme="1"/>
        <rFont val="Arial"/>
        <family val="2"/>
      </rPr>
      <t>)</t>
    </r>
  </si>
  <si>
    <r>
      <t xml:space="preserve">CO2 évité (tonnes) :
</t>
    </r>
    <r>
      <rPr>
        <i/>
        <sz val="8"/>
        <color theme="1"/>
        <rFont val="Arial"/>
        <family val="2"/>
      </rPr>
      <t xml:space="preserve">réf. Combustion GN (base carbone ADEME) </t>
    </r>
  </si>
  <si>
    <r>
      <t xml:space="preserve">CO2 évité (tonnes) :
</t>
    </r>
    <r>
      <rPr>
        <i/>
        <sz val="8"/>
        <color theme="1"/>
        <rFont val="Arial"/>
        <family val="2"/>
      </rPr>
      <t xml:space="preserve">réf. élect (base carbone ADEME) </t>
    </r>
  </si>
  <si>
    <t>Taux EnR&amp;R (si réseau de froid)</t>
  </si>
  <si>
    <r>
      <t xml:space="preserve">Investissements correspondant au réseau de chaleur </t>
    </r>
    <r>
      <rPr>
        <sz val="12"/>
        <color theme="1"/>
        <rFont val="Arial"/>
        <family val="2"/>
      </rPr>
      <t xml:space="preserve">(le cas échéant) : </t>
    </r>
  </si>
  <si>
    <t>=&gt; uniquement si vente chaleur et/ou froid</t>
  </si>
  <si>
    <t>Tableau 7 : CEP : Présentation type Fonds chaleur, Réseaux de chaleur ou opération dédiée avec vente de chaleur</t>
  </si>
  <si>
    <t>Tableau 8 : Investissements solution de référence et Réseau de Chaleur (le cas échéant)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</si>
</sst>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 &quot;€&quot;_-;\-* #,##0\ &quot;€&quot;_-;_-* &quot;-&quot;??\ &quot;€&quot;_-;_-@_-"/>
    <numFmt numFmtId="165" formatCode="0&quot; ml d'extension RC&quot;"/>
    <numFmt numFmtId="166" formatCode="0.0"/>
    <numFmt numFmtId="167" formatCode="0.0%"/>
    <numFmt numFmtId="168" formatCode="0&quot; MWh EnR&amp;R sup. produits&quot;"/>
    <numFmt numFmtId="169" formatCode="#,##0.00_ ;\-#,##0.00\ "/>
  </numFmts>
  <fonts count="61"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sz val="8"/>
      <color rgb="FF0000FF"/>
      <name val="Arial"/>
      <family val="2"/>
    </font>
    <font>
      <b/>
      <sz val="8"/>
      <color rgb="FF000000"/>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8"/>
      <color theme="1"/>
      <name val="Arial"/>
      <family val="2"/>
    </font>
    <font>
      <b/>
      <sz val="8"/>
      <color theme="8"/>
      <name val="Arial"/>
      <family val="2"/>
    </font>
    <font>
      <b/>
      <sz val="12"/>
      <color theme="1"/>
      <name val="Arial"/>
      <family val="2"/>
    </font>
    <font>
      <i/>
      <sz val="11"/>
      <color theme="1"/>
      <name val="Arial"/>
      <family val="2"/>
    </font>
    <font>
      <b/>
      <i/>
      <sz val="11"/>
      <color theme="1"/>
      <name val="Arial"/>
      <family val="2"/>
    </font>
    <font>
      <sz val="7"/>
      <color theme="1"/>
      <name val="Arial"/>
      <family val="2"/>
    </font>
    <font>
      <b/>
      <u/>
      <sz val="12"/>
      <color theme="1"/>
      <name val="Arial"/>
      <family val="2"/>
    </font>
    <font>
      <b/>
      <sz val="10"/>
      <color rgb="FF000000"/>
      <name val="Arial"/>
      <family val="2"/>
    </font>
    <font>
      <sz val="10"/>
      <color theme="1"/>
      <name val="Arial"/>
      <family val="2"/>
    </font>
    <font>
      <i/>
      <sz val="7"/>
      <color theme="1"/>
      <name val="Arial"/>
      <family val="2"/>
    </font>
    <font>
      <b/>
      <i/>
      <sz val="8"/>
      <color theme="1"/>
      <name val="Arial"/>
      <family val="2"/>
    </font>
    <font>
      <i/>
      <sz val="9"/>
      <color theme="1"/>
      <name val="Arial"/>
      <family val="2"/>
    </font>
    <font>
      <b/>
      <i/>
      <sz val="7"/>
      <color rgb="FFFF0000"/>
      <name val="Arial"/>
      <family val="2"/>
    </font>
    <font>
      <sz val="8"/>
      <color rgb="FF000000"/>
      <name val="Arial"/>
      <family val="2"/>
    </font>
    <font>
      <i/>
      <sz val="8"/>
      <color rgb="FF000000"/>
      <name val="Arial"/>
      <family val="2"/>
    </font>
    <font>
      <b/>
      <sz val="10"/>
      <color theme="1"/>
      <name val="Arial"/>
      <family val="2"/>
    </font>
    <font>
      <u/>
      <sz val="11"/>
      <color theme="10"/>
      <name val="Arial"/>
      <family val="2"/>
    </font>
    <font>
      <i/>
      <sz val="11"/>
      <color rgb="FFFF0000"/>
      <name val="Arial"/>
      <family val="2"/>
    </font>
    <font>
      <sz val="8"/>
      <color theme="1"/>
      <name val="Calibri"/>
      <family val="2"/>
      <scheme val="minor"/>
    </font>
    <font>
      <b/>
      <i/>
      <sz val="12"/>
      <color rgb="FFFF0000"/>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b/>
      <i/>
      <sz val="8"/>
      <color theme="1"/>
      <name val="Calibri"/>
      <family val="2"/>
      <scheme val="minor"/>
    </font>
    <font>
      <i/>
      <sz val="10"/>
      <color theme="1"/>
      <name val="Calibri"/>
      <family val="2"/>
    </font>
    <font>
      <b/>
      <sz val="10"/>
      <color rgb="FFFF0000"/>
      <name val="Arial"/>
      <family val="2"/>
    </font>
    <font>
      <sz val="10"/>
      <color theme="1"/>
      <name val="Calibri"/>
      <family val="2"/>
      <scheme val="minor"/>
    </font>
    <font>
      <b/>
      <sz val="11"/>
      <color rgb="FFFF0000"/>
      <name val="Arial"/>
      <family val="2"/>
    </font>
    <font>
      <u/>
      <sz val="9"/>
      <color theme="1"/>
      <name val="Arial"/>
      <family val="2"/>
    </font>
    <font>
      <i/>
      <u/>
      <sz val="9"/>
      <color theme="1"/>
      <name val="Arial"/>
      <family val="2"/>
    </font>
    <font>
      <b/>
      <sz val="8"/>
      <color rgb="FFFF0000"/>
      <name val="Arial"/>
      <family val="2"/>
    </font>
    <font>
      <b/>
      <i/>
      <sz val="7"/>
      <color theme="1"/>
      <name val="Arial"/>
      <family val="2"/>
    </font>
    <font>
      <sz val="12"/>
      <color theme="1"/>
      <name val="Arial"/>
      <family val="2"/>
    </font>
    <font>
      <b/>
      <i/>
      <sz val="11"/>
      <color rgb="FFFF0000"/>
      <name val="Arial"/>
      <family val="2"/>
    </font>
    <font>
      <b/>
      <sz val="11"/>
      <color theme="1"/>
      <name val="Calibri"/>
      <family val="2"/>
      <scheme val="minor"/>
    </font>
    <font>
      <sz val="9"/>
      <color indexed="81"/>
      <name val="Tahoma"/>
      <charset val="1"/>
    </font>
    <font>
      <b/>
      <sz val="9"/>
      <color indexed="81"/>
      <name val="Tahoma"/>
      <charset val="1"/>
    </font>
    <font>
      <sz val="11"/>
      <color rgb="FFFF0000"/>
      <name val="Arial"/>
      <family val="2"/>
    </font>
    <font>
      <b/>
      <u/>
      <sz val="11"/>
      <color rgb="FFFF0000"/>
      <name val="Arial"/>
      <family val="2"/>
    </font>
    <font>
      <u/>
      <sz val="12"/>
      <color theme="1"/>
      <name val="Arial"/>
      <family val="2"/>
    </font>
    <font>
      <sz val="12"/>
      <color theme="1"/>
      <name val="Calibri"/>
      <family val="2"/>
      <scheme val="minor"/>
    </font>
    <font>
      <i/>
      <sz val="8"/>
      <name val="Arial"/>
      <family val="2"/>
    </font>
    <font>
      <i/>
      <sz val="9"/>
      <color rgb="FFFF0000"/>
      <name val="Arial"/>
      <family val="2"/>
    </font>
    <font>
      <b/>
      <sz val="8"/>
      <name val="Arial"/>
      <family val="2"/>
    </font>
  </fonts>
  <fills count="23">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6E0B4"/>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rgb="FFD9D9D9"/>
        <bgColor indexed="64"/>
      </patternFill>
    </fill>
    <fill>
      <patternFill patternType="solid">
        <fgColor theme="8"/>
        <bgColor indexed="64"/>
      </patternFill>
    </fill>
    <fill>
      <patternFill patternType="solid">
        <fgColor theme="0" tint="-0.249977111117893"/>
        <bgColor indexed="64"/>
      </patternFill>
    </fill>
    <fill>
      <patternFill patternType="solid">
        <fgColor theme="2"/>
        <bgColor indexed="64"/>
      </patternFill>
    </fill>
    <fill>
      <patternFill patternType="solid">
        <fgColor theme="6"/>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4" fillId="0" borderId="0" applyNumberFormat="0" applyFill="0" applyBorder="0" applyAlignment="0" applyProtection="0"/>
  </cellStyleXfs>
  <cellXfs count="360">
    <xf numFmtId="0" fontId="0" fillId="0" borderId="0" xfId="0"/>
    <xf numFmtId="0" fontId="2" fillId="2" borderId="0" xfId="0" applyFont="1" applyFill="1"/>
    <xf numFmtId="0" fontId="0" fillId="4" borderId="0" xfId="0" applyFill="1"/>
    <xf numFmtId="0" fontId="3" fillId="10" borderId="1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8" fillId="4" borderId="35" xfId="0" applyFont="1" applyFill="1" applyBorder="1" applyAlignment="1">
      <alignment vertical="center" wrapText="1"/>
    </xf>
    <xf numFmtId="0" fontId="8" fillId="4" borderId="12" xfId="0" applyFont="1" applyFill="1" applyBorder="1" applyAlignment="1">
      <alignment vertical="center" wrapText="1"/>
    </xf>
    <xf numFmtId="0" fontId="9" fillId="4" borderId="41" xfId="0" applyFont="1" applyFill="1" applyBorder="1" applyAlignment="1">
      <alignment vertical="center" wrapText="1"/>
    </xf>
    <xf numFmtId="0" fontId="9" fillId="4" borderId="2" xfId="0" applyFont="1" applyFill="1" applyBorder="1" applyAlignment="1">
      <alignment vertical="center" wrapText="1"/>
    </xf>
    <xf numFmtId="0" fontId="8" fillId="4" borderId="23" xfId="0" applyFont="1" applyFill="1" applyBorder="1" applyAlignment="1">
      <alignment vertical="center" wrapText="1"/>
    </xf>
    <xf numFmtId="0" fontId="8" fillId="4" borderId="2" xfId="0" applyFont="1" applyFill="1" applyBorder="1" applyAlignment="1">
      <alignment vertical="center" wrapText="1"/>
    </xf>
    <xf numFmtId="0" fontId="0" fillId="0" borderId="0" xfId="0" applyAlignment="1">
      <alignment wrapText="1"/>
    </xf>
    <xf numFmtId="0" fontId="0" fillId="4" borderId="0" xfId="0" applyFill="1" applyBorder="1" applyAlignment="1">
      <alignment horizontal="center"/>
    </xf>
    <xf numFmtId="0" fontId="0" fillId="4" borderId="0" xfId="0" applyFill="1" applyBorder="1"/>
    <xf numFmtId="0" fontId="10" fillId="0" borderId="0" xfId="3" applyFont="1" applyBorder="1"/>
    <xf numFmtId="0" fontId="11" fillId="0" borderId="0" xfId="3" applyFont="1" applyBorder="1"/>
    <xf numFmtId="0" fontId="3" fillId="0" borderId="0" xfId="3"/>
    <xf numFmtId="0" fontId="10" fillId="0" borderId="0" xfId="3" applyFont="1"/>
    <xf numFmtId="0" fontId="15" fillId="0" borderId="0" xfId="3" applyFont="1" applyBorder="1"/>
    <xf numFmtId="0" fontId="9" fillId="5" borderId="2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7" fillId="4" borderId="24" xfId="0" applyFont="1" applyFill="1" applyBorder="1" applyAlignment="1">
      <alignment vertical="center" wrapText="1"/>
    </xf>
    <xf numFmtId="0" fontId="3" fillId="4" borderId="39" xfId="0" applyFont="1" applyFill="1" applyBorder="1" applyAlignment="1">
      <alignment vertical="center" wrapText="1"/>
    </xf>
    <xf numFmtId="0" fontId="17" fillId="4" borderId="39" xfId="0" applyFont="1" applyFill="1" applyBorder="1" applyAlignment="1">
      <alignment vertical="center" wrapText="1"/>
    </xf>
    <xf numFmtId="0" fontId="5" fillId="0" borderId="0" xfId="0" applyFont="1"/>
    <xf numFmtId="0" fontId="5" fillId="0" borderId="0" xfId="0" applyFont="1" applyAlignment="1">
      <alignment wrapText="1"/>
    </xf>
    <xf numFmtId="0" fontId="6" fillId="5" borderId="18"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4" borderId="30"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9" fillId="17"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5" xfId="0" quotePrefix="1" applyFont="1" applyFill="1" applyBorder="1" applyAlignment="1">
      <alignment horizontal="left" vertical="center" wrapText="1"/>
    </xf>
    <xf numFmtId="0" fontId="5" fillId="4" borderId="30" xfId="0" applyFont="1" applyFill="1" applyBorder="1" applyAlignment="1">
      <alignment horizontal="left" vertical="center" wrapText="1"/>
    </xf>
    <xf numFmtId="0" fontId="6" fillId="4" borderId="46" xfId="0" applyFont="1" applyFill="1" applyBorder="1" applyAlignment="1">
      <alignment horizontal="left" vertical="center" wrapText="1"/>
    </xf>
    <xf numFmtId="0" fontId="5" fillId="4" borderId="0" xfId="0" applyFont="1" applyFill="1" applyBorder="1" applyAlignment="1">
      <alignment wrapText="1"/>
    </xf>
    <xf numFmtId="0" fontId="5" fillId="4" borderId="0" xfId="0" applyFont="1" applyFill="1" applyBorder="1"/>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4" borderId="42" xfId="0" applyFont="1" applyFill="1" applyBorder="1" applyAlignment="1">
      <alignment horizontal="center" vertical="center"/>
    </xf>
    <xf numFmtId="0" fontId="5" fillId="4" borderId="42" xfId="0" applyFont="1" applyFill="1" applyBorder="1" applyAlignment="1">
      <alignment horizontal="center"/>
    </xf>
    <xf numFmtId="0" fontId="5" fillId="4" borderId="4" xfId="0" applyFont="1" applyFill="1" applyBorder="1" applyAlignment="1">
      <alignment horizontal="center"/>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6" xfId="0" applyFont="1" applyFill="1" applyBorder="1" applyAlignment="1">
      <alignment horizontal="center"/>
    </xf>
    <xf numFmtId="0" fontId="5" fillId="4" borderId="9" xfId="0" applyFont="1" applyFill="1" applyBorder="1" applyAlignment="1">
      <alignment horizontal="center"/>
    </xf>
    <xf numFmtId="0" fontId="5" fillId="4" borderId="25" xfId="0" applyFont="1" applyFill="1" applyBorder="1" applyAlignment="1">
      <alignment horizontal="center"/>
    </xf>
    <xf numFmtId="0" fontId="5" fillId="4" borderId="31" xfId="0" applyFont="1" applyFill="1" applyBorder="1" applyAlignment="1">
      <alignment horizontal="center"/>
    </xf>
    <xf numFmtId="0" fontId="5" fillId="5" borderId="19" xfId="0" applyFont="1" applyFill="1" applyBorder="1" applyAlignment="1">
      <alignment horizontal="center"/>
    </xf>
    <xf numFmtId="0" fontId="5" fillId="17" borderId="1" xfId="0" applyFont="1" applyFill="1" applyBorder="1" applyAlignment="1">
      <alignment horizontal="center"/>
    </xf>
    <xf numFmtId="0" fontId="5" fillId="4" borderId="44" xfId="0" applyFont="1" applyFill="1" applyBorder="1" applyAlignment="1">
      <alignment horizontal="center"/>
    </xf>
    <xf numFmtId="0" fontId="5" fillId="4" borderId="45" xfId="0" applyFont="1" applyFill="1" applyBorder="1" applyAlignment="1">
      <alignment horizontal="center"/>
    </xf>
    <xf numFmtId="0" fontId="5" fillId="17" borderId="6" xfId="0" applyFont="1" applyFill="1" applyBorder="1" applyAlignment="1">
      <alignment horizontal="center"/>
    </xf>
    <xf numFmtId="0" fontId="6" fillId="4" borderId="47" xfId="0" applyFont="1" applyFill="1" applyBorder="1" applyAlignment="1">
      <alignment horizontal="center" vertical="center"/>
    </xf>
    <xf numFmtId="0" fontId="5" fillId="4" borderId="0" xfId="0" applyFont="1" applyFill="1"/>
    <xf numFmtId="0" fontId="22" fillId="0" borderId="0" xfId="0" applyFont="1"/>
    <xf numFmtId="0" fontId="18" fillId="0" borderId="0" xfId="0" applyFont="1" applyFill="1" applyAlignment="1">
      <alignment horizontal="left"/>
    </xf>
    <xf numFmtId="0" fontId="20" fillId="0" borderId="0" xfId="0" applyFont="1" applyFill="1" applyAlignment="1">
      <alignment horizontal="left"/>
    </xf>
    <xf numFmtId="0" fontId="23" fillId="14"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vertical="center" wrapText="1"/>
    </xf>
    <xf numFmtId="0" fontId="5" fillId="0" borderId="0" xfId="0" applyFont="1" applyAlignment="1">
      <alignment vertical="center"/>
    </xf>
    <xf numFmtId="0" fontId="23" fillId="0" borderId="1" xfId="0" applyFont="1" applyBorder="1" applyAlignment="1">
      <alignment horizontal="justify" vertical="center" wrapText="1"/>
    </xf>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22" xfId="0" applyFont="1" applyFill="1" applyBorder="1" applyAlignment="1">
      <alignment horizontal="center" vertical="center"/>
    </xf>
    <xf numFmtId="0" fontId="24" fillId="7" borderId="2" xfId="0" applyFont="1" applyFill="1" applyBorder="1" applyAlignment="1">
      <alignment horizontal="center"/>
    </xf>
    <xf numFmtId="0" fontId="5" fillId="7" borderId="5" xfId="0" applyFont="1" applyFill="1" applyBorder="1" applyAlignment="1">
      <alignment horizontal="left" vertical="center"/>
    </xf>
    <xf numFmtId="0" fontId="5" fillId="7" borderId="1" xfId="0" applyFont="1" applyFill="1" applyBorder="1" applyAlignment="1">
      <alignment horizontal="center" vertical="center"/>
    </xf>
    <xf numFmtId="0" fontId="24" fillId="4" borderId="17" xfId="0" applyFont="1" applyFill="1" applyBorder="1" applyAlignment="1">
      <alignment horizontal="center"/>
    </xf>
    <xf numFmtId="0" fontId="5" fillId="7" borderId="7" xfId="0" applyFont="1" applyFill="1" applyBorder="1" applyAlignment="1">
      <alignment horizontal="left" vertical="center"/>
    </xf>
    <xf numFmtId="0" fontId="5" fillId="7" borderId="21" xfId="0" applyFont="1" applyFill="1" applyBorder="1" applyAlignment="1">
      <alignment horizontal="center" vertical="center"/>
    </xf>
    <xf numFmtId="0" fontId="24" fillId="4" borderId="13" xfId="0" applyFont="1" applyFill="1" applyBorder="1" applyAlignment="1">
      <alignment horizontal="center"/>
    </xf>
    <xf numFmtId="0" fontId="5" fillId="8" borderId="3" xfId="0" applyFont="1" applyFill="1" applyBorder="1" applyAlignment="1">
      <alignment horizontal="left" vertical="center"/>
    </xf>
    <xf numFmtId="0" fontId="5" fillId="8" borderId="22" xfId="0" applyFont="1" applyFill="1" applyBorder="1" applyAlignment="1">
      <alignment horizontal="center" vertical="center"/>
    </xf>
    <xf numFmtId="0" fontId="24" fillId="8" borderId="2" xfId="0" applyFont="1" applyFill="1" applyBorder="1" applyAlignment="1">
      <alignment horizontal="center"/>
    </xf>
    <xf numFmtId="0" fontId="5" fillId="8" borderId="5" xfId="0" applyFont="1" applyFill="1" applyBorder="1" applyAlignment="1">
      <alignment horizontal="left" vertical="center"/>
    </xf>
    <xf numFmtId="0" fontId="5" fillId="8" borderId="1" xfId="0" applyFont="1" applyFill="1" applyBorder="1" applyAlignment="1">
      <alignment horizontal="center" vertical="center"/>
    </xf>
    <xf numFmtId="0" fontId="5" fillId="8" borderId="7" xfId="0" applyFont="1" applyFill="1" applyBorder="1" applyAlignment="1">
      <alignment horizontal="left" vertical="center"/>
    </xf>
    <xf numFmtId="0" fontId="5" fillId="8" borderId="2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22" xfId="0" applyFont="1" applyFill="1" applyBorder="1" applyAlignment="1">
      <alignment horizontal="center" vertical="center"/>
    </xf>
    <xf numFmtId="0" fontId="24" fillId="3" borderId="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1" xfId="0" applyFont="1" applyFill="1" applyBorder="1" applyAlignment="1">
      <alignment horizontal="center" vertical="center"/>
    </xf>
    <xf numFmtId="0" fontId="5" fillId="9" borderId="3" xfId="0" applyFont="1" applyFill="1" applyBorder="1" applyAlignment="1">
      <alignment horizontal="left" vertical="center"/>
    </xf>
    <xf numFmtId="0" fontId="5" fillId="9" borderId="22" xfId="0" applyFont="1" applyFill="1" applyBorder="1" applyAlignment="1">
      <alignment horizontal="center" vertical="center"/>
    </xf>
    <xf numFmtId="0" fontId="24" fillId="9" borderId="2" xfId="0" applyFont="1" applyFill="1" applyBorder="1" applyAlignment="1">
      <alignment horizontal="center"/>
    </xf>
    <xf numFmtId="0" fontId="5" fillId="9" borderId="5"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7" xfId="0" applyFont="1" applyFill="1" applyBorder="1" applyAlignment="1">
      <alignment horizontal="center"/>
    </xf>
    <xf numFmtId="0" fontId="5" fillId="9" borderId="7" xfId="0" applyFont="1" applyFill="1" applyBorder="1" applyAlignment="1">
      <alignment horizontal="left" vertical="center"/>
    </xf>
    <xf numFmtId="0" fontId="5" fillId="9" borderId="25"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0" xfId="0" applyFont="1" applyFill="1" applyBorder="1" applyAlignment="1">
      <alignment horizontal="center" vertical="center"/>
    </xf>
    <xf numFmtId="0" fontId="26" fillId="16" borderId="27" xfId="0" applyFont="1" applyFill="1" applyBorder="1" applyAlignment="1">
      <alignment horizontal="center" vertical="center" wrapText="1"/>
    </xf>
    <xf numFmtId="0" fontId="26" fillId="16" borderId="28" xfId="0" applyFont="1" applyFill="1" applyBorder="1" applyAlignment="1">
      <alignment horizontal="center" vertical="center" wrapText="1"/>
    </xf>
    <xf numFmtId="0" fontId="16" fillId="4" borderId="48" xfId="0" applyFont="1" applyFill="1" applyBorder="1" applyAlignment="1">
      <alignment horizontal="left" vertical="center"/>
    </xf>
    <xf numFmtId="1" fontId="3" fillId="4" borderId="42" xfId="0" applyNumberFormat="1" applyFont="1" applyFill="1" applyBorder="1" applyAlignment="1">
      <alignment horizontal="center"/>
    </xf>
    <xf numFmtId="1" fontId="3" fillId="4" borderId="4" xfId="0" applyNumberFormat="1" applyFont="1" applyFill="1" applyBorder="1" applyAlignment="1">
      <alignment horizontal="center"/>
    </xf>
    <xf numFmtId="0" fontId="3" fillId="4" borderId="10" xfId="0" applyFont="1" applyFill="1" applyBorder="1" applyAlignment="1">
      <alignment horizontal="left" vertical="center"/>
    </xf>
    <xf numFmtId="166" fontId="3" fillId="4" borderId="1" xfId="0" applyNumberFormat="1" applyFont="1" applyFill="1" applyBorder="1" applyAlignment="1">
      <alignment horizontal="center"/>
    </xf>
    <xf numFmtId="0" fontId="3" fillId="4" borderId="49" xfId="0" applyFont="1" applyFill="1" applyBorder="1" applyAlignment="1">
      <alignment horizontal="left" vertical="center"/>
    </xf>
    <xf numFmtId="0" fontId="3" fillId="4" borderId="52" xfId="0" applyFont="1" applyFill="1" applyBorder="1" applyAlignment="1">
      <alignment horizontal="left" vertical="center"/>
    </xf>
    <xf numFmtId="166" fontId="3" fillId="4" borderId="25" xfId="0" applyNumberFormat="1" applyFont="1" applyFill="1" applyBorder="1" applyAlignment="1">
      <alignment horizontal="center"/>
    </xf>
    <xf numFmtId="167" fontId="4" fillId="4" borderId="25" xfId="2" applyNumberFormat="1" applyFont="1" applyFill="1" applyBorder="1" applyAlignment="1">
      <alignment horizontal="center"/>
    </xf>
    <xf numFmtId="0" fontId="16" fillId="4" borderId="48" xfId="0" applyFont="1" applyFill="1" applyBorder="1" applyAlignment="1">
      <alignment horizontal="left"/>
    </xf>
    <xf numFmtId="0" fontId="3" fillId="4" borderId="10" xfId="0" applyFont="1" applyFill="1" applyBorder="1" applyAlignment="1">
      <alignment horizontal="left"/>
    </xf>
    <xf numFmtId="1" fontId="3" fillId="4" borderId="1" xfId="0" applyNumberFormat="1" applyFont="1" applyFill="1" applyBorder="1" applyAlignment="1">
      <alignment horizontal="center"/>
    </xf>
    <xf numFmtId="1" fontId="3" fillId="4" borderId="6" xfId="0" applyNumberFormat="1" applyFont="1" applyFill="1" applyBorder="1" applyAlignment="1">
      <alignment horizontal="center"/>
    </xf>
    <xf numFmtId="9" fontId="3" fillId="4" borderId="1" xfId="2" applyFont="1" applyFill="1" applyBorder="1" applyAlignment="1">
      <alignment horizontal="center"/>
    </xf>
    <xf numFmtId="166" fontId="3" fillId="16" borderId="6" xfId="0" applyNumberFormat="1" applyFont="1" applyFill="1" applyBorder="1" applyAlignment="1">
      <alignment horizontal="center"/>
    </xf>
    <xf numFmtId="0" fontId="16" fillId="4" borderId="3" xfId="0" applyFont="1" applyFill="1" applyBorder="1" applyAlignment="1">
      <alignment horizontal="left" vertical="center" wrapText="1"/>
    </xf>
    <xf numFmtId="1" fontId="16" fillId="4" borderId="42" xfId="0" applyNumberFormat="1" applyFont="1" applyFill="1" applyBorder="1" applyAlignment="1">
      <alignment horizontal="center" vertical="center"/>
    </xf>
    <xf numFmtId="1" fontId="4" fillId="4" borderId="4" xfId="0" applyNumberFormat="1" applyFont="1" applyFill="1" applyBorder="1" applyAlignment="1">
      <alignment horizontal="center" vertical="center"/>
    </xf>
    <xf numFmtId="0" fontId="16" fillId="4" borderId="5" xfId="0" applyFont="1" applyFill="1" applyBorder="1" applyAlignment="1">
      <alignment horizontal="left" wrapText="1"/>
    </xf>
    <xf numFmtId="1" fontId="4" fillId="4" borderId="6" xfId="0" applyNumberFormat="1" applyFont="1" applyFill="1" applyBorder="1" applyAlignment="1">
      <alignment horizontal="center" vertical="center"/>
    </xf>
    <xf numFmtId="0" fontId="16" fillId="4" borderId="5" xfId="0" applyFont="1" applyFill="1" applyBorder="1" applyAlignment="1">
      <alignment horizontal="left" vertical="center" wrapText="1"/>
    </xf>
    <xf numFmtId="0" fontId="16" fillId="4" borderId="30" xfId="0" applyFont="1" applyFill="1" applyBorder="1" applyAlignment="1">
      <alignment horizontal="left" vertical="center" wrapText="1"/>
    </xf>
    <xf numFmtId="1" fontId="16" fillId="4" borderId="53"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0" fontId="4" fillId="4" borderId="7" xfId="0" applyFont="1" applyFill="1" applyBorder="1" applyAlignment="1">
      <alignment vertical="center" wrapText="1"/>
    </xf>
    <xf numFmtId="1" fontId="4" fillId="4" borderId="21" xfId="0" applyNumberFormat="1" applyFont="1" applyFill="1" applyBorder="1" applyAlignment="1">
      <alignment horizontal="center" vertical="center"/>
    </xf>
    <xf numFmtId="1" fontId="25" fillId="4" borderId="21" xfId="0" applyNumberFormat="1" applyFont="1" applyFill="1" applyBorder="1" applyAlignment="1">
      <alignment horizontal="center" vertical="center" wrapText="1"/>
    </xf>
    <xf numFmtId="1" fontId="4" fillId="4" borderId="8" xfId="0" applyNumberFormat="1" applyFont="1" applyFill="1" applyBorder="1" applyAlignment="1">
      <alignment horizontal="center" vertical="center"/>
    </xf>
    <xf numFmtId="0" fontId="4" fillId="4" borderId="3" xfId="0" applyFont="1" applyFill="1" applyBorder="1" applyAlignment="1">
      <alignment horizontal="left" wrapText="1"/>
    </xf>
    <xf numFmtId="2" fontId="16" fillId="4" borderId="25" xfId="0" applyNumberFormat="1" applyFont="1" applyFill="1" applyBorder="1" applyAlignment="1">
      <alignment horizontal="center" vertical="center"/>
    </xf>
    <xf numFmtId="2" fontId="4" fillId="4" borderId="31" xfId="0" applyNumberFormat="1" applyFont="1" applyFill="1" applyBorder="1" applyAlignment="1">
      <alignment horizontal="center" vertical="center"/>
    </xf>
    <xf numFmtId="0" fontId="16" fillId="4" borderId="5" xfId="0" applyFont="1" applyFill="1" applyBorder="1" applyAlignment="1">
      <alignment horizontal="left" vertical="center"/>
    </xf>
    <xf numFmtId="1" fontId="16" fillId="4" borderId="1" xfId="0" applyNumberFormat="1" applyFont="1" applyFill="1" applyBorder="1" applyAlignment="1">
      <alignment horizontal="center" vertical="center"/>
    </xf>
    <xf numFmtId="165" fontId="4" fillId="4" borderId="6" xfId="0" applyNumberFormat="1" applyFont="1" applyFill="1" applyBorder="1" applyAlignment="1">
      <alignment horizontal="center" vertical="center"/>
    </xf>
    <xf numFmtId="0" fontId="4" fillId="4" borderId="5" xfId="0" applyFont="1" applyFill="1" applyBorder="1" applyAlignment="1">
      <alignment horizontal="left" vertical="center" indent="1"/>
    </xf>
    <xf numFmtId="1" fontId="4" fillId="4" borderId="1" xfId="0" applyNumberFormat="1" applyFont="1" applyFill="1" applyBorder="1" applyAlignment="1">
      <alignment horizontal="center" vertical="center"/>
    </xf>
    <xf numFmtId="1" fontId="16" fillId="4" borderId="1" xfId="0" applyNumberFormat="1" applyFont="1" applyFill="1" applyBorder="1" applyAlignment="1">
      <alignment horizontal="center"/>
    </xf>
    <xf numFmtId="1" fontId="4" fillId="4" borderId="6" xfId="0" applyNumberFormat="1" applyFont="1" applyFill="1" applyBorder="1" applyAlignment="1">
      <alignment horizontal="center" vertical="center" wrapText="1"/>
    </xf>
    <xf numFmtId="2" fontId="16" fillId="4" borderId="1" xfId="0" applyNumberFormat="1" applyFont="1" applyFill="1" applyBorder="1" applyAlignment="1">
      <alignment horizontal="center" vertical="center"/>
    </xf>
    <xf numFmtId="2" fontId="4" fillId="4" borderId="6" xfId="0" applyNumberFormat="1" applyFont="1" applyFill="1" applyBorder="1" applyAlignment="1">
      <alignment horizontal="center" vertical="center"/>
    </xf>
    <xf numFmtId="9" fontId="16" fillId="4" borderId="1" xfId="2" applyFont="1" applyFill="1" applyBorder="1" applyAlignment="1">
      <alignment horizontal="center"/>
    </xf>
    <xf numFmtId="1" fontId="4" fillId="19" borderId="6" xfId="0" applyNumberFormat="1" applyFont="1" applyFill="1" applyBorder="1" applyAlignment="1">
      <alignment horizontal="center" vertical="center"/>
    </xf>
    <xf numFmtId="0" fontId="16" fillId="4" borderId="30" xfId="0" applyFont="1" applyFill="1" applyBorder="1" applyAlignment="1">
      <alignment horizontal="left" vertical="center"/>
    </xf>
    <xf numFmtId="0" fontId="32" fillId="0" borderId="1" xfId="4" applyFont="1" applyBorder="1" applyAlignment="1">
      <alignment horizontal="left" vertical="center"/>
    </xf>
    <xf numFmtId="0" fontId="33" fillId="0" borderId="0" xfId="0" applyFont="1" applyAlignment="1"/>
    <xf numFmtId="0" fontId="19" fillId="0" borderId="0" xfId="0" applyFont="1" applyAlignment="1"/>
    <xf numFmtId="0" fontId="19" fillId="0" borderId="0" xfId="0" applyFont="1" applyAlignment="1">
      <alignment wrapText="1"/>
    </xf>
    <xf numFmtId="0" fontId="34" fillId="4" borderId="0" xfId="0" applyFont="1" applyFill="1"/>
    <xf numFmtId="0" fontId="35" fillId="4" borderId="0" xfId="0" applyFont="1" applyFill="1"/>
    <xf numFmtId="0" fontId="36" fillId="6" borderId="1" xfId="0" applyFont="1" applyFill="1" applyBorder="1" applyAlignment="1">
      <alignment horizontal="center" vertical="center" wrapText="1"/>
    </xf>
    <xf numFmtId="0" fontId="36" fillId="20" borderId="1"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8" fillId="0" borderId="1" xfId="0" applyFont="1" applyBorder="1" applyAlignment="1">
      <alignment horizontal="center" vertical="center" wrapText="1"/>
    </xf>
    <xf numFmtId="3" fontId="38"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36" fillId="18" borderId="1" xfId="0" applyFont="1" applyFill="1" applyBorder="1" applyAlignment="1">
      <alignment horizontal="center" vertical="center" wrapText="1"/>
    </xf>
    <xf numFmtId="0" fontId="29" fillId="0" borderId="1" xfId="0" applyFont="1" applyBorder="1" applyAlignment="1">
      <alignment horizontal="center" vertical="center" wrapText="1"/>
    </xf>
    <xf numFmtId="3" fontId="29"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36" fillId="6" borderId="1" xfId="0" applyFont="1" applyFill="1" applyBorder="1" applyAlignment="1">
      <alignment vertical="center" wrapText="1"/>
    </xf>
    <xf numFmtId="0" fontId="36" fillId="20" borderId="1" xfId="0" applyFont="1" applyFill="1" applyBorder="1" applyAlignment="1">
      <alignment vertical="center" wrapText="1"/>
    </xf>
    <xf numFmtId="0" fontId="36" fillId="18" borderId="1" xfId="0" applyFont="1" applyFill="1" applyBorder="1" applyAlignment="1">
      <alignment vertical="center" wrapText="1"/>
    </xf>
    <xf numFmtId="0" fontId="40" fillId="5" borderId="1" xfId="0" applyFont="1" applyFill="1" applyBorder="1" applyAlignment="1">
      <alignment horizontal="center" vertical="center" wrapText="1"/>
    </xf>
    <xf numFmtId="0" fontId="41" fillId="0" borderId="1" xfId="0" applyFont="1" applyBorder="1" applyAlignment="1">
      <alignment horizontal="center" vertical="center"/>
    </xf>
    <xf numFmtId="3" fontId="41" fillId="0" borderId="1" xfId="0" applyNumberFormat="1" applyFont="1" applyBorder="1" applyAlignment="1">
      <alignment horizontal="center" vertical="center"/>
    </xf>
    <xf numFmtId="0" fontId="41" fillId="0" borderId="1" xfId="0" applyFont="1" applyBorder="1" applyAlignment="1">
      <alignment horizontal="center" vertical="center" wrapText="1"/>
    </xf>
    <xf numFmtId="0" fontId="35" fillId="0" borderId="0" xfId="0" applyFont="1"/>
    <xf numFmtId="0" fontId="12" fillId="0" borderId="0" xfId="3" applyFont="1" applyBorder="1" applyAlignment="1">
      <alignment horizontal="right" wrapText="1"/>
    </xf>
    <xf numFmtId="0" fontId="13" fillId="22" borderId="0" xfId="3" applyFont="1" applyFill="1" applyBorder="1" applyAlignment="1">
      <alignment horizontal="center" vertical="center" wrapText="1"/>
    </xf>
    <xf numFmtId="0" fontId="42" fillId="0" borderId="0" xfId="3" quotePrefix="1" applyFont="1" applyBorder="1" applyAlignment="1">
      <alignment vertical="center"/>
    </xf>
    <xf numFmtId="0" fontId="6" fillId="0" borderId="0" xfId="0" applyFont="1"/>
    <xf numFmtId="9" fontId="3" fillId="0" borderId="35" xfId="0" applyNumberFormat="1" applyFont="1" applyBorder="1" applyAlignment="1">
      <alignment horizontal="center" vertical="center"/>
    </xf>
    <xf numFmtId="164" fontId="3" fillId="0" borderId="12" xfId="1" applyNumberFormat="1" applyFont="1" applyBorder="1" applyAlignment="1">
      <alignment horizontal="center" vertical="center"/>
    </xf>
    <xf numFmtId="169" fontId="3" fillId="0" borderId="12" xfId="1" applyNumberFormat="1" applyFont="1" applyBorder="1" applyAlignment="1">
      <alignment horizontal="center" vertical="center"/>
    </xf>
    <xf numFmtId="169" fontId="3" fillId="4" borderId="12" xfId="1" applyNumberFormat="1" applyFont="1" applyFill="1" applyBorder="1" applyAlignment="1">
      <alignment horizontal="center" vertical="center"/>
    </xf>
    <xf numFmtId="0" fontId="0" fillId="0" borderId="0" xfId="0" applyFill="1"/>
    <xf numFmtId="0" fontId="4" fillId="0" borderId="23"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4" fillId="0" borderId="13" xfId="0" applyNumberFormat="1" applyFont="1" applyFill="1" applyBorder="1" applyAlignment="1">
      <alignment horizontal="center" vertical="center"/>
    </xf>
    <xf numFmtId="0" fontId="3" fillId="10" borderId="17" xfId="0" applyFont="1" applyFill="1" applyBorder="1" applyAlignment="1">
      <alignment horizontal="center" vertical="center" wrapText="1"/>
    </xf>
    <xf numFmtId="0" fontId="24" fillId="0" borderId="1" xfId="0" applyFont="1" applyBorder="1" applyAlignment="1">
      <alignment horizontal="right"/>
    </xf>
    <xf numFmtId="164" fontId="24" fillId="0" borderId="1" xfId="1" applyNumberFormat="1" applyFont="1" applyBorder="1" applyAlignment="1">
      <alignment horizontal="left" vertical="center"/>
    </xf>
    <xf numFmtId="2" fontId="24" fillId="0" borderId="1" xfId="0" applyNumberFormat="1" applyFont="1" applyBorder="1" applyAlignment="1">
      <alignment horizontal="center" vertical="center"/>
    </xf>
    <xf numFmtId="0" fontId="43" fillId="0" borderId="1" xfId="0" applyFont="1" applyBorder="1" applyAlignment="1">
      <alignment horizontal="center" vertical="center"/>
    </xf>
    <xf numFmtId="0" fontId="3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44" fillId="0" borderId="0" xfId="0" applyFont="1"/>
    <xf numFmtId="0" fontId="45" fillId="0" borderId="56" xfId="0" applyFont="1" applyBorder="1" applyAlignment="1">
      <alignment horizontal="justify" vertical="center" wrapText="1"/>
    </xf>
    <xf numFmtId="0" fontId="45" fillId="0" borderId="57" xfId="0" applyFont="1" applyBorder="1" applyAlignment="1">
      <alignment horizontal="justify" vertical="center" wrapText="1"/>
    </xf>
    <xf numFmtId="0" fontId="46" fillId="0" borderId="0" xfId="0" applyFont="1" applyAlignment="1">
      <alignment horizontal="left" vertical="center"/>
    </xf>
    <xf numFmtId="0" fontId="5" fillId="0" borderId="0" xfId="0" applyFont="1" applyAlignment="1"/>
    <xf numFmtId="0" fontId="16" fillId="4" borderId="30" xfId="0" applyFont="1" applyFill="1" applyBorder="1" applyAlignment="1">
      <alignment horizontal="left" vertical="center" wrapText="1"/>
    </xf>
    <xf numFmtId="1" fontId="16" fillId="4" borderId="51" xfId="0" applyNumberFormat="1" applyFont="1" applyFill="1" applyBorder="1" applyAlignment="1">
      <alignment horizontal="center" vertical="center"/>
    </xf>
    <xf numFmtId="0" fontId="3" fillId="4" borderId="52" xfId="0" applyFont="1" applyFill="1" applyBorder="1" applyAlignment="1">
      <alignment horizontal="left" vertical="center" wrapText="1"/>
    </xf>
    <xf numFmtId="1" fontId="4" fillId="4" borderId="25" xfId="2" applyNumberFormat="1" applyFont="1" applyFill="1" applyBorder="1" applyAlignment="1">
      <alignment horizontal="center"/>
    </xf>
    <xf numFmtId="1" fontId="3" fillId="4" borderId="25" xfId="0" applyNumberFormat="1" applyFont="1" applyFill="1" applyBorder="1" applyAlignment="1">
      <alignment horizontal="center"/>
    </xf>
    <xf numFmtId="166" fontId="4" fillId="4" borderId="25" xfId="2" applyNumberFormat="1" applyFont="1" applyFill="1" applyBorder="1" applyAlignment="1">
      <alignment horizontal="center"/>
    </xf>
    <xf numFmtId="1" fontId="3" fillId="4" borderId="31" xfId="0" applyNumberFormat="1" applyFont="1" applyFill="1" applyBorder="1" applyAlignment="1">
      <alignment horizontal="center"/>
    </xf>
    <xf numFmtId="9" fontId="3" fillId="4" borderId="31" xfId="2" applyFont="1" applyFill="1" applyBorder="1" applyAlignment="1">
      <alignment horizontal="center"/>
    </xf>
    <xf numFmtId="166" fontId="3" fillId="4" borderId="31" xfId="0" applyNumberFormat="1" applyFont="1" applyFill="1" applyBorder="1" applyAlignment="1">
      <alignment horizontal="center"/>
    </xf>
    <xf numFmtId="0" fontId="16" fillId="4" borderId="58" xfId="0" applyFont="1" applyFill="1" applyBorder="1" applyAlignment="1">
      <alignment horizontal="left" vertical="center"/>
    </xf>
    <xf numFmtId="1" fontId="3" fillId="4" borderId="51" xfId="0" applyNumberFormat="1" applyFont="1" applyFill="1" applyBorder="1" applyAlignment="1">
      <alignment horizontal="center"/>
    </xf>
    <xf numFmtId="1" fontId="3" fillId="4" borderId="55" xfId="0" applyNumberFormat="1" applyFont="1" applyFill="1" applyBorder="1" applyAlignment="1">
      <alignment horizontal="center"/>
    </xf>
    <xf numFmtId="0" fontId="3" fillId="4" borderId="23" xfId="0" applyFont="1" applyFill="1" applyBorder="1"/>
    <xf numFmtId="0" fontId="3" fillId="4" borderId="24" xfId="0" applyFont="1" applyFill="1" applyBorder="1"/>
    <xf numFmtId="0" fontId="25" fillId="4" borderId="19" xfId="0" applyFont="1" applyFill="1" applyBorder="1" applyAlignment="1">
      <alignment vertical="center" wrapText="1"/>
    </xf>
    <xf numFmtId="0" fontId="26" fillId="16" borderId="19" xfId="0" applyFont="1" applyFill="1" applyBorder="1" applyAlignment="1">
      <alignment horizontal="center" vertical="center" wrapText="1"/>
    </xf>
    <xf numFmtId="0" fontId="26" fillId="16" borderId="20" xfId="0" applyFont="1" applyFill="1" applyBorder="1" applyAlignment="1">
      <alignment horizontal="center" vertical="center" wrapText="1"/>
    </xf>
    <xf numFmtId="1" fontId="4" fillId="4" borderId="1" xfId="2" applyNumberFormat="1" applyFont="1" applyFill="1" applyBorder="1" applyAlignment="1">
      <alignment horizontal="center"/>
    </xf>
    <xf numFmtId="1" fontId="4" fillId="4" borderId="42" xfId="2" applyNumberFormat="1" applyFont="1" applyFill="1" applyBorder="1" applyAlignment="1">
      <alignment horizontal="center"/>
    </xf>
    <xf numFmtId="166" fontId="4" fillId="4" borderId="21" xfId="2" applyNumberFormat="1" applyFont="1" applyFill="1" applyBorder="1" applyAlignment="1">
      <alignment horizontal="center"/>
    </xf>
    <xf numFmtId="0" fontId="16" fillId="4" borderId="30" xfId="0" applyFont="1" applyFill="1" applyBorder="1" applyAlignment="1">
      <alignment horizontal="left" vertical="center" wrapText="1"/>
    </xf>
    <xf numFmtId="1" fontId="16" fillId="4" borderId="51" xfId="0" applyNumberFormat="1" applyFont="1" applyFill="1" applyBorder="1" applyAlignment="1">
      <alignment horizontal="center" vertical="center"/>
    </xf>
    <xf numFmtId="0" fontId="18" fillId="0" borderId="0" xfId="0" applyFont="1"/>
    <xf numFmtId="0" fontId="49" fillId="0" borderId="0" xfId="0" applyFont="1"/>
    <xf numFmtId="0" fontId="50" fillId="0" borderId="0" xfId="0" applyFont="1"/>
    <xf numFmtId="0" fontId="54" fillId="0" borderId="0" xfId="0" applyFont="1"/>
    <xf numFmtId="0" fontId="16" fillId="0" borderId="0" xfId="0" applyFont="1" applyFill="1" applyBorder="1" applyAlignment="1">
      <alignment horizontal="center" vertical="center" textRotation="90" wrapText="1"/>
    </xf>
    <xf numFmtId="0" fontId="3" fillId="0" borderId="0" xfId="0" applyFont="1" applyFill="1" applyBorder="1" applyAlignment="1">
      <alignment horizontal="center" vertical="center" textRotation="90" wrapText="1"/>
    </xf>
    <xf numFmtId="0" fontId="4" fillId="0" borderId="0" xfId="0" applyFont="1" applyFill="1" applyBorder="1" applyAlignment="1">
      <alignment vertical="center" wrapText="1"/>
    </xf>
    <xf numFmtId="1" fontId="4" fillId="0" borderId="0" xfId="0" applyNumberFormat="1" applyFont="1" applyFill="1" applyBorder="1" applyAlignment="1">
      <alignment horizontal="center" vertical="center"/>
    </xf>
    <xf numFmtId="1" fontId="25" fillId="0" borderId="0" xfId="0" applyNumberFormat="1" applyFont="1" applyFill="1" applyBorder="1" applyAlignment="1">
      <alignment horizontal="center" vertical="center" wrapText="1"/>
    </xf>
    <xf numFmtId="0" fontId="57" fillId="0" borderId="0" xfId="0" applyFont="1"/>
    <xf numFmtId="1" fontId="10" fillId="4" borderId="1" xfId="0" applyNumberFormat="1" applyFont="1" applyFill="1" applyBorder="1" applyAlignment="1">
      <alignment horizontal="center"/>
    </xf>
    <xf numFmtId="1" fontId="10" fillId="4" borderId="6" xfId="0" applyNumberFormat="1" applyFont="1" applyFill="1" applyBorder="1" applyAlignment="1">
      <alignment horizontal="center"/>
    </xf>
    <xf numFmtId="1" fontId="10" fillId="4" borderId="25" xfId="0" applyNumberFormat="1" applyFont="1" applyFill="1" applyBorder="1" applyAlignment="1">
      <alignment horizontal="center"/>
    </xf>
    <xf numFmtId="1" fontId="10" fillId="4" borderId="31" xfId="0" applyNumberFormat="1" applyFont="1" applyFill="1" applyBorder="1" applyAlignment="1">
      <alignment horizontal="center"/>
    </xf>
    <xf numFmtId="9" fontId="58" fillId="4" borderId="25" xfId="2" applyNumberFormat="1" applyFont="1" applyFill="1" applyBorder="1" applyAlignment="1">
      <alignment horizontal="center"/>
    </xf>
    <xf numFmtId="166" fontId="58" fillId="4" borderId="25" xfId="2" applyNumberFormat="1" applyFont="1" applyFill="1" applyBorder="1" applyAlignment="1">
      <alignment horizontal="center"/>
    </xf>
    <xf numFmtId="1" fontId="58" fillId="4" borderId="25" xfId="2" applyNumberFormat="1" applyFont="1" applyFill="1" applyBorder="1" applyAlignment="1">
      <alignment horizontal="center"/>
    </xf>
    <xf numFmtId="9" fontId="10" fillId="4" borderId="1" xfId="2" applyFont="1" applyFill="1" applyBorder="1" applyAlignment="1">
      <alignment horizontal="center"/>
    </xf>
    <xf numFmtId="1" fontId="3" fillId="16" borderId="51" xfId="0" applyNumberFormat="1" applyFont="1" applyFill="1" applyBorder="1" applyAlignment="1">
      <alignment horizontal="center"/>
    </xf>
    <xf numFmtId="1" fontId="3" fillId="16" borderId="1" xfId="0" applyNumberFormat="1" applyFont="1" applyFill="1" applyBorder="1" applyAlignment="1">
      <alignment horizontal="center"/>
    </xf>
    <xf numFmtId="1" fontId="3" fillId="16" borderId="25" xfId="0" applyNumberFormat="1" applyFont="1" applyFill="1" applyBorder="1" applyAlignment="1">
      <alignment horizontal="center"/>
    </xf>
    <xf numFmtId="167" fontId="4" fillId="16" borderId="25" xfId="2" applyNumberFormat="1" applyFont="1" applyFill="1" applyBorder="1" applyAlignment="1">
      <alignment horizontal="center"/>
    </xf>
    <xf numFmtId="166" fontId="4" fillId="16" borderId="25" xfId="2" applyNumberFormat="1" applyFont="1" applyFill="1" applyBorder="1" applyAlignment="1">
      <alignment horizontal="center"/>
    </xf>
    <xf numFmtId="1" fontId="4" fillId="16" borderId="25" xfId="2" applyNumberFormat="1" applyFont="1" applyFill="1" applyBorder="1" applyAlignment="1">
      <alignment horizontal="center"/>
    </xf>
    <xf numFmtId="1" fontId="3" fillId="16" borderId="6" xfId="0" applyNumberFormat="1" applyFont="1" applyFill="1" applyBorder="1" applyAlignment="1">
      <alignment horizontal="center"/>
    </xf>
    <xf numFmtId="9" fontId="10" fillId="16" borderId="31" xfId="2" applyFont="1" applyFill="1" applyBorder="1" applyAlignment="1">
      <alignment horizontal="center"/>
    </xf>
    <xf numFmtId="166" fontId="10" fillId="16" borderId="31" xfId="0" applyNumberFormat="1" applyFont="1" applyFill="1" applyBorder="1" applyAlignment="1">
      <alignment horizontal="center"/>
    </xf>
    <xf numFmtId="1" fontId="10" fillId="16" borderId="31" xfId="0" applyNumberFormat="1" applyFont="1" applyFill="1" applyBorder="1" applyAlignment="1">
      <alignment horizontal="center"/>
    </xf>
    <xf numFmtId="167" fontId="4" fillId="16" borderId="31" xfId="2" applyNumberFormat="1" applyFont="1" applyFill="1" applyBorder="1" applyAlignment="1">
      <alignment horizontal="center"/>
    </xf>
    <xf numFmtId="0" fontId="16" fillId="4" borderId="10" xfId="0" applyFont="1" applyFill="1" applyBorder="1" applyAlignment="1">
      <alignment horizontal="left" vertical="center"/>
    </xf>
    <xf numFmtId="1" fontId="16" fillId="4" borderId="25" xfId="0" applyNumberFormat="1" applyFont="1" applyFill="1" applyBorder="1" applyAlignment="1">
      <alignment horizontal="center"/>
    </xf>
    <xf numFmtId="0" fontId="51" fillId="0" borderId="0" xfId="0" applyFont="1"/>
    <xf numFmtId="168" fontId="27" fillId="4" borderId="31" xfId="0" applyNumberFormat="1" applyFont="1" applyFill="1" applyBorder="1" applyAlignment="1">
      <alignment horizontal="center" vertical="center"/>
    </xf>
    <xf numFmtId="0" fontId="16" fillId="4" borderId="30" xfId="0" applyFont="1" applyFill="1" applyBorder="1" applyAlignment="1">
      <alignment horizontal="left" vertical="center" wrapText="1"/>
    </xf>
    <xf numFmtId="1" fontId="16" fillId="4" borderId="25" xfId="0" applyNumberFormat="1" applyFont="1" applyFill="1" applyBorder="1" applyAlignment="1">
      <alignment horizontal="center" vertical="center"/>
    </xf>
    <xf numFmtId="1" fontId="16" fillId="4" borderId="51" xfId="0" applyNumberFormat="1" applyFont="1" applyFill="1" applyBorder="1" applyAlignment="1">
      <alignment horizontal="center" vertical="center"/>
    </xf>
    <xf numFmtId="168" fontId="59" fillId="4" borderId="31" xfId="0" applyNumberFormat="1" applyFont="1" applyFill="1" applyBorder="1" applyAlignment="1">
      <alignment horizontal="center" vertical="center"/>
    </xf>
    <xf numFmtId="9" fontId="16" fillId="4" borderId="51" xfId="2" applyNumberFormat="1" applyFont="1" applyFill="1" applyBorder="1" applyAlignment="1">
      <alignment horizontal="center" vertical="center"/>
    </xf>
    <xf numFmtId="1" fontId="3" fillId="16" borderId="42" xfId="0" applyNumberFormat="1" applyFont="1" applyFill="1" applyBorder="1" applyAlignment="1">
      <alignment horizontal="center"/>
    </xf>
    <xf numFmtId="1" fontId="4" fillId="16" borderId="27" xfId="2" applyNumberFormat="1" applyFont="1" applyFill="1" applyBorder="1" applyAlignment="1">
      <alignment horizontal="center"/>
    </xf>
    <xf numFmtId="167" fontId="4" fillId="16" borderId="21" xfId="2" applyNumberFormat="1" applyFont="1" applyFill="1" applyBorder="1" applyAlignment="1">
      <alignment horizontal="center"/>
    </xf>
    <xf numFmtId="0" fontId="16" fillId="4" borderId="30" xfId="0" applyFont="1" applyFill="1" applyBorder="1" applyAlignment="1">
      <alignment horizontal="left" vertical="center" wrapText="1"/>
    </xf>
    <xf numFmtId="9" fontId="4" fillId="4" borderId="25" xfId="2" applyNumberFormat="1" applyFont="1" applyFill="1" applyBorder="1" applyAlignment="1">
      <alignment horizontal="center"/>
    </xf>
    <xf numFmtId="1" fontId="3" fillId="0" borderId="31" xfId="0" applyNumberFormat="1" applyFont="1" applyFill="1" applyBorder="1" applyAlignment="1">
      <alignment horizontal="center"/>
    </xf>
    <xf numFmtId="9" fontId="16" fillId="4" borderId="55" xfId="2" applyNumberFormat="1" applyFont="1" applyFill="1" applyBorder="1" applyAlignment="1">
      <alignment horizontal="center" vertical="center"/>
    </xf>
    <xf numFmtId="166" fontId="3" fillId="16" borderId="31" xfId="0" applyNumberFormat="1" applyFont="1" applyFill="1" applyBorder="1" applyAlignment="1">
      <alignment horizontal="center"/>
    </xf>
    <xf numFmtId="1" fontId="4" fillId="16" borderId="6" xfId="0" applyNumberFormat="1" applyFont="1" applyFill="1" applyBorder="1" applyAlignment="1">
      <alignment horizontal="center" vertical="center"/>
    </xf>
    <xf numFmtId="167" fontId="4" fillId="4" borderId="1" xfId="2" applyNumberFormat="1" applyFont="1" applyFill="1" applyBorder="1" applyAlignment="1">
      <alignment horizontal="center"/>
    </xf>
    <xf numFmtId="167" fontId="4" fillId="4" borderId="42" xfId="2" applyNumberFormat="1" applyFont="1" applyFill="1" applyBorder="1" applyAlignment="1">
      <alignment horizontal="center"/>
    </xf>
    <xf numFmtId="167" fontId="4" fillId="4" borderId="47" xfId="2" applyNumberFormat="1" applyFont="1" applyFill="1" applyBorder="1" applyAlignment="1">
      <alignment horizontal="center"/>
    </xf>
    <xf numFmtId="0" fontId="16" fillId="4" borderId="18" xfId="0" applyFont="1" applyFill="1" applyBorder="1" applyAlignment="1">
      <alignment horizontal="left" vertical="center" wrapText="1"/>
    </xf>
    <xf numFmtId="1" fontId="16" fillId="4" borderId="19" xfId="0" applyNumberFormat="1" applyFont="1" applyFill="1" applyBorder="1" applyAlignment="1">
      <alignment horizontal="center" vertical="center"/>
    </xf>
    <xf numFmtId="1" fontId="4" fillId="4" borderId="20" xfId="0" applyNumberFormat="1" applyFont="1" applyFill="1" applyBorder="1" applyAlignment="1">
      <alignment horizontal="center" vertical="center"/>
    </xf>
    <xf numFmtId="0" fontId="16" fillId="4" borderId="43" xfId="0" applyFont="1" applyFill="1" applyBorder="1" applyAlignment="1">
      <alignment horizontal="left" vertical="center" wrapText="1"/>
    </xf>
    <xf numFmtId="168" fontId="27" fillId="4" borderId="45" xfId="0" applyNumberFormat="1" applyFont="1" applyFill="1" applyBorder="1" applyAlignment="1">
      <alignment horizontal="center" vertical="center"/>
    </xf>
    <xf numFmtId="167" fontId="4" fillId="16" borderId="42" xfId="2" applyNumberFormat="1" applyFont="1" applyFill="1" applyBorder="1" applyAlignment="1">
      <alignment horizontal="center"/>
    </xf>
    <xf numFmtId="167" fontId="4" fillId="16" borderId="1" xfId="2" applyNumberFormat="1" applyFont="1" applyFill="1" applyBorder="1" applyAlignment="1">
      <alignment horizontal="center"/>
    </xf>
    <xf numFmtId="167" fontId="4" fillId="16" borderId="47" xfId="2" applyNumberFormat="1" applyFont="1" applyFill="1" applyBorder="1" applyAlignment="1">
      <alignment horizontal="center"/>
    </xf>
    <xf numFmtId="1" fontId="16" fillId="16" borderId="25" xfId="0" applyNumberFormat="1" applyFont="1" applyFill="1" applyBorder="1" applyAlignment="1">
      <alignment horizontal="center"/>
    </xf>
    <xf numFmtId="1" fontId="16" fillId="4" borderId="51" xfId="0" applyNumberFormat="1" applyFont="1" applyFill="1" applyBorder="1" applyAlignment="1">
      <alignment horizontal="center"/>
    </xf>
    <xf numFmtId="1" fontId="16" fillId="4" borderId="55" xfId="0" applyNumberFormat="1" applyFont="1" applyFill="1" applyBorder="1" applyAlignment="1">
      <alignment horizontal="center"/>
    </xf>
    <xf numFmtId="167" fontId="4" fillId="16" borderId="6" xfId="2" applyNumberFormat="1" applyFont="1" applyFill="1" applyBorder="1" applyAlignment="1">
      <alignment horizontal="center"/>
    </xf>
    <xf numFmtId="167" fontId="4" fillId="16" borderId="60" xfId="2" applyNumberFormat="1" applyFont="1" applyFill="1" applyBorder="1" applyAlignment="1">
      <alignment horizontal="center"/>
    </xf>
    <xf numFmtId="167" fontId="4" fillId="16" borderId="8" xfId="2" applyNumberFormat="1" applyFont="1" applyFill="1" applyBorder="1" applyAlignment="1">
      <alignment horizontal="center"/>
    </xf>
    <xf numFmtId="1" fontId="3" fillId="4" borderId="42" xfId="2" applyNumberFormat="1" applyFont="1" applyFill="1" applyBorder="1" applyAlignment="1">
      <alignment horizontal="center"/>
    </xf>
    <xf numFmtId="1" fontId="3" fillId="4" borderId="1" xfId="2" applyNumberFormat="1" applyFont="1" applyFill="1" applyBorder="1" applyAlignment="1">
      <alignment horizontal="center"/>
    </xf>
    <xf numFmtId="1" fontId="3" fillId="4" borderId="47" xfId="2" applyNumberFormat="1" applyFont="1" applyFill="1" applyBorder="1" applyAlignment="1">
      <alignment horizontal="center"/>
    </xf>
    <xf numFmtId="9" fontId="3" fillId="4" borderId="1" xfId="2" applyNumberFormat="1" applyFont="1" applyFill="1" applyBorder="1" applyAlignment="1">
      <alignment horizontal="center"/>
    </xf>
    <xf numFmtId="9" fontId="3" fillId="4" borderId="47" xfId="2" applyNumberFormat="1" applyFont="1" applyFill="1" applyBorder="1" applyAlignment="1">
      <alignment horizontal="center"/>
    </xf>
    <xf numFmtId="1" fontId="47" fillId="4" borderId="51" xfId="0" applyNumberFormat="1" applyFont="1" applyFill="1" applyBorder="1" applyAlignment="1">
      <alignment horizontal="center" vertical="center"/>
    </xf>
    <xf numFmtId="1" fontId="3" fillId="4" borderId="6" xfId="0" applyNumberFormat="1" applyFont="1" applyFill="1" applyBorder="1" applyAlignment="1">
      <alignment horizontal="center" vertical="center"/>
    </xf>
    <xf numFmtId="9" fontId="3" fillId="4" borderId="21" xfId="2" applyNumberFormat="1" applyFont="1" applyFill="1" applyBorder="1" applyAlignment="1">
      <alignment horizontal="center"/>
    </xf>
    <xf numFmtId="1" fontId="47" fillId="4" borderId="1" xfId="0" applyNumberFormat="1" applyFont="1" applyFill="1" applyBorder="1" applyAlignment="1">
      <alignment horizontal="center" vertical="center"/>
    </xf>
    <xf numFmtId="0" fontId="47" fillId="4" borderId="30" xfId="0" applyFont="1" applyFill="1" applyBorder="1" applyAlignment="1">
      <alignment horizontal="left" vertical="center" wrapText="1"/>
    </xf>
    <xf numFmtId="9" fontId="4" fillId="4" borderId="1" xfId="2" applyFont="1" applyFill="1" applyBorder="1" applyAlignment="1">
      <alignment horizontal="center"/>
    </xf>
    <xf numFmtId="1" fontId="16" fillId="4" borderId="42" xfId="0" applyNumberFormat="1" applyFont="1" applyFill="1" applyBorder="1" applyAlignment="1">
      <alignment horizontal="center"/>
    </xf>
    <xf numFmtId="1" fontId="16" fillId="4" borderId="6" xfId="0" applyNumberFormat="1" applyFont="1" applyFill="1" applyBorder="1" applyAlignment="1">
      <alignment horizontal="center"/>
    </xf>
    <xf numFmtId="1" fontId="60" fillId="4" borderId="42" xfId="0" applyNumberFormat="1" applyFont="1" applyFill="1" applyBorder="1" applyAlignment="1">
      <alignment horizontal="center"/>
    </xf>
    <xf numFmtId="1" fontId="16" fillId="4" borderId="4" xfId="0" applyNumberFormat="1" applyFont="1" applyFill="1" applyBorder="1" applyAlignment="1">
      <alignment horizontal="center"/>
    </xf>
    <xf numFmtId="1" fontId="60" fillId="4" borderId="51" xfId="0" applyNumberFormat="1" applyFont="1" applyFill="1" applyBorder="1" applyAlignment="1">
      <alignment horizontal="center"/>
    </xf>
    <xf numFmtId="1" fontId="60" fillId="4" borderId="55" xfId="0" applyNumberFormat="1" applyFont="1" applyFill="1" applyBorder="1" applyAlignment="1">
      <alignment horizontal="center"/>
    </xf>
    <xf numFmtId="0" fontId="47" fillId="0" borderId="0" xfId="3" quotePrefix="1" applyFont="1" applyBorder="1" applyAlignment="1">
      <alignment vertical="center"/>
    </xf>
    <xf numFmtId="0" fontId="16" fillId="4" borderId="53" xfId="0" applyNumberFormat="1" applyFont="1" applyFill="1" applyBorder="1" applyAlignment="1">
      <alignment horizontal="center" vertical="center"/>
    </xf>
    <xf numFmtId="0" fontId="3" fillId="4" borderId="3" xfId="0" applyFont="1" applyFill="1" applyBorder="1" applyAlignment="1">
      <alignment horizontal="center" vertical="center" textRotation="90"/>
    </xf>
    <xf numFmtId="0" fontId="3" fillId="4" borderId="5" xfId="0" applyFont="1" applyFill="1" applyBorder="1" applyAlignment="1">
      <alignment horizontal="center" vertical="center" textRotation="90"/>
    </xf>
    <xf numFmtId="0" fontId="3" fillId="4" borderId="7" xfId="0" applyFont="1" applyFill="1" applyBorder="1" applyAlignment="1">
      <alignment horizontal="center" vertical="center" textRotation="90"/>
    </xf>
    <xf numFmtId="0" fontId="16" fillId="4" borderId="30" xfId="0" applyFont="1" applyFill="1" applyBorder="1" applyAlignment="1">
      <alignment horizontal="left" vertical="center" wrapText="1"/>
    </xf>
    <xf numFmtId="0" fontId="16" fillId="4" borderId="32" xfId="0" applyFont="1" applyFill="1" applyBorder="1" applyAlignment="1">
      <alignment horizontal="left" vertical="center" wrapText="1"/>
    </xf>
    <xf numFmtId="2" fontId="4" fillId="4" borderId="9" xfId="0" applyNumberFormat="1" applyFont="1" applyFill="1" applyBorder="1" applyAlignment="1">
      <alignment horizontal="center" vertical="center"/>
    </xf>
    <xf numFmtId="2" fontId="4" fillId="4" borderId="33" xfId="0" applyNumberFormat="1" applyFont="1" applyFill="1" applyBorder="1" applyAlignment="1">
      <alignment horizontal="center" vertical="center"/>
    </xf>
    <xf numFmtId="2" fontId="4" fillId="4" borderId="34" xfId="0" applyNumberFormat="1" applyFont="1" applyFill="1" applyBorder="1" applyAlignment="1">
      <alignment horizontal="center" vertical="center"/>
    </xf>
    <xf numFmtId="1" fontId="3" fillId="4" borderId="9" xfId="0" applyNumberFormat="1" applyFont="1" applyFill="1" applyBorder="1" applyAlignment="1">
      <alignment horizontal="center" vertical="center"/>
    </xf>
    <xf numFmtId="1" fontId="3" fillId="4" borderId="33" xfId="0" applyNumberFormat="1" applyFont="1" applyFill="1" applyBorder="1" applyAlignment="1">
      <alignment horizontal="center" vertical="center"/>
    </xf>
    <xf numFmtId="1" fontId="3" fillId="4" borderId="34" xfId="0" applyNumberFormat="1" applyFont="1" applyFill="1" applyBorder="1" applyAlignment="1">
      <alignment horizontal="center" vertical="center"/>
    </xf>
    <xf numFmtId="2" fontId="4" fillId="4" borderId="36" xfId="0" applyNumberFormat="1" applyFont="1" applyFill="1" applyBorder="1" applyAlignment="1">
      <alignment horizontal="center" vertical="center"/>
    </xf>
    <xf numFmtId="2" fontId="4" fillId="4" borderId="37" xfId="0" applyNumberFormat="1" applyFont="1" applyFill="1" applyBorder="1" applyAlignment="1">
      <alignment horizontal="center" vertical="center"/>
    </xf>
    <xf numFmtId="2" fontId="4" fillId="4" borderId="38" xfId="0" applyNumberFormat="1" applyFont="1" applyFill="1" applyBorder="1" applyAlignment="1">
      <alignment horizontal="center" vertical="center"/>
    </xf>
    <xf numFmtId="0" fontId="16" fillId="15" borderId="26" xfId="0" applyFont="1" applyFill="1" applyBorder="1" applyAlignment="1">
      <alignment horizontal="center" vertical="center" textRotation="90" wrapText="1"/>
    </xf>
    <xf numFmtId="0" fontId="16" fillId="15" borderId="16" xfId="0" applyFont="1" applyFill="1" applyBorder="1" applyAlignment="1">
      <alignment horizontal="center" vertical="center" textRotation="90" wrapText="1"/>
    </xf>
    <xf numFmtId="0" fontId="16" fillId="15" borderId="29" xfId="0" applyFont="1" applyFill="1" applyBorder="1" applyAlignment="1">
      <alignment horizontal="center" vertical="center" textRotation="90" wrapText="1"/>
    </xf>
    <xf numFmtId="0" fontId="16" fillId="15" borderId="17" xfId="0" applyFont="1" applyFill="1" applyBorder="1" applyAlignment="1">
      <alignment horizontal="center" vertical="center" textRotation="90" wrapText="1"/>
    </xf>
    <xf numFmtId="0" fontId="16" fillId="15" borderId="35" xfId="0" applyFont="1" applyFill="1" applyBorder="1" applyAlignment="1">
      <alignment horizontal="center" vertical="center" textRotation="90" wrapText="1"/>
    </xf>
    <xf numFmtId="0" fontId="16" fillId="15" borderId="13" xfId="0" applyFont="1" applyFill="1" applyBorder="1" applyAlignment="1">
      <alignment horizontal="center" vertical="center" textRotation="90" wrapText="1"/>
    </xf>
    <xf numFmtId="0" fontId="16" fillId="13" borderId="14" xfId="0" applyFont="1" applyFill="1" applyBorder="1" applyAlignment="1">
      <alignment horizontal="center" vertical="center" textRotation="90" wrapText="1"/>
    </xf>
    <xf numFmtId="0" fontId="16" fillId="13" borderId="12" xfId="0" applyFont="1" applyFill="1" applyBorder="1" applyAlignment="1">
      <alignment horizontal="center" vertical="center" textRotation="90" wrapText="1"/>
    </xf>
    <xf numFmtId="0" fontId="3" fillId="4" borderId="43" xfId="0" applyFont="1" applyFill="1" applyBorder="1" applyAlignment="1">
      <alignment horizontal="center" vertical="center" textRotation="90" wrapText="1"/>
    </xf>
    <xf numFmtId="0" fontId="3" fillId="4" borderId="54" xfId="0" applyFont="1" applyFill="1" applyBorder="1" applyAlignment="1">
      <alignment horizontal="center" vertical="center" textRotation="90" wrapText="1"/>
    </xf>
    <xf numFmtId="0" fontId="3" fillId="4" borderId="59" xfId="0" applyFont="1" applyFill="1" applyBorder="1" applyAlignment="1">
      <alignment horizontal="center" vertical="center" textRotation="90" wrapText="1"/>
    </xf>
    <xf numFmtId="0" fontId="3" fillId="4" borderId="33" xfId="0" applyFont="1" applyFill="1" applyBorder="1" applyAlignment="1">
      <alignment horizontal="center" vertical="center" textRotation="90" wrapText="1"/>
    </xf>
    <xf numFmtId="0" fontId="3" fillId="4" borderId="37" xfId="0" applyFont="1" applyFill="1" applyBorder="1" applyAlignment="1">
      <alignment horizontal="center" vertical="center" textRotation="90" wrapText="1"/>
    </xf>
    <xf numFmtId="0" fontId="3" fillId="4" borderId="50" xfId="0" applyFont="1" applyFill="1" applyBorder="1" applyAlignment="1">
      <alignment horizontal="center" vertical="center" textRotation="90" wrapText="1"/>
    </xf>
    <xf numFmtId="0" fontId="3" fillId="4" borderId="46" xfId="0" applyFont="1" applyFill="1" applyBorder="1" applyAlignment="1">
      <alignment horizontal="center" vertical="center" textRotation="90" wrapText="1"/>
    </xf>
    <xf numFmtId="0" fontId="3" fillId="4" borderId="30" xfId="0" applyFont="1" applyFill="1" applyBorder="1" applyAlignment="1">
      <alignment horizontal="center" vertical="center" textRotation="90" wrapText="1"/>
    </xf>
    <xf numFmtId="0" fontId="3" fillId="4" borderId="32"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5" fillId="4" borderId="9" xfId="0" applyFont="1" applyFill="1" applyBorder="1" applyAlignment="1">
      <alignment horizontal="left" vertical="center"/>
    </xf>
    <xf numFmtId="0" fontId="5" fillId="4" borderId="33" xfId="0" applyFont="1" applyFill="1" applyBorder="1" applyAlignment="1">
      <alignment horizontal="left" vertical="center"/>
    </xf>
    <xf numFmtId="0" fontId="5" fillId="0" borderId="10" xfId="0" applyFont="1" applyBorder="1" applyAlignment="1">
      <alignment horizontal="left" vertical="center"/>
    </xf>
    <xf numFmtId="0" fontId="23" fillId="5" borderId="23"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4" fillId="0" borderId="1" xfId="0" applyFont="1" applyBorder="1" applyAlignment="1">
      <alignment horizontal="center" vertical="center" wrapText="1"/>
    </xf>
    <xf numFmtId="0" fontId="3" fillId="10" borderId="15"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23" fillId="0" borderId="1" xfId="0" applyFont="1" applyBorder="1" applyAlignment="1">
      <alignment horizontal="center" vertical="center" wrapText="1"/>
    </xf>
    <xf numFmtId="0" fontId="16" fillId="4" borderId="15"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9" fillId="0" borderId="0" xfId="0" applyFont="1" applyFill="1" applyAlignment="1">
      <alignment horizontal="left" wrapText="1"/>
    </xf>
    <xf numFmtId="0" fontId="20" fillId="0" borderId="9" xfId="0" applyFont="1" applyFill="1" applyBorder="1" applyAlignment="1">
      <alignment horizontal="center"/>
    </xf>
    <xf numFmtId="0" fontId="20" fillId="0" borderId="33" xfId="0" applyFont="1" applyFill="1" applyBorder="1" applyAlignment="1">
      <alignment horizontal="center"/>
    </xf>
    <xf numFmtId="0" fontId="20" fillId="0" borderId="10" xfId="0" applyFont="1" applyFill="1" applyBorder="1" applyAlignment="1">
      <alignment horizontal="center"/>
    </xf>
    <xf numFmtId="0" fontId="23" fillId="14" borderId="1" xfId="0" applyFont="1" applyFill="1" applyBorder="1" applyAlignment="1">
      <alignment horizontal="center" vertical="center" wrapText="1"/>
    </xf>
  </cellXfs>
  <cellStyles count="5">
    <cellStyle name="Lien hypertexte" xfId="4" builtinId="8"/>
    <cellStyle name="Monétaire" xfId="1" builtinId="4"/>
    <cellStyle name="Normal" xfId="0" builtinId="0"/>
    <cellStyle name="Normal 5"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244;le_TE\2.%20AAP\EnRR_RCU\Documents%20de%20candidature%20AAP%20ADEME%20R&#233;gion\Docs%20&#224;%20envoyer%20&#224;%20la%20R&#233;gion\AAP%20R&#233;seau%20de%20Chaleur_Dossier%20Techniq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row r="9">
          <cell r="D9">
            <v>2</v>
          </cell>
        </row>
        <row r="10">
          <cell r="D10">
            <v>1</v>
          </cell>
        </row>
        <row r="12">
          <cell r="D12">
            <v>40000</v>
          </cell>
        </row>
        <row r="17">
          <cell r="D17">
            <v>8000</v>
          </cell>
        </row>
        <row r="18">
          <cell r="D18">
            <v>35000</v>
          </cell>
        </row>
        <row r="22">
          <cell r="D22">
            <v>24</v>
          </cell>
        </row>
        <row r="26">
          <cell r="D26">
            <v>15000</v>
          </cell>
        </row>
        <row r="27">
          <cell r="D27">
            <v>7000</v>
          </cell>
        </row>
        <row r="34">
          <cell r="D34">
            <v>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row r="5">
          <cell r="B5" t="str">
            <v>Eau chaude</v>
          </cell>
        </row>
        <row r="6">
          <cell r="B6" t="str">
            <v>Eau surchauffée (T&gt;105°C)</v>
          </cell>
        </row>
        <row r="7">
          <cell r="B7" t="str">
            <v>Vapeur</v>
          </cell>
        </row>
        <row r="8">
          <cell r="B8" t="str">
            <v>Eau glacée</v>
          </cell>
        </row>
        <row r="9">
          <cell r="B9" t="str">
            <v>Autres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XFC50"/>
  <sheetViews>
    <sheetView showGridLines="0" topLeftCell="B8" workbookViewId="0">
      <selection activeCell="D19" sqref="D19"/>
    </sheetView>
  </sheetViews>
  <sheetFormatPr baseColWidth="10" defaultColWidth="0" defaultRowHeight="12.75" customHeight="1" zeroHeight="1" x14ac:dyDescent="0.2"/>
  <cols>
    <col min="1" max="1" width="21" style="15" hidden="1" customWidth="1"/>
    <col min="2" max="2" width="13.85546875" style="15" customWidth="1"/>
    <col min="3" max="3" width="86.28515625" style="15" customWidth="1"/>
    <col min="4" max="4" width="35.140625" style="15" bestFit="1" customWidth="1"/>
    <col min="5" max="256" width="0" style="15" hidden="1"/>
    <col min="257" max="257" width="0" style="15" hidden="1" customWidth="1"/>
    <col min="258" max="258" width="13.85546875" style="15" hidden="1" customWidth="1"/>
    <col min="259" max="259" width="86.28515625" style="15" hidden="1" customWidth="1"/>
    <col min="260" max="260" width="11.42578125" style="15" hidden="1" customWidth="1"/>
    <col min="261" max="512" width="0" style="15" hidden="1"/>
    <col min="513" max="513" width="0" style="15" hidden="1" customWidth="1"/>
    <col min="514" max="514" width="13.85546875" style="15" hidden="1" customWidth="1"/>
    <col min="515" max="515" width="86.28515625" style="15" hidden="1" customWidth="1"/>
    <col min="516" max="516" width="11.42578125" style="15" hidden="1" customWidth="1"/>
    <col min="517" max="768" width="0" style="15" hidden="1"/>
    <col min="769" max="769" width="0" style="15" hidden="1" customWidth="1"/>
    <col min="770" max="770" width="13.85546875" style="15" hidden="1" customWidth="1"/>
    <col min="771" max="771" width="86.28515625" style="15" hidden="1" customWidth="1"/>
    <col min="772" max="772" width="11.42578125" style="15" hidden="1" customWidth="1"/>
    <col min="773" max="1024" width="0" style="15" hidden="1"/>
    <col min="1025" max="1025" width="0" style="15" hidden="1" customWidth="1"/>
    <col min="1026" max="1026" width="13.85546875" style="15" hidden="1" customWidth="1"/>
    <col min="1027" max="1027" width="86.28515625" style="15" hidden="1" customWidth="1"/>
    <col min="1028" max="1028" width="11.42578125" style="15" hidden="1" customWidth="1"/>
    <col min="1029" max="1280" width="0" style="15" hidden="1"/>
    <col min="1281" max="1281" width="0" style="15" hidden="1" customWidth="1"/>
    <col min="1282" max="1282" width="13.85546875" style="15" hidden="1" customWidth="1"/>
    <col min="1283" max="1283" width="86.28515625" style="15" hidden="1" customWidth="1"/>
    <col min="1284" max="1284" width="11.42578125" style="15" hidden="1" customWidth="1"/>
    <col min="1285" max="1536" width="0" style="15" hidden="1"/>
    <col min="1537" max="1537" width="0" style="15" hidden="1" customWidth="1"/>
    <col min="1538" max="1538" width="13.85546875" style="15" hidden="1" customWidth="1"/>
    <col min="1539" max="1539" width="86.28515625" style="15" hidden="1" customWidth="1"/>
    <col min="1540" max="1540" width="11.42578125" style="15" hidden="1" customWidth="1"/>
    <col min="1541" max="1792" width="0" style="15" hidden="1"/>
    <col min="1793" max="1793" width="0" style="15" hidden="1" customWidth="1"/>
    <col min="1794" max="1794" width="13.85546875" style="15" hidden="1" customWidth="1"/>
    <col min="1795" max="1795" width="86.28515625" style="15" hidden="1" customWidth="1"/>
    <col min="1796" max="1796" width="11.42578125" style="15" hidden="1" customWidth="1"/>
    <col min="1797" max="2048" width="0" style="15" hidden="1"/>
    <col min="2049" max="2049" width="0" style="15" hidden="1" customWidth="1"/>
    <col min="2050" max="2050" width="13.85546875" style="15" hidden="1" customWidth="1"/>
    <col min="2051" max="2051" width="86.28515625" style="15" hidden="1" customWidth="1"/>
    <col min="2052" max="2052" width="11.42578125" style="15" hidden="1" customWidth="1"/>
    <col min="2053" max="2304" width="0" style="15" hidden="1"/>
    <col min="2305" max="2305" width="0" style="15" hidden="1" customWidth="1"/>
    <col min="2306" max="2306" width="13.85546875" style="15" hidden="1" customWidth="1"/>
    <col min="2307" max="2307" width="86.28515625" style="15" hidden="1" customWidth="1"/>
    <col min="2308" max="2308" width="11.42578125" style="15" hidden="1" customWidth="1"/>
    <col min="2309" max="2560" width="0" style="15" hidden="1"/>
    <col min="2561" max="2561" width="0" style="15" hidden="1" customWidth="1"/>
    <col min="2562" max="2562" width="13.85546875" style="15" hidden="1" customWidth="1"/>
    <col min="2563" max="2563" width="86.28515625" style="15" hidden="1" customWidth="1"/>
    <col min="2564" max="2564" width="11.42578125" style="15" hidden="1" customWidth="1"/>
    <col min="2565" max="2816" width="0" style="15" hidden="1"/>
    <col min="2817" max="2817" width="0" style="15" hidden="1" customWidth="1"/>
    <col min="2818" max="2818" width="13.85546875" style="15" hidden="1" customWidth="1"/>
    <col min="2819" max="2819" width="86.28515625" style="15" hidden="1" customWidth="1"/>
    <col min="2820" max="2820" width="11.42578125" style="15" hidden="1" customWidth="1"/>
    <col min="2821" max="3072" width="0" style="15" hidden="1"/>
    <col min="3073" max="3073" width="0" style="15" hidden="1" customWidth="1"/>
    <col min="3074" max="3074" width="13.85546875" style="15" hidden="1" customWidth="1"/>
    <col min="3075" max="3075" width="86.28515625" style="15" hidden="1" customWidth="1"/>
    <col min="3076" max="3076" width="11.42578125" style="15" hidden="1" customWidth="1"/>
    <col min="3077" max="3328" width="0" style="15" hidden="1"/>
    <col min="3329" max="3329" width="0" style="15" hidden="1" customWidth="1"/>
    <col min="3330" max="3330" width="13.85546875" style="15" hidden="1" customWidth="1"/>
    <col min="3331" max="3331" width="86.28515625" style="15" hidden="1" customWidth="1"/>
    <col min="3332" max="3332" width="11.42578125" style="15" hidden="1" customWidth="1"/>
    <col min="3333" max="3584" width="0" style="15" hidden="1"/>
    <col min="3585" max="3585" width="0" style="15" hidden="1" customWidth="1"/>
    <col min="3586" max="3586" width="13.85546875" style="15" hidden="1" customWidth="1"/>
    <col min="3587" max="3587" width="86.28515625" style="15" hidden="1" customWidth="1"/>
    <col min="3588" max="3588" width="11.42578125" style="15" hidden="1" customWidth="1"/>
    <col min="3589" max="3840" width="0" style="15" hidden="1"/>
    <col min="3841" max="3841" width="0" style="15" hidden="1" customWidth="1"/>
    <col min="3842" max="3842" width="13.85546875" style="15" hidden="1" customWidth="1"/>
    <col min="3843" max="3843" width="86.28515625" style="15" hidden="1" customWidth="1"/>
    <col min="3844" max="3844" width="11.42578125" style="15" hidden="1" customWidth="1"/>
    <col min="3845" max="4096" width="0" style="15" hidden="1"/>
    <col min="4097" max="4097" width="0" style="15" hidden="1" customWidth="1"/>
    <col min="4098" max="4098" width="13.85546875" style="15" hidden="1" customWidth="1"/>
    <col min="4099" max="4099" width="86.28515625" style="15" hidden="1" customWidth="1"/>
    <col min="4100" max="4100" width="11.42578125" style="15" hidden="1" customWidth="1"/>
    <col min="4101" max="4352" width="0" style="15" hidden="1"/>
    <col min="4353" max="4353" width="0" style="15" hidden="1" customWidth="1"/>
    <col min="4354" max="4354" width="13.85546875" style="15" hidden="1" customWidth="1"/>
    <col min="4355" max="4355" width="86.28515625" style="15" hidden="1" customWidth="1"/>
    <col min="4356" max="4356" width="11.42578125" style="15" hidden="1" customWidth="1"/>
    <col min="4357" max="4608" width="0" style="15" hidden="1"/>
    <col min="4609" max="4609" width="0" style="15" hidden="1" customWidth="1"/>
    <col min="4610" max="4610" width="13.85546875" style="15" hidden="1" customWidth="1"/>
    <col min="4611" max="4611" width="86.28515625" style="15" hidden="1" customWidth="1"/>
    <col min="4612" max="4612" width="11.42578125" style="15" hidden="1" customWidth="1"/>
    <col min="4613" max="4864" width="0" style="15" hidden="1"/>
    <col min="4865" max="4865" width="0" style="15" hidden="1" customWidth="1"/>
    <col min="4866" max="4866" width="13.85546875" style="15" hidden="1" customWidth="1"/>
    <col min="4867" max="4867" width="86.28515625" style="15" hidden="1" customWidth="1"/>
    <col min="4868" max="4868" width="11.42578125" style="15" hidden="1" customWidth="1"/>
    <col min="4869" max="5120" width="0" style="15" hidden="1"/>
    <col min="5121" max="5121" width="0" style="15" hidden="1" customWidth="1"/>
    <col min="5122" max="5122" width="13.85546875" style="15" hidden="1" customWidth="1"/>
    <col min="5123" max="5123" width="86.28515625" style="15" hidden="1" customWidth="1"/>
    <col min="5124" max="5124" width="11.42578125" style="15" hidden="1" customWidth="1"/>
    <col min="5125" max="5376" width="0" style="15" hidden="1"/>
    <col min="5377" max="5377" width="0" style="15" hidden="1" customWidth="1"/>
    <col min="5378" max="5378" width="13.85546875" style="15" hidden="1" customWidth="1"/>
    <col min="5379" max="5379" width="86.28515625" style="15" hidden="1" customWidth="1"/>
    <col min="5380" max="5380" width="11.42578125" style="15" hidden="1" customWidth="1"/>
    <col min="5381" max="5632" width="0" style="15" hidden="1"/>
    <col min="5633" max="5633" width="0" style="15" hidden="1" customWidth="1"/>
    <col min="5634" max="5634" width="13.85546875" style="15" hidden="1" customWidth="1"/>
    <col min="5635" max="5635" width="86.28515625" style="15" hidden="1" customWidth="1"/>
    <col min="5636" max="5636" width="11.42578125" style="15" hidden="1" customWidth="1"/>
    <col min="5637" max="5888" width="0" style="15" hidden="1"/>
    <col min="5889" max="5889" width="0" style="15" hidden="1" customWidth="1"/>
    <col min="5890" max="5890" width="13.85546875" style="15" hidden="1" customWidth="1"/>
    <col min="5891" max="5891" width="86.28515625" style="15" hidden="1" customWidth="1"/>
    <col min="5892" max="5892" width="11.42578125" style="15" hidden="1" customWidth="1"/>
    <col min="5893" max="6144" width="0" style="15" hidden="1"/>
    <col min="6145" max="6145" width="0" style="15" hidden="1" customWidth="1"/>
    <col min="6146" max="6146" width="13.85546875" style="15" hidden="1" customWidth="1"/>
    <col min="6147" max="6147" width="86.28515625" style="15" hidden="1" customWidth="1"/>
    <col min="6148" max="6148" width="11.42578125" style="15" hidden="1" customWidth="1"/>
    <col min="6149" max="6400" width="0" style="15" hidden="1"/>
    <col min="6401" max="6401" width="0" style="15" hidden="1" customWidth="1"/>
    <col min="6402" max="6402" width="13.85546875" style="15" hidden="1" customWidth="1"/>
    <col min="6403" max="6403" width="86.28515625" style="15" hidden="1" customWidth="1"/>
    <col min="6404" max="6404" width="11.42578125" style="15" hidden="1" customWidth="1"/>
    <col min="6405" max="6656" width="0" style="15" hidden="1"/>
    <col min="6657" max="6657" width="0" style="15" hidden="1" customWidth="1"/>
    <col min="6658" max="6658" width="13.85546875" style="15" hidden="1" customWidth="1"/>
    <col min="6659" max="6659" width="86.28515625" style="15" hidden="1" customWidth="1"/>
    <col min="6660" max="6660" width="11.42578125" style="15" hidden="1" customWidth="1"/>
    <col min="6661" max="6912" width="0" style="15" hidden="1"/>
    <col min="6913" max="6913" width="0" style="15" hidden="1" customWidth="1"/>
    <col min="6914" max="6914" width="13.85546875" style="15" hidden="1" customWidth="1"/>
    <col min="6915" max="6915" width="86.28515625" style="15" hidden="1" customWidth="1"/>
    <col min="6916" max="6916" width="11.42578125" style="15" hidden="1" customWidth="1"/>
    <col min="6917" max="7168" width="0" style="15" hidden="1"/>
    <col min="7169" max="7169" width="0" style="15" hidden="1" customWidth="1"/>
    <col min="7170" max="7170" width="13.85546875" style="15" hidden="1" customWidth="1"/>
    <col min="7171" max="7171" width="86.28515625" style="15" hidden="1" customWidth="1"/>
    <col min="7172" max="7172" width="11.42578125" style="15" hidden="1" customWidth="1"/>
    <col min="7173" max="7424" width="0" style="15" hidden="1"/>
    <col min="7425" max="7425" width="0" style="15" hidden="1" customWidth="1"/>
    <col min="7426" max="7426" width="13.85546875" style="15" hidden="1" customWidth="1"/>
    <col min="7427" max="7427" width="86.28515625" style="15" hidden="1" customWidth="1"/>
    <col min="7428" max="7428" width="11.42578125" style="15" hidden="1" customWidth="1"/>
    <col min="7429" max="7680" width="0" style="15" hidden="1"/>
    <col min="7681" max="7681" width="0" style="15" hidden="1" customWidth="1"/>
    <col min="7682" max="7682" width="13.85546875" style="15" hidden="1" customWidth="1"/>
    <col min="7683" max="7683" width="86.28515625" style="15" hidden="1" customWidth="1"/>
    <col min="7684" max="7684" width="11.42578125" style="15" hidden="1" customWidth="1"/>
    <col min="7685" max="7936" width="0" style="15" hidden="1"/>
    <col min="7937" max="7937" width="0" style="15" hidden="1" customWidth="1"/>
    <col min="7938" max="7938" width="13.85546875" style="15" hidden="1" customWidth="1"/>
    <col min="7939" max="7939" width="86.28515625" style="15" hidden="1" customWidth="1"/>
    <col min="7940" max="7940" width="11.42578125" style="15" hidden="1" customWidth="1"/>
    <col min="7941" max="8192" width="0" style="15" hidden="1"/>
    <col min="8193" max="8193" width="0" style="15" hidden="1" customWidth="1"/>
    <col min="8194" max="8194" width="13.85546875" style="15" hidden="1" customWidth="1"/>
    <col min="8195" max="8195" width="86.28515625" style="15" hidden="1" customWidth="1"/>
    <col min="8196" max="8196" width="11.42578125" style="15" hidden="1" customWidth="1"/>
    <col min="8197" max="8448" width="0" style="15" hidden="1"/>
    <col min="8449" max="8449" width="0" style="15" hidden="1" customWidth="1"/>
    <col min="8450" max="8450" width="13.85546875" style="15" hidden="1" customWidth="1"/>
    <col min="8451" max="8451" width="86.28515625" style="15" hidden="1" customWidth="1"/>
    <col min="8452" max="8452" width="11.42578125" style="15" hidden="1" customWidth="1"/>
    <col min="8453" max="8704" width="0" style="15" hidden="1"/>
    <col min="8705" max="8705" width="0" style="15" hidden="1" customWidth="1"/>
    <col min="8706" max="8706" width="13.85546875" style="15" hidden="1" customWidth="1"/>
    <col min="8707" max="8707" width="86.28515625" style="15" hidden="1" customWidth="1"/>
    <col min="8708" max="8708" width="11.42578125" style="15" hidden="1" customWidth="1"/>
    <col min="8709" max="8960" width="0" style="15" hidden="1"/>
    <col min="8961" max="8961" width="0" style="15" hidden="1" customWidth="1"/>
    <col min="8962" max="8962" width="13.85546875" style="15" hidden="1" customWidth="1"/>
    <col min="8963" max="8963" width="86.28515625" style="15" hidden="1" customWidth="1"/>
    <col min="8964" max="8964" width="11.42578125" style="15" hidden="1" customWidth="1"/>
    <col min="8965" max="9216" width="0" style="15" hidden="1"/>
    <col min="9217" max="9217" width="0" style="15" hidden="1" customWidth="1"/>
    <col min="9218" max="9218" width="13.85546875" style="15" hidden="1" customWidth="1"/>
    <col min="9219" max="9219" width="86.28515625" style="15" hidden="1" customWidth="1"/>
    <col min="9220" max="9220" width="11.42578125" style="15" hidden="1" customWidth="1"/>
    <col min="9221" max="9472" width="0" style="15" hidden="1"/>
    <col min="9473" max="9473" width="0" style="15" hidden="1" customWidth="1"/>
    <col min="9474" max="9474" width="13.85546875" style="15" hidden="1" customWidth="1"/>
    <col min="9475" max="9475" width="86.28515625" style="15" hidden="1" customWidth="1"/>
    <col min="9476" max="9476" width="11.42578125" style="15" hidden="1" customWidth="1"/>
    <col min="9477" max="9728" width="0" style="15" hidden="1"/>
    <col min="9729" max="9729" width="0" style="15" hidden="1" customWidth="1"/>
    <col min="9730" max="9730" width="13.85546875" style="15" hidden="1" customWidth="1"/>
    <col min="9731" max="9731" width="86.28515625" style="15" hidden="1" customWidth="1"/>
    <col min="9732" max="9732" width="11.42578125" style="15" hidden="1" customWidth="1"/>
    <col min="9733" max="9984" width="0" style="15" hidden="1"/>
    <col min="9985" max="9985" width="0" style="15" hidden="1" customWidth="1"/>
    <col min="9986" max="9986" width="13.85546875" style="15" hidden="1" customWidth="1"/>
    <col min="9987" max="9987" width="86.28515625" style="15" hidden="1" customWidth="1"/>
    <col min="9988" max="9988" width="11.42578125" style="15" hidden="1" customWidth="1"/>
    <col min="9989" max="10240" width="0" style="15" hidden="1"/>
    <col min="10241" max="10241" width="0" style="15" hidden="1" customWidth="1"/>
    <col min="10242" max="10242" width="13.85546875" style="15" hidden="1" customWidth="1"/>
    <col min="10243" max="10243" width="86.28515625" style="15" hidden="1" customWidth="1"/>
    <col min="10244" max="10244" width="11.42578125" style="15" hidden="1" customWidth="1"/>
    <col min="10245" max="10496" width="0" style="15" hidden="1"/>
    <col min="10497" max="10497" width="0" style="15" hidden="1" customWidth="1"/>
    <col min="10498" max="10498" width="13.85546875" style="15" hidden="1" customWidth="1"/>
    <col min="10499" max="10499" width="86.28515625" style="15" hidden="1" customWidth="1"/>
    <col min="10500" max="10500" width="11.42578125" style="15" hidden="1" customWidth="1"/>
    <col min="10501" max="10752" width="0" style="15" hidden="1"/>
    <col min="10753" max="10753" width="0" style="15" hidden="1" customWidth="1"/>
    <col min="10754" max="10754" width="13.85546875" style="15" hidden="1" customWidth="1"/>
    <col min="10755" max="10755" width="86.28515625" style="15" hidden="1" customWidth="1"/>
    <col min="10756" max="10756" width="11.42578125" style="15" hidden="1" customWidth="1"/>
    <col min="10757" max="11008" width="0" style="15" hidden="1"/>
    <col min="11009" max="11009" width="0" style="15" hidden="1" customWidth="1"/>
    <col min="11010" max="11010" width="13.85546875" style="15" hidden="1" customWidth="1"/>
    <col min="11011" max="11011" width="86.28515625" style="15" hidden="1" customWidth="1"/>
    <col min="11012" max="11012" width="11.42578125" style="15" hidden="1" customWidth="1"/>
    <col min="11013" max="11264" width="0" style="15" hidden="1"/>
    <col min="11265" max="11265" width="0" style="15" hidden="1" customWidth="1"/>
    <col min="11266" max="11266" width="13.85546875" style="15" hidden="1" customWidth="1"/>
    <col min="11267" max="11267" width="86.28515625" style="15" hidden="1" customWidth="1"/>
    <col min="11268" max="11268" width="11.42578125" style="15" hidden="1" customWidth="1"/>
    <col min="11269" max="11520" width="0" style="15" hidden="1"/>
    <col min="11521" max="11521" width="0" style="15" hidden="1" customWidth="1"/>
    <col min="11522" max="11522" width="13.85546875" style="15" hidden="1" customWidth="1"/>
    <col min="11523" max="11523" width="86.28515625" style="15" hidden="1" customWidth="1"/>
    <col min="11524" max="11524" width="11.42578125" style="15" hidden="1" customWidth="1"/>
    <col min="11525" max="11776" width="0" style="15" hidden="1"/>
    <col min="11777" max="11777" width="0" style="15" hidden="1" customWidth="1"/>
    <col min="11778" max="11778" width="13.85546875" style="15" hidden="1" customWidth="1"/>
    <col min="11779" max="11779" width="86.28515625" style="15" hidden="1" customWidth="1"/>
    <col min="11780" max="11780" width="11.42578125" style="15" hidden="1" customWidth="1"/>
    <col min="11781" max="12032" width="0" style="15" hidden="1"/>
    <col min="12033" max="12033" width="0" style="15" hidden="1" customWidth="1"/>
    <col min="12034" max="12034" width="13.85546875" style="15" hidden="1" customWidth="1"/>
    <col min="12035" max="12035" width="86.28515625" style="15" hidden="1" customWidth="1"/>
    <col min="12036" max="12036" width="11.42578125" style="15" hidden="1" customWidth="1"/>
    <col min="12037" max="12288" width="0" style="15" hidden="1"/>
    <col min="12289" max="12289" width="0" style="15" hidden="1" customWidth="1"/>
    <col min="12290" max="12290" width="13.85546875" style="15" hidden="1" customWidth="1"/>
    <col min="12291" max="12291" width="86.28515625" style="15" hidden="1" customWidth="1"/>
    <col min="12292" max="12292" width="11.42578125" style="15" hidden="1" customWidth="1"/>
    <col min="12293" max="12544" width="0" style="15" hidden="1"/>
    <col min="12545" max="12545" width="0" style="15" hidden="1" customWidth="1"/>
    <col min="12546" max="12546" width="13.85546875" style="15" hidden="1" customWidth="1"/>
    <col min="12547" max="12547" width="86.28515625" style="15" hidden="1" customWidth="1"/>
    <col min="12548" max="12548" width="11.42578125" style="15" hidden="1" customWidth="1"/>
    <col min="12549" max="12800" width="0" style="15" hidden="1"/>
    <col min="12801" max="12801" width="0" style="15" hidden="1" customWidth="1"/>
    <col min="12802" max="12802" width="13.85546875" style="15" hidden="1" customWidth="1"/>
    <col min="12803" max="12803" width="86.28515625" style="15" hidden="1" customWidth="1"/>
    <col min="12804" max="12804" width="11.42578125" style="15" hidden="1" customWidth="1"/>
    <col min="12805" max="13056" width="0" style="15" hidden="1"/>
    <col min="13057" max="13057" width="0" style="15" hidden="1" customWidth="1"/>
    <col min="13058" max="13058" width="13.85546875" style="15" hidden="1" customWidth="1"/>
    <col min="13059" max="13059" width="86.28515625" style="15" hidden="1" customWidth="1"/>
    <col min="13060" max="13060" width="11.42578125" style="15" hidden="1" customWidth="1"/>
    <col min="13061" max="13312" width="0" style="15" hidden="1"/>
    <col min="13313" max="13313" width="0" style="15" hidden="1" customWidth="1"/>
    <col min="13314" max="13314" width="13.85546875" style="15" hidden="1" customWidth="1"/>
    <col min="13315" max="13315" width="86.28515625" style="15" hidden="1" customWidth="1"/>
    <col min="13316" max="13316" width="11.42578125" style="15" hidden="1" customWidth="1"/>
    <col min="13317" max="13568" width="0" style="15" hidden="1"/>
    <col min="13569" max="13569" width="0" style="15" hidden="1" customWidth="1"/>
    <col min="13570" max="13570" width="13.85546875" style="15" hidden="1" customWidth="1"/>
    <col min="13571" max="13571" width="86.28515625" style="15" hidden="1" customWidth="1"/>
    <col min="13572" max="13572" width="11.42578125" style="15" hidden="1" customWidth="1"/>
    <col min="13573" max="13824" width="0" style="15" hidden="1"/>
    <col min="13825" max="13825" width="0" style="15" hidden="1" customWidth="1"/>
    <col min="13826" max="13826" width="13.85546875" style="15" hidden="1" customWidth="1"/>
    <col min="13827" max="13827" width="86.28515625" style="15" hidden="1" customWidth="1"/>
    <col min="13828" max="13828" width="11.42578125" style="15" hidden="1" customWidth="1"/>
    <col min="13829" max="14080" width="0" style="15" hidden="1"/>
    <col min="14081" max="14081" width="0" style="15" hidden="1" customWidth="1"/>
    <col min="14082" max="14082" width="13.85546875" style="15" hidden="1" customWidth="1"/>
    <col min="14083" max="14083" width="86.28515625" style="15" hidden="1" customWidth="1"/>
    <col min="14084" max="14084" width="11.42578125" style="15" hidden="1" customWidth="1"/>
    <col min="14085" max="14336" width="0" style="15" hidden="1"/>
    <col min="14337" max="14337" width="0" style="15" hidden="1" customWidth="1"/>
    <col min="14338" max="14338" width="13.85546875" style="15" hidden="1" customWidth="1"/>
    <col min="14339" max="14339" width="86.28515625" style="15" hidden="1" customWidth="1"/>
    <col min="14340" max="14340" width="11.42578125" style="15" hidden="1" customWidth="1"/>
    <col min="14341" max="14592" width="0" style="15" hidden="1"/>
    <col min="14593" max="14593" width="0" style="15" hidden="1" customWidth="1"/>
    <col min="14594" max="14594" width="13.85546875" style="15" hidden="1" customWidth="1"/>
    <col min="14595" max="14595" width="86.28515625" style="15" hidden="1" customWidth="1"/>
    <col min="14596" max="14596" width="11.42578125" style="15" hidden="1" customWidth="1"/>
    <col min="14597" max="14848" width="0" style="15" hidden="1"/>
    <col min="14849" max="14849" width="0" style="15" hidden="1" customWidth="1"/>
    <col min="14850" max="14850" width="13.85546875" style="15" hidden="1" customWidth="1"/>
    <col min="14851" max="14851" width="86.28515625" style="15" hidden="1" customWidth="1"/>
    <col min="14852" max="14852" width="11.42578125" style="15" hidden="1" customWidth="1"/>
    <col min="14853" max="15104" width="0" style="15" hidden="1"/>
    <col min="15105" max="15105" width="0" style="15" hidden="1" customWidth="1"/>
    <col min="15106" max="15106" width="13.85546875" style="15" hidden="1" customWidth="1"/>
    <col min="15107" max="15107" width="86.28515625" style="15" hidden="1" customWidth="1"/>
    <col min="15108" max="15108" width="11.42578125" style="15" hidden="1" customWidth="1"/>
    <col min="15109" max="15360" width="0" style="15" hidden="1"/>
    <col min="15361" max="15361" width="0" style="15" hidden="1" customWidth="1"/>
    <col min="15362" max="15362" width="13.85546875" style="15" hidden="1" customWidth="1"/>
    <col min="15363" max="15363" width="86.28515625" style="15" hidden="1" customWidth="1"/>
    <col min="15364" max="15364" width="11.42578125" style="15" hidden="1" customWidth="1"/>
    <col min="15365" max="15616" width="0" style="15" hidden="1"/>
    <col min="15617" max="15617" width="0" style="15" hidden="1" customWidth="1"/>
    <col min="15618" max="15618" width="13.85546875" style="15" hidden="1" customWidth="1"/>
    <col min="15619" max="15619" width="86.28515625" style="15" hidden="1" customWidth="1"/>
    <col min="15620" max="15620" width="11.42578125" style="15" hidden="1" customWidth="1"/>
    <col min="15621" max="15872" width="0" style="15" hidden="1"/>
    <col min="15873" max="15873" width="0" style="15" hidden="1" customWidth="1"/>
    <col min="15874" max="15874" width="13.85546875" style="15" hidden="1" customWidth="1"/>
    <col min="15875" max="15875" width="86.28515625" style="15" hidden="1" customWidth="1"/>
    <col min="15876" max="15876" width="11.42578125" style="15" hidden="1" customWidth="1"/>
    <col min="15877" max="16128" width="0" style="15" hidden="1"/>
    <col min="16129" max="16129" width="0" style="15" hidden="1" customWidth="1"/>
    <col min="16130" max="16130" width="13.85546875" style="15" hidden="1" customWidth="1"/>
    <col min="16131" max="16131" width="86.28515625" style="15" hidden="1" customWidth="1"/>
    <col min="16132" max="16132" width="11.42578125" style="15" hidden="1" customWidth="1"/>
    <col min="16133" max="16383" width="0" style="15" hidden="1"/>
    <col min="16384" max="16384" width="7.85546875" style="15" hidden="1" customWidth="1"/>
  </cols>
  <sheetData>
    <row r="1" spans="1:4" x14ac:dyDescent="0.2">
      <c r="A1" s="14"/>
    </row>
    <row r="2" spans="1:4" x14ac:dyDescent="0.2">
      <c r="A2" s="14"/>
    </row>
    <row r="3" spans="1:4" x14ac:dyDescent="0.2">
      <c r="A3" s="14"/>
    </row>
    <row r="4" spans="1:4" x14ac:dyDescent="0.2">
      <c r="A4" s="14"/>
      <c r="B4" s="16"/>
    </row>
    <row r="5" spans="1:4" x14ac:dyDescent="0.2">
      <c r="A5" s="14"/>
    </row>
    <row r="6" spans="1:4" ht="53.25" customHeight="1" x14ac:dyDescent="0.3">
      <c r="A6" s="14"/>
      <c r="C6" s="177" t="s">
        <v>209</v>
      </c>
    </row>
    <row r="7" spans="1:4" ht="58.5" x14ac:dyDescent="0.2">
      <c r="A7" s="14"/>
      <c r="C7" s="178" t="s">
        <v>145</v>
      </c>
    </row>
    <row r="8" spans="1:4" x14ac:dyDescent="0.2">
      <c r="A8" s="14"/>
    </row>
    <row r="9" spans="1:4" ht="19.5" customHeight="1" x14ac:dyDescent="0.2">
      <c r="A9" s="17" t="s">
        <v>136</v>
      </c>
    </row>
    <row r="10" spans="1:4" ht="19.5" customHeight="1" x14ac:dyDescent="0.2">
      <c r="A10" s="17" t="s">
        <v>137</v>
      </c>
      <c r="C10" s="148" t="s">
        <v>189</v>
      </c>
    </row>
    <row r="11" spans="1:4" ht="19.5" customHeight="1" x14ac:dyDescent="0.2">
      <c r="A11" s="17" t="s">
        <v>138</v>
      </c>
      <c r="C11" s="148" t="s">
        <v>220</v>
      </c>
    </row>
    <row r="12" spans="1:4" ht="19.5" customHeight="1" x14ac:dyDescent="0.2">
      <c r="A12" s="17" t="s">
        <v>139</v>
      </c>
      <c r="C12" s="148" t="s">
        <v>211</v>
      </c>
      <c r="D12" s="179" t="s">
        <v>212</v>
      </c>
    </row>
    <row r="13" spans="1:4" ht="19.5" customHeight="1" x14ac:dyDescent="0.2">
      <c r="A13" s="17" t="s">
        <v>140</v>
      </c>
      <c r="C13" s="148" t="s">
        <v>240</v>
      </c>
      <c r="D13" s="179" t="s">
        <v>212</v>
      </c>
    </row>
    <row r="14" spans="1:4" ht="19.5" customHeight="1" x14ac:dyDescent="0.2">
      <c r="A14" s="17" t="s">
        <v>141</v>
      </c>
      <c r="C14" s="148" t="s">
        <v>200</v>
      </c>
    </row>
    <row r="15" spans="1:4" ht="19.5" customHeight="1" x14ac:dyDescent="0.2">
      <c r="A15" s="17"/>
      <c r="C15" s="148" t="s">
        <v>210</v>
      </c>
    </row>
    <row r="16" spans="1:4" ht="19.5" customHeight="1" x14ac:dyDescent="0.2">
      <c r="A16" s="17" t="s">
        <v>142</v>
      </c>
      <c r="C16" s="148" t="s">
        <v>221</v>
      </c>
      <c r="D16" s="304" t="s">
        <v>331</v>
      </c>
    </row>
    <row r="17" spans="1:3" ht="19.5" customHeight="1" x14ac:dyDescent="0.2">
      <c r="A17" s="17" t="s">
        <v>143</v>
      </c>
    </row>
    <row r="18" spans="1:3" ht="19.5" customHeight="1" x14ac:dyDescent="0.2">
      <c r="A18" s="17" t="s">
        <v>144</v>
      </c>
    </row>
    <row r="19" spans="1:3" ht="19.5" customHeight="1" x14ac:dyDescent="0.2">
      <c r="C19" s="15" t="s">
        <v>146</v>
      </c>
    </row>
    <row r="20" spans="1:3" ht="19.5" customHeight="1" x14ac:dyDescent="0.2"/>
    <row r="21" spans="1:3" ht="19.5" customHeight="1" x14ac:dyDescent="0.2">
      <c r="C21" s="18" t="s">
        <v>147</v>
      </c>
    </row>
    <row r="22" spans="1:3" ht="19.5" customHeight="1" x14ac:dyDescent="0.2"/>
    <row r="23" spans="1:3" ht="19.5" customHeight="1" x14ac:dyDescent="0.2"/>
    <row r="24" spans="1:3" ht="19.5" customHeight="1" x14ac:dyDescent="0.2"/>
    <row r="25" spans="1:3" ht="19.5" customHeight="1" x14ac:dyDescent="0.2"/>
    <row r="26" spans="1:3" ht="19.5" customHeight="1" x14ac:dyDescent="0.2"/>
    <row r="27" spans="1:3" ht="12.75" customHeight="1" x14ac:dyDescent="0.2"/>
    <row r="28" spans="1:3" ht="12.75" customHeight="1" x14ac:dyDescent="0.2"/>
    <row r="29" spans="1:3" ht="12.75" customHeight="1" x14ac:dyDescent="0.2"/>
    <row r="30" spans="1:3" ht="12.75" customHeight="1" x14ac:dyDescent="0.2"/>
    <row r="31" spans="1:3" ht="12.75" customHeight="1" x14ac:dyDescent="0.2"/>
    <row r="32" spans="1: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formula1>$A$9:$A$18</formula1>
    </dataValidation>
  </dataValidations>
  <hyperlinks>
    <hyperlink ref="C10" location="'T1 Descrip Production et RC'!A1" display="Tableau 1 : Description Production et réseau de chaleur"/>
    <hyperlink ref="C11" location="'T2 Besoins'!A1" display="Tableau 2 : Besoins"/>
    <hyperlink ref="C12" location="'T3 Evolution besoins RC '!A1" display="Tableau 3 : Evolutions besoins RC"/>
    <hyperlink ref="C13" location="'T4 Décomposition métrés'!A1" display="Tableau 4 : Décomposition métrés"/>
    <hyperlink ref="C14" location="'T5 Coûts exploitation'!A1" display="Tableau 5 : Coûts d'exploitation"/>
    <hyperlink ref="C15" location="'T6 Impact aide sur prix vente'!A1" display="Tableau 6 : Impact de l'aide sur prix de vente"/>
    <hyperlink ref="C16" location="'T7 CEP modèle ADEME'!A1" display="Tableau 7 : Compte d'Exploitation Prévisionnel"/>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9"/>
  <sheetViews>
    <sheetView workbookViewId="0">
      <selection activeCell="B5" sqref="B5:B9"/>
    </sheetView>
  </sheetViews>
  <sheetFormatPr baseColWidth="10" defaultRowHeight="15" x14ac:dyDescent="0.25"/>
  <cols>
    <col min="2" max="2" width="24" customWidth="1"/>
  </cols>
  <sheetData>
    <row r="4" spans="2:2" x14ac:dyDescent="0.25">
      <c r="B4" s="1" t="s">
        <v>4</v>
      </c>
    </row>
    <row r="5" spans="2:2" x14ac:dyDescent="0.25">
      <c r="B5" t="s">
        <v>3</v>
      </c>
    </row>
    <row r="6" spans="2:2" x14ac:dyDescent="0.25">
      <c r="B6" t="s">
        <v>2</v>
      </c>
    </row>
    <row r="7" spans="2:2" x14ac:dyDescent="0.25">
      <c r="B7" t="s">
        <v>1</v>
      </c>
    </row>
    <row r="8" spans="2:2" x14ac:dyDescent="0.25">
      <c r="B8" t="s">
        <v>5</v>
      </c>
    </row>
    <row r="9" spans="2:2" x14ac:dyDescent="0.25">
      <c r="B9"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9"/>
  <sheetViews>
    <sheetView tabSelected="1" topLeftCell="A91" zoomScale="80" zoomScaleNormal="80" workbookViewId="0">
      <selection activeCell="E115" sqref="E115"/>
    </sheetView>
  </sheetViews>
  <sheetFormatPr baseColWidth="10" defaultRowHeight="15" x14ac:dyDescent="0.25"/>
  <cols>
    <col min="2" max="2" width="2.7109375" customWidth="1"/>
    <col min="3" max="3" width="37.85546875" customWidth="1"/>
    <col min="4" max="5" width="20.85546875" customWidth="1"/>
    <col min="6" max="6" width="29.140625" customWidth="1"/>
  </cols>
  <sheetData>
    <row r="1" spans="1:6" s="24" customFormat="1" ht="15.75" x14ac:dyDescent="0.25">
      <c r="A1" s="59" t="s">
        <v>300</v>
      </c>
    </row>
    <row r="2" spans="1:6" s="24" customFormat="1" ht="14.25" x14ac:dyDescent="0.2">
      <c r="A2" s="24" t="s">
        <v>280</v>
      </c>
    </row>
    <row r="3" spans="1:6" s="226" customFormat="1" x14ac:dyDescent="0.25">
      <c r="A3" s="196" t="s">
        <v>302</v>
      </c>
    </row>
    <row r="4" spans="1:6" s="24" customFormat="1" ht="15.75" x14ac:dyDescent="0.25">
      <c r="A4" s="59"/>
    </row>
    <row r="5" spans="1:6" ht="16.5" thickBot="1" x14ac:dyDescent="0.3">
      <c r="A5" s="59" t="s">
        <v>279</v>
      </c>
      <c r="B5" s="24"/>
      <c r="C5" s="24"/>
      <c r="D5" s="24"/>
      <c r="E5" s="24"/>
      <c r="F5" s="24"/>
    </row>
    <row r="6" spans="1:6" ht="21.75" thickBot="1" x14ac:dyDescent="0.3">
      <c r="A6" s="213"/>
      <c r="B6" s="214"/>
      <c r="C6" s="215" t="s">
        <v>260</v>
      </c>
      <c r="D6" s="216" t="s">
        <v>77</v>
      </c>
      <c r="E6" s="216" t="s">
        <v>246</v>
      </c>
      <c r="F6" s="217" t="s">
        <v>154</v>
      </c>
    </row>
    <row r="7" spans="1:6" x14ac:dyDescent="0.25">
      <c r="A7" s="326" t="s">
        <v>241</v>
      </c>
      <c r="B7" s="328" t="s">
        <v>148</v>
      </c>
      <c r="C7" s="210" t="s">
        <v>261</v>
      </c>
      <c r="D7" s="241"/>
      <c r="E7" s="302">
        <v>100</v>
      </c>
      <c r="F7" s="303">
        <f>E7-D7</f>
        <v>100</v>
      </c>
    </row>
    <row r="8" spans="1:6" x14ac:dyDescent="0.25">
      <c r="A8" s="326"/>
      <c r="B8" s="328"/>
      <c r="C8" s="108" t="s">
        <v>298</v>
      </c>
      <c r="D8" s="242"/>
      <c r="E8" s="233">
        <v>50</v>
      </c>
      <c r="F8" s="234">
        <f t="shared" ref="F8:F10" si="0">E8-D8</f>
        <v>50</v>
      </c>
    </row>
    <row r="9" spans="1:6" ht="22.5" x14ac:dyDescent="0.25">
      <c r="A9" s="326"/>
      <c r="B9" s="328"/>
      <c r="C9" s="203" t="s">
        <v>311</v>
      </c>
      <c r="D9" s="243"/>
      <c r="E9" s="235">
        <v>25</v>
      </c>
      <c r="F9" s="236">
        <f t="shared" si="0"/>
        <v>25</v>
      </c>
    </row>
    <row r="10" spans="1:6" ht="15" customHeight="1" x14ac:dyDescent="0.25">
      <c r="A10" s="326"/>
      <c r="B10" s="328"/>
      <c r="C10" s="203" t="s">
        <v>275</v>
      </c>
      <c r="D10" s="243"/>
      <c r="E10" s="205">
        <v>5</v>
      </c>
      <c r="F10" s="207">
        <f t="shared" si="0"/>
        <v>5</v>
      </c>
    </row>
    <row r="11" spans="1:6" x14ac:dyDescent="0.25">
      <c r="A11" s="326"/>
      <c r="B11" s="328"/>
      <c r="C11" s="111" t="s">
        <v>249</v>
      </c>
      <c r="D11" s="244"/>
      <c r="E11" s="237">
        <f>E7/$E$23</f>
        <v>0.83333333333333337</v>
      </c>
      <c r="F11" s="248"/>
    </row>
    <row r="12" spans="1:6" x14ac:dyDescent="0.25">
      <c r="A12" s="326"/>
      <c r="B12" s="328"/>
      <c r="C12" s="111" t="s">
        <v>250</v>
      </c>
      <c r="D12" s="245"/>
      <c r="E12" s="238">
        <f>E7/(E9+E10)</f>
        <v>3.3333333333333335</v>
      </c>
      <c r="F12" s="249"/>
    </row>
    <row r="13" spans="1:6" ht="15.75" thickBot="1" x14ac:dyDescent="0.3">
      <c r="A13" s="326"/>
      <c r="B13" s="328"/>
      <c r="C13" s="111" t="s">
        <v>296</v>
      </c>
      <c r="D13" s="246"/>
      <c r="E13" s="239">
        <f>E7/(E8/1000)</f>
        <v>2000</v>
      </c>
      <c r="F13" s="250"/>
    </row>
    <row r="14" spans="1:6" x14ac:dyDescent="0.25">
      <c r="A14" s="326"/>
      <c r="B14" s="306" t="s">
        <v>242</v>
      </c>
      <c r="C14" s="114" t="s">
        <v>263</v>
      </c>
      <c r="D14" s="300">
        <v>120</v>
      </c>
      <c r="E14" s="300">
        <v>20</v>
      </c>
      <c r="F14" s="301">
        <f>E14-D14</f>
        <v>-100</v>
      </c>
    </row>
    <row r="15" spans="1:6" x14ac:dyDescent="0.25">
      <c r="A15" s="326"/>
      <c r="B15" s="307"/>
      <c r="C15" s="115" t="s">
        <v>155</v>
      </c>
      <c r="D15" s="233">
        <v>130</v>
      </c>
      <c r="E15" s="233">
        <v>22</v>
      </c>
      <c r="F15" s="117">
        <f>E15-D15</f>
        <v>-108</v>
      </c>
    </row>
    <row r="16" spans="1:6" x14ac:dyDescent="0.25">
      <c r="A16" s="326"/>
      <c r="B16" s="307"/>
      <c r="C16" s="115" t="s">
        <v>157</v>
      </c>
      <c r="D16" s="240">
        <f>D14/D15</f>
        <v>0.92307692307692313</v>
      </c>
      <c r="E16" s="240">
        <f>E14/E15</f>
        <v>0.90909090909090906</v>
      </c>
      <c r="F16" s="247"/>
    </row>
    <row r="17" spans="1:7" x14ac:dyDescent="0.25">
      <c r="A17" s="326"/>
      <c r="B17" s="307"/>
      <c r="C17" s="115" t="s">
        <v>243</v>
      </c>
      <c r="D17" s="233">
        <v>30</v>
      </c>
      <c r="E17" s="233">
        <v>10</v>
      </c>
      <c r="F17" s="117">
        <f>E17-D17</f>
        <v>-20</v>
      </c>
    </row>
    <row r="18" spans="1:7" ht="15.75" thickBot="1" x14ac:dyDescent="0.3">
      <c r="A18" s="326"/>
      <c r="B18" s="307"/>
      <c r="C18" s="115" t="s">
        <v>156</v>
      </c>
      <c r="D18" s="240">
        <f>D14/$D$23</f>
        <v>1</v>
      </c>
      <c r="E18" s="240">
        <f>E14/$E$23</f>
        <v>0.16666666666666666</v>
      </c>
      <c r="F18" s="119"/>
    </row>
    <row r="19" spans="1:7" x14ac:dyDescent="0.25">
      <c r="A19" s="326"/>
      <c r="B19" s="306" t="s">
        <v>244</v>
      </c>
      <c r="C19" s="105" t="s">
        <v>264</v>
      </c>
      <c r="D19" s="106"/>
      <c r="E19" s="106"/>
      <c r="F19" s="107">
        <f>E19-D19</f>
        <v>0</v>
      </c>
    </row>
    <row r="20" spans="1:7" x14ac:dyDescent="0.25">
      <c r="A20" s="326"/>
      <c r="B20" s="307"/>
      <c r="C20" s="108" t="s">
        <v>245</v>
      </c>
      <c r="D20" s="109"/>
      <c r="E20" s="109"/>
      <c r="F20" s="212">
        <f>E20-D20</f>
        <v>0</v>
      </c>
    </row>
    <row r="21" spans="1:7" x14ac:dyDescent="0.25">
      <c r="A21" s="326"/>
      <c r="B21" s="307"/>
      <c r="C21" s="111" t="s">
        <v>188</v>
      </c>
      <c r="D21" s="112"/>
      <c r="E21" s="112"/>
      <c r="F21" s="209">
        <f>E21-D21</f>
        <v>0</v>
      </c>
    </row>
    <row r="22" spans="1:7" ht="15.75" thickBot="1" x14ac:dyDescent="0.3">
      <c r="A22" s="326"/>
      <c r="B22" s="307"/>
      <c r="C22" s="111" t="s">
        <v>156</v>
      </c>
      <c r="D22" s="113">
        <f>D19/$D$23</f>
        <v>0</v>
      </c>
      <c r="E22" s="113">
        <f>E19/$E$23</f>
        <v>0</v>
      </c>
      <c r="F22" s="251"/>
    </row>
    <row r="23" spans="1:7" ht="27" customHeight="1" x14ac:dyDescent="0.25">
      <c r="A23" s="326"/>
      <c r="B23" s="329" t="s">
        <v>70</v>
      </c>
      <c r="C23" s="120" t="s">
        <v>265</v>
      </c>
      <c r="D23" s="121">
        <f>D7+D14+D19</f>
        <v>120</v>
      </c>
      <c r="E23" s="121">
        <f>E7+E14+E19</f>
        <v>120</v>
      </c>
      <c r="F23" s="122">
        <f>E23-D23</f>
        <v>0</v>
      </c>
    </row>
    <row r="24" spans="1:7" x14ac:dyDescent="0.25">
      <c r="A24" s="326"/>
      <c r="B24" s="331"/>
      <c r="C24" s="296" t="s">
        <v>266</v>
      </c>
      <c r="D24" s="137">
        <f>D7-D9-D10</f>
        <v>0</v>
      </c>
      <c r="E24" s="295">
        <f>E7-E9-E10</f>
        <v>70</v>
      </c>
      <c r="F24" s="259">
        <f>E24-D24</f>
        <v>70</v>
      </c>
    </row>
    <row r="25" spans="1:7" x14ac:dyDescent="0.25">
      <c r="A25" s="326"/>
      <c r="B25" s="331"/>
      <c r="C25" s="123" t="s">
        <v>247</v>
      </c>
      <c r="D25" s="202">
        <f>D8+D17+D20</f>
        <v>30</v>
      </c>
      <c r="E25" s="202">
        <f>E8+E17+E20</f>
        <v>60</v>
      </c>
      <c r="F25" s="269"/>
    </row>
    <row r="26" spans="1:7" ht="25.5" customHeight="1" x14ac:dyDescent="0.25">
      <c r="A26" s="326"/>
      <c r="B26" s="331"/>
      <c r="C26" s="125" t="s">
        <v>326</v>
      </c>
      <c r="D26" s="260">
        <f>D24/$D$23</f>
        <v>0</v>
      </c>
      <c r="E26" s="260">
        <f>E24/$E$23</f>
        <v>0.58333333333333337</v>
      </c>
      <c r="F26" s="267">
        <f>E26</f>
        <v>0.58333333333333337</v>
      </c>
    </row>
    <row r="27" spans="1:7" ht="26.25" customHeight="1" x14ac:dyDescent="0.25">
      <c r="A27" s="326"/>
      <c r="B27" s="331"/>
      <c r="C27" s="201" t="s">
        <v>327</v>
      </c>
      <c r="D27" s="127"/>
      <c r="E27" s="127">
        <f>(D14-E14)/E16*0.187-(E9+E10)*0.06</f>
        <v>18.77</v>
      </c>
      <c r="F27" s="128">
        <f>E27-D27</f>
        <v>18.77</v>
      </c>
    </row>
    <row r="28" spans="1:7" ht="24" customHeight="1" thickBot="1" x14ac:dyDescent="0.3">
      <c r="A28" s="327"/>
      <c r="B28" s="332"/>
      <c r="C28" s="129" t="s">
        <v>158</v>
      </c>
      <c r="D28" s="130"/>
      <c r="E28" s="131"/>
      <c r="F28" s="132"/>
    </row>
    <row r="29" spans="1:7" ht="9.75" customHeight="1" x14ac:dyDescent="0.25">
      <c r="A29" s="24"/>
      <c r="B29" s="24"/>
      <c r="C29" s="24"/>
      <c r="D29" s="24"/>
      <c r="E29" s="24"/>
      <c r="F29" s="24"/>
    </row>
    <row r="30" spans="1:7" ht="16.5" thickBot="1" x14ac:dyDescent="0.3">
      <c r="A30" s="59" t="s">
        <v>297</v>
      </c>
      <c r="B30" s="24"/>
      <c r="C30" s="24"/>
      <c r="D30" s="24"/>
      <c r="E30" s="24"/>
      <c r="F30" s="24"/>
    </row>
    <row r="31" spans="1:7" ht="21.75" thickBot="1" x14ac:dyDescent="0.3">
      <c r="A31" s="213"/>
      <c r="B31" s="214"/>
      <c r="C31" s="215" t="s">
        <v>260</v>
      </c>
      <c r="D31" s="216" t="s">
        <v>77</v>
      </c>
      <c r="E31" s="216" t="s">
        <v>246</v>
      </c>
      <c r="F31" s="217" t="s">
        <v>154</v>
      </c>
      <c r="G31" s="153" t="s">
        <v>277</v>
      </c>
    </row>
    <row r="32" spans="1:7" x14ac:dyDescent="0.25">
      <c r="A32" s="326" t="s">
        <v>256</v>
      </c>
      <c r="B32" s="328" t="s">
        <v>148</v>
      </c>
      <c r="C32" s="210" t="s">
        <v>267</v>
      </c>
      <c r="D32" s="241"/>
      <c r="E32" s="211">
        <v>100</v>
      </c>
      <c r="F32" s="212">
        <f>E32-D32</f>
        <v>100</v>
      </c>
    </row>
    <row r="33" spans="1:6" x14ac:dyDescent="0.25">
      <c r="A33" s="326"/>
      <c r="B33" s="328"/>
      <c r="C33" s="108" t="s">
        <v>298</v>
      </c>
      <c r="D33" s="242"/>
      <c r="E33" s="116">
        <v>50</v>
      </c>
      <c r="F33" s="117">
        <f t="shared" ref="F33:F35" si="1">E33-D33</f>
        <v>50</v>
      </c>
    </row>
    <row r="34" spans="1:6" ht="15" customHeight="1" x14ac:dyDescent="0.25">
      <c r="A34" s="326"/>
      <c r="B34" s="328"/>
      <c r="C34" s="203" t="s">
        <v>311</v>
      </c>
      <c r="D34" s="243"/>
      <c r="E34" s="205">
        <v>25</v>
      </c>
      <c r="F34" s="207">
        <f t="shared" si="1"/>
        <v>25</v>
      </c>
    </row>
    <row r="35" spans="1:6" x14ac:dyDescent="0.25">
      <c r="A35" s="326"/>
      <c r="B35" s="328"/>
      <c r="C35" s="203" t="s">
        <v>275</v>
      </c>
      <c r="D35" s="243"/>
      <c r="E35" s="205">
        <v>5</v>
      </c>
      <c r="F35" s="207">
        <f t="shared" si="1"/>
        <v>5</v>
      </c>
    </row>
    <row r="36" spans="1:6" x14ac:dyDescent="0.25">
      <c r="A36" s="326"/>
      <c r="B36" s="328"/>
      <c r="C36" s="111" t="s">
        <v>249</v>
      </c>
      <c r="D36" s="244"/>
      <c r="E36" s="265">
        <f>E32/$E$48</f>
        <v>1</v>
      </c>
      <c r="F36" s="248"/>
    </row>
    <row r="37" spans="1:6" x14ac:dyDescent="0.25">
      <c r="A37" s="326"/>
      <c r="B37" s="328"/>
      <c r="C37" s="111" t="s">
        <v>250</v>
      </c>
      <c r="D37" s="245"/>
      <c r="E37" s="206">
        <f>E32/(E34+E35)</f>
        <v>3.3333333333333335</v>
      </c>
      <c r="F37" s="249"/>
    </row>
    <row r="38" spans="1:6" ht="15.75" thickBot="1" x14ac:dyDescent="0.3">
      <c r="A38" s="326"/>
      <c r="B38" s="328"/>
      <c r="C38" s="111" t="s">
        <v>251</v>
      </c>
      <c r="D38" s="246"/>
      <c r="E38" s="204">
        <f>E32/(E33/1000)</f>
        <v>2000</v>
      </c>
      <c r="F38" s="250"/>
    </row>
    <row r="39" spans="1:6" x14ac:dyDescent="0.25">
      <c r="A39" s="326"/>
      <c r="B39" s="306" t="s">
        <v>242</v>
      </c>
      <c r="C39" s="114" t="s">
        <v>268</v>
      </c>
      <c r="D39" s="106"/>
      <c r="E39" s="106"/>
      <c r="F39" s="107">
        <f>E39-D39</f>
        <v>0</v>
      </c>
    </row>
    <row r="40" spans="1:6" x14ac:dyDescent="0.25">
      <c r="A40" s="326"/>
      <c r="B40" s="307"/>
      <c r="C40" s="115" t="s">
        <v>155</v>
      </c>
      <c r="D40" s="116"/>
      <c r="E40" s="116"/>
      <c r="F40" s="117">
        <f>E40-D40</f>
        <v>0</v>
      </c>
    </row>
    <row r="41" spans="1:6" x14ac:dyDescent="0.25">
      <c r="A41" s="326"/>
      <c r="B41" s="307"/>
      <c r="C41" s="115" t="s">
        <v>157</v>
      </c>
      <c r="D41" s="118" t="e">
        <f>D39/D40</f>
        <v>#DIV/0!</v>
      </c>
      <c r="E41" s="118" t="e">
        <f>E39/E40</f>
        <v>#DIV/0!</v>
      </c>
      <c r="F41" s="247"/>
    </row>
    <row r="42" spans="1:6" x14ac:dyDescent="0.25">
      <c r="A42" s="326"/>
      <c r="B42" s="307"/>
      <c r="C42" s="115" t="s">
        <v>243</v>
      </c>
      <c r="D42" s="109"/>
      <c r="E42" s="109"/>
      <c r="F42" s="117">
        <f>E42-D42</f>
        <v>0</v>
      </c>
    </row>
    <row r="43" spans="1:6" ht="15.75" thickBot="1" x14ac:dyDescent="0.3">
      <c r="A43" s="326"/>
      <c r="B43" s="307"/>
      <c r="C43" s="115" t="s">
        <v>156</v>
      </c>
      <c r="D43" s="118" t="e">
        <f>D39/$D$48</f>
        <v>#DIV/0!</v>
      </c>
      <c r="E43" s="118">
        <f>E39/$E$48</f>
        <v>0</v>
      </c>
      <c r="F43" s="119"/>
    </row>
    <row r="44" spans="1:6" x14ac:dyDescent="0.25">
      <c r="A44" s="326"/>
      <c r="B44" s="306" t="s">
        <v>244</v>
      </c>
      <c r="C44" s="105" t="s">
        <v>269</v>
      </c>
      <c r="D44" s="106"/>
      <c r="E44" s="106"/>
      <c r="F44" s="107">
        <f>E44-D44</f>
        <v>0</v>
      </c>
    </row>
    <row r="45" spans="1:6" x14ac:dyDescent="0.25">
      <c r="A45" s="326"/>
      <c r="B45" s="307"/>
      <c r="C45" s="108" t="s">
        <v>245</v>
      </c>
      <c r="D45" s="109"/>
      <c r="E45" s="109"/>
      <c r="F45" s="266">
        <f>E45-D45</f>
        <v>0</v>
      </c>
    </row>
    <row r="46" spans="1:6" x14ac:dyDescent="0.25">
      <c r="A46" s="326"/>
      <c r="B46" s="307"/>
      <c r="C46" s="111" t="s">
        <v>188</v>
      </c>
      <c r="D46" s="112"/>
      <c r="E46" s="112"/>
      <c r="F46" s="266">
        <f>E46-D46</f>
        <v>0</v>
      </c>
    </row>
    <row r="47" spans="1:6" ht="15.75" thickBot="1" x14ac:dyDescent="0.3">
      <c r="A47" s="326"/>
      <c r="B47" s="307"/>
      <c r="C47" s="111" t="s">
        <v>156</v>
      </c>
      <c r="D47" s="113" t="e">
        <f>D44/$D$48</f>
        <v>#DIV/0!</v>
      </c>
      <c r="E47" s="265">
        <f>E44/$E$48</f>
        <v>0</v>
      </c>
      <c r="F47" s="251"/>
    </row>
    <row r="48" spans="1:6" ht="24.75" customHeight="1" x14ac:dyDescent="0.25">
      <c r="A48" s="326"/>
      <c r="B48" s="329" t="s">
        <v>70</v>
      </c>
      <c r="C48" s="120" t="s">
        <v>317</v>
      </c>
      <c r="D48" s="121">
        <f>D32+D39+D44</f>
        <v>0</v>
      </c>
      <c r="E48" s="121">
        <f>E32+E39+E44</f>
        <v>100</v>
      </c>
      <c r="F48" s="122">
        <f>E48-D48</f>
        <v>100</v>
      </c>
    </row>
    <row r="49" spans="1:7" x14ac:dyDescent="0.25">
      <c r="A49" s="326"/>
      <c r="B49" s="331"/>
      <c r="C49" s="256" t="s">
        <v>266</v>
      </c>
      <c r="D49" s="137">
        <f>D32-D34</f>
        <v>0</v>
      </c>
      <c r="E49" s="137">
        <f>E32-E34-E35</f>
        <v>70</v>
      </c>
      <c r="F49" s="259">
        <f>E49-D49</f>
        <v>70</v>
      </c>
    </row>
    <row r="50" spans="1:7" x14ac:dyDescent="0.25">
      <c r="A50" s="326"/>
      <c r="B50" s="331"/>
      <c r="C50" s="123" t="s">
        <v>247</v>
      </c>
      <c r="D50" s="202">
        <f>D33+D42+D45</f>
        <v>0</v>
      </c>
      <c r="E50" s="202">
        <f>E33+E42+E45</f>
        <v>50</v>
      </c>
      <c r="F50" s="269"/>
    </row>
    <row r="51" spans="1:7" ht="20.25" x14ac:dyDescent="0.25">
      <c r="A51" s="326"/>
      <c r="B51" s="331"/>
      <c r="C51" s="125" t="s">
        <v>326</v>
      </c>
      <c r="D51" s="260" t="e">
        <f>D49/$D$48</f>
        <v>#DIV/0!</v>
      </c>
      <c r="E51" s="260">
        <f>E49/E48</f>
        <v>0.7</v>
      </c>
      <c r="F51" s="267">
        <f>E51</f>
        <v>0.7</v>
      </c>
    </row>
    <row r="52" spans="1:7" ht="22.5" x14ac:dyDescent="0.25">
      <c r="A52" s="326"/>
      <c r="B52" s="331"/>
      <c r="C52" s="264" t="s">
        <v>327</v>
      </c>
      <c r="D52" s="127"/>
      <c r="E52" s="127" t="e">
        <f>E32/E41*0.187-(E34+E35)*0.06+(D46-E46)*0.06</f>
        <v>#DIV/0!</v>
      </c>
      <c r="F52" s="128" t="e">
        <f>E52-D52</f>
        <v>#DIV/0!</v>
      </c>
    </row>
    <row r="53" spans="1:7" ht="15.75" thickBot="1" x14ac:dyDescent="0.3">
      <c r="A53" s="327"/>
      <c r="B53" s="332"/>
      <c r="C53" s="129" t="s">
        <v>158</v>
      </c>
      <c r="D53" s="130"/>
      <c r="E53" s="131"/>
      <c r="F53" s="132"/>
    </row>
    <row r="54" spans="1:7" s="185" customFormat="1" ht="10.5" customHeight="1" x14ac:dyDescent="0.25">
      <c r="A54" s="227"/>
      <c r="B54" s="228"/>
      <c r="C54" s="229"/>
      <c r="D54" s="230"/>
      <c r="E54" s="231"/>
      <c r="F54" s="230"/>
    </row>
    <row r="55" spans="1:7" s="232" customFormat="1" ht="16.5" thickBot="1" x14ac:dyDescent="0.3">
      <c r="A55" s="59" t="s">
        <v>299</v>
      </c>
      <c r="B55" s="224"/>
      <c r="C55" s="224"/>
      <c r="D55" s="224"/>
      <c r="E55" s="224"/>
      <c r="F55" s="224"/>
    </row>
    <row r="56" spans="1:7" ht="21.75" thickBot="1" x14ac:dyDescent="0.3">
      <c r="A56" s="213"/>
      <c r="B56" s="214"/>
      <c r="C56" s="215" t="s">
        <v>260</v>
      </c>
      <c r="D56" s="216" t="s">
        <v>77</v>
      </c>
      <c r="E56" s="216" t="s">
        <v>246</v>
      </c>
      <c r="F56" s="217" t="s">
        <v>154</v>
      </c>
      <c r="G56" s="176" t="s">
        <v>276</v>
      </c>
    </row>
    <row r="57" spans="1:7" x14ac:dyDescent="0.25">
      <c r="A57" s="326" t="s">
        <v>257</v>
      </c>
      <c r="B57" s="335" t="s">
        <v>148</v>
      </c>
      <c r="C57" s="105" t="s">
        <v>270</v>
      </c>
      <c r="D57" s="261"/>
      <c r="E57" s="298">
        <v>100</v>
      </c>
      <c r="F57" s="299">
        <f>E57-D57</f>
        <v>100</v>
      </c>
    </row>
    <row r="58" spans="1:7" x14ac:dyDescent="0.25">
      <c r="A58" s="326"/>
      <c r="B58" s="328"/>
      <c r="C58" s="108" t="s">
        <v>258</v>
      </c>
      <c r="D58" s="242"/>
      <c r="E58" s="116">
        <v>50</v>
      </c>
      <c r="F58" s="117">
        <f t="shared" ref="F58:F60" si="2">E58-D58</f>
        <v>50</v>
      </c>
    </row>
    <row r="59" spans="1:7" ht="15" customHeight="1" x14ac:dyDescent="0.25">
      <c r="A59" s="326"/>
      <c r="B59" s="328"/>
      <c r="C59" s="203" t="s">
        <v>311</v>
      </c>
      <c r="D59" s="243"/>
      <c r="E59" s="205">
        <v>25</v>
      </c>
      <c r="F59" s="207">
        <f t="shared" si="2"/>
        <v>25</v>
      </c>
    </row>
    <row r="60" spans="1:7" x14ac:dyDescent="0.25">
      <c r="A60" s="326"/>
      <c r="B60" s="328"/>
      <c r="C60" s="203" t="s">
        <v>275</v>
      </c>
      <c r="D60" s="243"/>
      <c r="E60" s="205">
        <v>5</v>
      </c>
      <c r="F60" s="207">
        <f t="shared" si="2"/>
        <v>5</v>
      </c>
    </row>
    <row r="61" spans="1:7" x14ac:dyDescent="0.25">
      <c r="A61" s="326"/>
      <c r="B61" s="328"/>
      <c r="C61" s="111" t="s">
        <v>249</v>
      </c>
      <c r="D61" s="244"/>
      <c r="E61" s="265">
        <f>E57/E$73</f>
        <v>1</v>
      </c>
      <c r="F61" s="248"/>
    </row>
    <row r="62" spans="1:7" x14ac:dyDescent="0.25">
      <c r="A62" s="326"/>
      <c r="B62" s="328"/>
      <c r="C62" s="111" t="s">
        <v>259</v>
      </c>
      <c r="D62" s="245"/>
      <c r="E62" s="206">
        <f>E57/(E59+E60)</f>
        <v>3.3333333333333335</v>
      </c>
      <c r="F62" s="249"/>
    </row>
    <row r="63" spans="1:7" ht="15.75" thickBot="1" x14ac:dyDescent="0.3">
      <c r="A63" s="326"/>
      <c r="B63" s="328"/>
      <c r="C63" s="111" t="s">
        <v>251</v>
      </c>
      <c r="D63" s="246"/>
      <c r="E63" s="204">
        <f>E57/(E58/1000)</f>
        <v>2000</v>
      </c>
      <c r="F63" s="250"/>
    </row>
    <row r="64" spans="1:7" x14ac:dyDescent="0.25">
      <c r="A64" s="326"/>
      <c r="B64" s="333" t="s">
        <v>273</v>
      </c>
      <c r="C64" s="105" t="s">
        <v>274</v>
      </c>
      <c r="D64" s="262"/>
      <c r="E64" s="219"/>
      <c r="F64" s="107">
        <f>E64-D64</f>
        <v>0</v>
      </c>
    </row>
    <row r="65" spans="1:6" x14ac:dyDescent="0.25">
      <c r="A65" s="326"/>
      <c r="B65" s="328"/>
      <c r="C65" s="203" t="s">
        <v>275</v>
      </c>
      <c r="D65" s="242"/>
      <c r="E65" s="218"/>
      <c r="F65" s="117">
        <f>E65-D65</f>
        <v>0</v>
      </c>
    </row>
    <row r="66" spans="1:6" x14ac:dyDescent="0.25">
      <c r="A66" s="326"/>
      <c r="B66" s="328"/>
      <c r="C66" s="111" t="s">
        <v>156</v>
      </c>
      <c r="D66" s="243"/>
      <c r="E66" s="297">
        <f>E64/$E$73</f>
        <v>0</v>
      </c>
      <c r="F66" s="268"/>
    </row>
    <row r="67" spans="1:6" ht="15.75" thickBot="1" x14ac:dyDescent="0.3">
      <c r="A67" s="326"/>
      <c r="B67" s="334"/>
      <c r="C67" s="110" t="s">
        <v>259</v>
      </c>
      <c r="D67" s="263"/>
      <c r="E67" s="220" t="e">
        <f>E64/E65</f>
        <v>#DIV/0!</v>
      </c>
      <c r="F67" s="286"/>
    </row>
    <row r="68" spans="1:6" x14ac:dyDescent="0.25">
      <c r="A68" s="326"/>
      <c r="B68" s="336" t="s">
        <v>244</v>
      </c>
      <c r="C68" s="210" t="s">
        <v>271</v>
      </c>
      <c r="D68" s="211"/>
      <c r="E68" s="211"/>
      <c r="F68" s="212">
        <f>E68-D68</f>
        <v>0</v>
      </c>
    </row>
    <row r="69" spans="1:6" x14ac:dyDescent="0.25">
      <c r="A69" s="326"/>
      <c r="B69" s="337"/>
      <c r="C69" s="108" t="s">
        <v>258</v>
      </c>
      <c r="D69" s="109"/>
      <c r="E69" s="109"/>
      <c r="F69" s="117">
        <f>E69-D69</f>
        <v>0</v>
      </c>
    </row>
    <row r="70" spans="1:6" x14ac:dyDescent="0.25">
      <c r="A70" s="326"/>
      <c r="B70" s="337"/>
      <c r="C70" s="111" t="s">
        <v>188</v>
      </c>
      <c r="D70" s="112">
        <v>50</v>
      </c>
      <c r="E70" s="112"/>
      <c r="F70" s="207">
        <f>E70-D70</f>
        <v>-50</v>
      </c>
    </row>
    <row r="71" spans="1:6" x14ac:dyDescent="0.25">
      <c r="A71" s="326"/>
      <c r="B71" s="337"/>
      <c r="C71" s="111" t="s">
        <v>259</v>
      </c>
      <c r="D71" s="112">
        <f>D68/D70</f>
        <v>0</v>
      </c>
      <c r="E71" s="112" t="e">
        <f>E68/E70</f>
        <v>#DIV/0!</v>
      </c>
      <c r="F71" s="268"/>
    </row>
    <row r="72" spans="1:6" ht="15.75" thickBot="1" x14ac:dyDescent="0.3">
      <c r="A72" s="326"/>
      <c r="B72" s="337"/>
      <c r="C72" s="111" t="s">
        <v>156</v>
      </c>
      <c r="D72" s="113" t="e">
        <f>D68/D$73</f>
        <v>#DIV/0!</v>
      </c>
      <c r="E72" s="265">
        <f>E68/E$73</f>
        <v>0</v>
      </c>
      <c r="F72" s="251"/>
    </row>
    <row r="73" spans="1:6" ht="33.75" x14ac:dyDescent="0.25">
      <c r="A73" s="326"/>
      <c r="B73" s="329" t="s">
        <v>70</v>
      </c>
      <c r="C73" s="120" t="s">
        <v>272</v>
      </c>
      <c r="D73" s="121">
        <f>D57+D64+D68</f>
        <v>0</v>
      </c>
      <c r="E73" s="121">
        <f>E57+E64+E68</f>
        <v>100</v>
      </c>
      <c r="F73" s="122">
        <f>E73-D73</f>
        <v>100</v>
      </c>
    </row>
    <row r="74" spans="1:6" ht="22.5" x14ac:dyDescent="0.25">
      <c r="A74" s="326"/>
      <c r="B74" s="331"/>
      <c r="C74" s="256" t="s">
        <v>318</v>
      </c>
      <c r="D74" s="257"/>
      <c r="E74" s="257">
        <f>E64-E65</f>
        <v>0</v>
      </c>
      <c r="F74" s="255">
        <f>E74-D74</f>
        <v>0</v>
      </c>
    </row>
    <row r="75" spans="1:6" x14ac:dyDescent="0.25">
      <c r="A75" s="326"/>
      <c r="B75" s="331"/>
      <c r="C75" s="123" t="s">
        <v>247</v>
      </c>
      <c r="D75" s="202">
        <f>D58+D69</f>
        <v>0</v>
      </c>
      <c r="E75" s="202">
        <f>E58+E69</f>
        <v>50</v>
      </c>
      <c r="F75" s="269"/>
    </row>
    <row r="76" spans="1:6" x14ac:dyDescent="0.25">
      <c r="A76" s="326"/>
      <c r="B76" s="331"/>
      <c r="C76" s="125" t="s">
        <v>329</v>
      </c>
      <c r="D76" s="260" t="e">
        <f>D74/D73</f>
        <v>#DIV/0!</v>
      </c>
      <c r="E76" s="260">
        <f>E74/E73</f>
        <v>0</v>
      </c>
      <c r="F76" s="267">
        <f>E76</f>
        <v>0</v>
      </c>
    </row>
    <row r="77" spans="1:6" ht="22.5" x14ac:dyDescent="0.25">
      <c r="A77" s="326"/>
      <c r="B77" s="331"/>
      <c r="C77" s="264" t="s">
        <v>328</v>
      </c>
      <c r="D77" s="127"/>
      <c r="E77" s="127">
        <f>(D70-E70)*0.06-(E59+E60)*0.06</f>
        <v>1.2000000000000002</v>
      </c>
      <c r="F77" s="128">
        <f>E77-D77</f>
        <v>1.2000000000000002</v>
      </c>
    </row>
    <row r="78" spans="1:6" ht="15.75" thickBot="1" x14ac:dyDescent="0.3">
      <c r="A78" s="327"/>
      <c r="B78" s="332"/>
      <c r="C78" s="129" t="s">
        <v>158</v>
      </c>
      <c r="D78" s="130"/>
      <c r="E78" s="131"/>
      <c r="F78" s="132"/>
    </row>
    <row r="79" spans="1:6" ht="9.75" customHeight="1" x14ac:dyDescent="0.25">
      <c r="A79" s="24"/>
      <c r="B79" s="24"/>
      <c r="C79" s="24"/>
      <c r="D79" s="24"/>
      <c r="E79" s="24"/>
      <c r="F79" s="24"/>
    </row>
    <row r="80" spans="1:6" s="232" customFormat="1" ht="16.5" thickBot="1" x14ac:dyDescent="0.3">
      <c r="A80" s="59" t="s">
        <v>301</v>
      </c>
      <c r="B80" s="224"/>
      <c r="C80" s="224"/>
      <c r="D80" s="224"/>
      <c r="E80" s="224"/>
      <c r="F80" s="224"/>
    </row>
    <row r="81" spans="1:6" ht="21.75" thickBot="1" x14ac:dyDescent="0.3">
      <c r="A81" s="213"/>
      <c r="B81" s="214"/>
      <c r="C81" s="215" t="s">
        <v>260</v>
      </c>
      <c r="D81" s="216" t="s">
        <v>77</v>
      </c>
      <c r="E81" s="216" t="s">
        <v>246</v>
      </c>
      <c r="F81" s="217" t="s">
        <v>154</v>
      </c>
    </row>
    <row r="82" spans="1:6" x14ac:dyDescent="0.25">
      <c r="A82" s="326" t="s">
        <v>303</v>
      </c>
      <c r="B82" s="328" t="s">
        <v>304</v>
      </c>
      <c r="C82" s="210" t="s">
        <v>305</v>
      </c>
      <c r="D82" s="241"/>
      <c r="E82" s="282">
        <v>500</v>
      </c>
      <c r="F82" s="283">
        <f>E82-D82</f>
        <v>500</v>
      </c>
    </row>
    <row r="83" spans="1:6" x14ac:dyDescent="0.25">
      <c r="A83" s="326"/>
      <c r="B83" s="328"/>
      <c r="C83" s="108" t="s">
        <v>298</v>
      </c>
      <c r="D83" s="242"/>
      <c r="E83" s="116">
        <v>200</v>
      </c>
      <c r="F83" s="117">
        <f t="shared" ref="F83:F90" si="3">E83-D83</f>
        <v>200</v>
      </c>
    </row>
    <row r="84" spans="1:6" s="254" customFormat="1" x14ac:dyDescent="0.25">
      <c r="A84" s="326"/>
      <c r="B84" s="328"/>
      <c r="C84" s="252" t="s">
        <v>308</v>
      </c>
      <c r="D84" s="281"/>
      <c r="E84" s="253">
        <v>450</v>
      </c>
      <c r="F84" s="117">
        <f t="shared" si="3"/>
        <v>450</v>
      </c>
    </row>
    <row r="85" spans="1:6" x14ac:dyDescent="0.25">
      <c r="A85" s="326"/>
      <c r="B85" s="328"/>
      <c r="C85" s="108" t="s">
        <v>258</v>
      </c>
      <c r="D85" s="243"/>
      <c r="E85" s="205">
        <v>190</v>
      </c>
      <c r="F85" s="117">
        <f t="shared" si="3"/>
        <v>190</v>
      </c>
    </row>
    <row r="86" spans="1:6" ht="22.5" x14ac:dyDescent="0.25">
      <c r="A86" s="326"/>
      <c r="B86" s="328"/>
      <c r="C86" s="203" t="s">
        <v>262</v>
      </c>
      <c r="D86" s="243"/>
      <c r="E86" s="205">
        <v>150</v>
      </c>
      <c r="F86" s="207">
        <f t="shared" si="3"/>
        <v>150</v>
      </c>
    </row>
    <row r="87" spans="1:6" ht="22.5" x14ac:dyDescent="0.25">
      <c r="A87" s="326"/>
      <c r="B87" s="328"/>
      <c r="C87" s="203" t="s">
        <v>321</v>
      </c>
      <c r="D87" s="244"/>
      <c r="E87" s="265">
        <f>E82/$E$108</f>
        <v>1</v>
      </c>
      <c r="F87" s="208"/>
    </row>
    <row r="88" spans="1:6" ht="22.5" x14ac:dyDescent="0.25">
      <c r="A88" s="326"/>
      <c r="B88" s="328"/>
      <c r="C88" s="203" t="s">
        <v>320</v>
      </c>
      <c r="D88" s="244"/>
      <c r="E88" s="265">
        <f>E84/$E$109</f>
        <v>0.91836734693877553</v>
      </c>
      <c r="F88" s="208"/>
    </row>
    <row r="89" spans="1:6" x14ac:dyDescent="0.25">
      <c r="A89" s="326"/>
      <c r="B89" s="328"/>
      <c r="C89" s="111" t="s">
        <v>322</v>
      </c>
      <c r="D89" s="245"/>
      <c r="E89" s="206">
        <f>E82/E86</f>
        <v>3.3333333333333335</v>
      </c>
      <c r="F89" s="207">
        <f t="shared" si="3"/>
        <v>3.3333333333333335</v>
      </c>
    </row>
    <row r="90" spans="1:6" ht="15.75" thickBot="1" x14ac:dyDescent="0.3">
      <c r="A90" s="326"/>
      <c r="B90" s="328"/>
      <c r="C90" s="111" t="s">
        <v>296</v>
      </c>
      <c r="D90" s="246"/>
      <c r="E90" s="204">
        <f>(E82/(E83/1000))+(E84/(E85*1000))</f>
        <v>2500.0023684210528</v>
      </c>
      <c r="F90" s="207">
        <f t="shared" si="3"/>
        <v>2500.0023684210528</v>
      </c>
    </row>
    <row r="91" spans="1:6" x14ac:dyDescent="0.25">
      <c r="A91" s="326"/>
      <c r="B91" s="306" t="s">
        <v>242</v>
      </c>
      <c r="C91" s="114" t="s">
        <v>306</v>
      </c>
      <c r="D91" s="106"/>
      <c r="E91" s="106"/>
      <c r="F91" s="107">
        <f>E91-D91</f>
        <v>0</v>
      </c>
    </row>
    <row r="92" spans="1:6" x14ac:dyDescent="0.25">
      <c r="A92" s="326"/>
      <c r="B92" s="307"/>
      <c r="C92" s="115" t="s">
        <v>155</v>
      </c>
      <c r="D92" s="116"/>
      <c r="E92" s="116"/>
      <c r="F92" s="117">
        <f>E92-D92</f>
        <v>0</v>
      </c>
    </row>
    <row r="93" spans="1:6" x14ac:dyDescent="0.25">
      <c r="A93" s="326"/>
      <c r="B93" s="307"/>
      <c r="C93" s="115" t="s">
        <v>157</v>
      </c>
      <c r="D93" s="118" t="e">
        <f>D91/D92</f>
        <v>#DIV/0!</v>
      </c>
      <c r="E93" s="118" t="e">
        <f>E91/E92</f>
        <v>#DIV/0!</v>
      </c>
      <c r="F93" s="247"/>
    </row>
    <row r="94" spans="1:6" x14ac:dyDescent="0.25">
      <c r="A94" s="326"/>
      <c r="B94" s="307"/>
      <c r="C94" s="115" t="s">
        <v>243</v>
      </c>
      <c r="D94" s="109"/>
      <c r="E94" s="109"/>
      <c r="F94" s="117">
        <f>E94-D94</f>
        <v>0</v>
      </c>
    </row>
    <row r="95" spans="1:6" ht="15.75" thickBot="1" x14ac:dyDescent="0.3">
      <c r="A95" s="326"/>
      <c r="B95" s="307"/>
      <c r="C95" s="115" t="s">
        <v>323</v>
      </c>
      <c r="D95" s="118">
        <f>D91/$D$23</f>
        <v>0</v>
      </c>
      <c r="E95" s="118">
        <f>E91/$E$23</f>
        <v>0</v>
      </c>
      <c r="F95" s="119"/>
    </row>
    <row r="96" spans="1:6" x14ac:dyDescent="0.25">
      <c r="A96" s="326"/>
      <c r="B96" s="306" t="s">
        <v>244</v>
      </c>
      <c r="C96" s="105" t="s">
        <v>319</v>
      </c>
      <c r="D96" s="106"/>
      <c r="E96" s="106"/>
      <c r="F96" s="107">
        <f>E96-D96</f>
        <v>0</v>
      </c>
    </row>
    <row r="97" spans="1:6" x14ac:dyDescent="0.25">
      <c r="A97" s="326"/>
      <c r="B97" s="307"/>
      <c r="C97" s="108" t="s">
        <v>298</v>
      </c>
      <c r="D97" s="109"/>
      <c r="E97" s="109"/>
      <c r="F97" s="212">
        <f t="shared" ref="F97:F98" si="4">E97-D97</f>
        <v>0</v>
      </c>
    </row>
    <row r="98" spans="1:6" x14ac:dyDescent="0.25">
      <c r="A98" s="326"/>
      <c r="B98" s="307"/>
      <c r="C98" s="111" t="s">
        <v>188</v>
      </c>
      <c r="D98" s="112"/>
      <c r="E98" s="112"/>
      <c r="F98" s="212">
        <f t="shared" si="4"/>
        <v>0</v>
      </c>
    </row>
    <row r="99" spans="1:6" ht="15.75" thickBot="1" x14ac:dyDescent="0.3">
      <c r="A99" s="326"/>
      <c r="B99" s="308"/>
      <c r="C99" s="110" t="s">
        <v>323</v>
      </c>
      <c r="D99" s="118">
        <f>D96/$D$23</f>
        <v>0</v>
      </c>
      <c r="E99" s="294">
        <f>E96/$E$108</f>
        <v>0</v>
      </c>
      <c r="F99" s="286"/>
    </row>
    <row r="100" spans="1:6" x14ac:dyDescent="0.25">
      <c r="A100" s="326"/>
      <c r="B100" s="306" t="s">
        <v>244</v>
      </c>
      <c r="C100" s="105" t="s">
        <v>271</v>
      </c>
      <c r="D100" s="271"/>
      <c r="E100" s="271"/>
      <c r="F100" s="107">
        <f>E100-D100</f>
        <v>0</v>
      </c>
    </row>
    <row r="101" spans="1:6" x14ac:dyDescent="0.25">
      <c r="A101" s="326"/>
      <c r="B101" s="307"/>
      <c r="C101" s="108" t="s">
        <v>258</v>
      </c>
      <c r="D101" s="270"/>
      <c r="E101" s="270"/>
      <c r="F101" s="212">
        <f t="shared" ref="F101:F102" si="5">E101-D101</f>
        <v>0</v>
      </c>
    </row>
    <row r="102" spans="1:6" x14ac:dyDescent="0.25">
      <c r="A102" s="326"/>
      <c r="B102" s="307"/>
      <c r="C102" s="111" t="s">
        <v>188</v>
      </c>
      <c r="D102" s="270"/>
      <c r="E102" s="270"/>
      <c r="F102" s="212">
        <f t="shared" si="5"/>
        <v>0</v>
      </c>
    </row>
    <row r="103" spans="1:6" ht="15.75" thickBot="1" x14ac:dyDescent="0.3">
      <c r="A103" s="326"/>
      <c r="B103" s="308"/>
      <c r="C103" s="110" t="s">
        <v>324</v>
      </c>
      <c r="D103" s="272" t="e">
        <f>D100/$D$109</f>
        <v>#DIV/0!</v>
      </c>
      <c r="E103" s="291">
        <f>E100/$E$109</f>
        <v>0</v>
      </c>
      <c r="F103" s="285"/>
    </row>
    <row r="104" spans="1:6" x14ac:dyDescent="0.25">
      <c r="A104" s="326"/>
      <c r="B104" s="333" t="s">
        <v>273</v>
      </c>
      <c r="C104" s="105" t="s">
        <v>274</v>
      </c>
      <c r="D104" s="278"/>
      <c r="E104" s="287">
        <v>40</v>
      </c>
      <c r="F104" s="287">
        <f>E104-D104</f>
        <v>40</v>
      </c>
    </row>
    <row r="105" spans="1:6" x14ac:dyDescent="0.25">
      <c r="A105" s="326"/>
      <c r="B105" s="328"/>
      <c r="C105" s="203" t="s">
        <v>275</v>
      </c>
      <c r="D105" s="279"/>
      <c r="E105" s="288">
        <v>2</v>
      </c>
      <c r="F105" s="288">
        <f>E105-D105</f>
        <v>2</v>
      </c>
    </row>
    <row r="106" spans="1:6" x14ac:dyDescent="0.25">
      <c r="A106" s="326"/>
      <c r="B106" s="328"/>
      <c r="C106" s="111" t="s">
        <v>324</v>
      </c>
      <c r="D106" s="279"/>
      <c r="E106" s="290">
        <f>E104/$E$109</f>
        <v>8.1632653061224483E-2</v>
      </c>
      <c r="F106" s="284"/>
    </row>
    <row r="107" spans="1:6" ht="15.75" thickBot="1" x14ac:dyDescent="0.3">
      <c r="A107" s="326"/>
      <c r="B107" s="334"/>
      <c r="C107" s="110" t="s">
        <v>259</v>
      </c>
      <c r="D107" s="280"/>
      <c r="E107" s="289">
        <f>E104/E105</f>
        <v>20</v>
      </c>
      <c r="F107" s="285"/>
    </row>
    <row r="108" spans="1:6" ht="23.25" thickBot="1" x14ac:dyDescent="0.3">
      <c r="A108" s="326"/>
      <c r="B108" s="329" t="s">
        <v>70</v>
      </c>
      <c r="C108" s="273" t="s">
        <v>310</v>
      </c>
      <c r="D108" s="274">
        <f>D82+D91</f>
        <v>0</v>
      </c>
      <c r="E108" s="274">
        <f>E82+E91+E96</f>
        <v>500</v>
      </c>
      <c r="F108" s="275">
        <f>E108-D108</f>
        <v>500</v>
      </c>
    </row>
    <row r="109" spans="1:6" ht="23.25" thickBot="1" x14ac:dyDescent="0.3">
      <c r="A109" s="326"/>
      <c r="B109" s="330"/>
      <c r="C109" s="273" t="s">
        <v>325</v>
      </c>
      <c r="D109" s="274">
        <f>D100</f>
        <v>0</v>
      </c>
      <c r="E109" s="274">
        <f>E84+E100+E104</f>
        <v>490</v>
      </c>
      <c r="F109" s="275"/>
    </row>
    <row r="110" spans="1:6" x14ac:dyDescent="0.25">
      <c r="A110" s="326"/>
      <c r="B110" s="331"/>
      <c r="C110" s="276" t="s">
        <v>266</v>
      </c>
      <c r="D110" s="258"/>
      <c r="E110" s="292">
        <f>E82+E84+E104-E86-E105</f>
        <v>838</v>
      </c>
      <c r="F110" s="277">
        <f>E110-D110</f>
        <v>838</v>
      </c>
    </row>
    <row r="111" spans="1:6" x14ac:dyDescent="0.25">
      <c r="A111" s="326"/>
      <c r="B111" s="331"/>
      <c r="C111" s="123" t="s">
        <v>307</v>
      </c>
      <c r="D111" s="222">
        <f>D83+D94+D97</f>
        <v>0</v>
      </c>
      <c r="E111" s="222">
        <f>E83+E94+E97</f>
        <v>200</v>
      </c>
      <c r="F111" s="293"/>
    </row>
    <row r="112" spans="1:6" x14ac:dyDescent="0.25">
      <c r="A112" s="326"/>
      <c r="B112" s="331"/>
      <c r="C112" s="123" t="s">
        <v>309</v>
      </c>
      <c r="D112" s="222">
        <f>D85+D101</f>
        <v>0</v>
      </c>
      <c r="E112" s="222">
        <f>E85+E101</f>
        <v>190</v>
      </c>
      <c r="F112" s="293"/>
    </row>
    <row r="113" spans="1:7" ht="20.25" x14ac:dyDescent="0.25">
      <c r="A113" s="326"/>
      <c r="B113" s="331"/>
      <c r="C113" s="125" t="s">
        <v>248</v>
      </c>
      <c r="D113" s="260">
        <f>D110/$D$23</f>
        <v>0</v>
      </c>
      <c r="E113" s="260">
        <f>E110/(E108+E109)</f>
        <v>0.84646464646464648</v>
      </c>
      <c r="F113" s="267">
        <f>E113</f>
        <v>0.84646464646464648</v>
      </c>
    </row>
    <row r="114" spans="1:7" ht="22.5" x14ac:dyDescent="0.25">
      <c r="A114" s="326"/>
      <c r="B114" s="331"/>
      <c r="C114" s="221" t="s">
        <v>177</v>
      </c>
      <c r="D114" s="127"/>
      <c r="E114" s="305" t="e">
        <f>(D91-E91)/E93*0.187-E86*0.06+(D98-E98)*0.06+(D102-E102)*0.06</f>
        <v>#DIV/0!</v>
      </c>
      <c r="F114" s="128" t="e">
        <f>E114-D114</f>
        <v>#DIV/0!</v>
      </c>
    </row>
    <row r="115" spans="1:7" ht="15.75" thickBot="1" x14ac:dyDescent="0.3">
      <c r="A115" s="327"/>
      <c r="B115" s="332"/>
      <c r="C115" s="129" t="s">
        <v>158</v>
      </c>
      <c r="D115" s="130"/>
      <c r="E115" s="131"/>
      <c r="F115" s="132"/>
    </row>
    <row r="116" spans="1:7" ht="9.75" customHeight="1" x14ac:dyDescent="0.25">
      <c r="A116" s="24"/>
      <c r="B116" s="24"/>
      <c r="C116" s="24"/>
      <c r="D116" s="24"/>
      <c r="E116" s="24"/>
      <c r="F116" s="24"/>
    </row>
    <row r="117" spans="1:7" ht="9.75" customHeight="1" x14ac:dyDescent="0.25">
      <c r="A117" s="24"/>
      <c r="B117" s="24"/>
      <c r="C117" s="24"/>
      <c r="D117" s="24"/>
      <c r="E117" s="24"/>
      <c r="F117" s="24"/>
    </row>
    <row r="118" spans="1:7" ht="9.75" customHeight="1" x14ac:dyDescent="0.25">
      <c r="A118" s="24"/>
      <c r="B118" s="24"/>
      <c r="C118" s="24"/>
      <c r="D118" s="24"/>
      <c r="E118" s="24"/>
      <c r="F118" s="24"/>
    </row>
    <row r="119" spans="1:7" ht="9.75" customHeight="1" x14ac:dyDescent="0.25">
      <c r="A119" s="24"/>
      <c r="B119" s="24"/>
      <c r="C119" s="24"/>
      <c r="D119" s="24"/>
      <c r="E119" s="24"/>
      <c r="F119" s="24"/>
    </row>
    <row r="120" spans="1:7" ht="9.75" customHeight="1" x14ac:dyDescent="0.25">
      <c r="A120" s="24"/>
      <c r="B120" s="24"/>
      <c r="C120" s="24"/>
      <c r="D120" s="24"/>
      <c r="E120" s="24"/>
      <c r="F120" s="24"/>
    </row>
    <row r="121" spans="1:7" ht="9.75" customHeight="1" thickBot="1" x14ac:dyDescent="0.3">
      <c r="B121" s="24"/>
      <c r="C121" s="24"/>
      <c r="D121" s="24"/>
      <c r="E121" s="24"/>
      <c r="F121" s="24"/>
    </row>
    <row r="122" spans="1:7" ht="21" x14ac:dyDescent="0.25">
      <c r="A122" s="320" t="s">
        <v>76</v>
      </c>
      <c r="B122" s="321"/>
      <c r="C122" s="133"/>
      <c r="D122" s="103" t="s">
        <v>77</v>
      </c>
      <c r="E122" s="103" t="s">
        <v>78</v>
      </c>
      <c r="F122" s="104" t="s">
        <v>79</v>
      </c>
      <c r="G122" s="153" t="s">
        <v>254</v>
      </c>
    </row>
    <row r="123" spans="1:7" x14ac:dyDescent="0.25">
      <c r="A123" s="322"/>
      <c r="B123" s="323"/>
      <c r="C123" s="126" t="s">
        <v>0</v>
      </c>
      <c r="D123" s="134"/>
      <c r="E123" s="134"/>
      <c r="F123" s="135"/>
    </row>
    <row r="124" spans="1:7" x14ac:dyDescent="0.25">
      <c r="A124" s="322"/>
      <c r="B124" s="323"/>
      <c r="C124" s="136" t="s">
        <v>80</v>
      </c>
      <c r="D124" s="137"/>
      <c r="E124" s="137"/>
      <c r="F124" s="138">
        <f>E124-D124</f>
        <v>0</v>
      </c>
    </row>
    <row r="125" spans="1:7" x14ac:dyDescent="0.25">
      <c r="A125" s="322"/>
      <c r="B125" s="323"/>
      <c r="C125" s="139" t="s">
        <v>81</v>
      </c>
      <c r="D125" s="140"/>
      <c r="E125" s="140"/>
      <c r="F125" s="124"/>
    </row>
    <row r="126" spans="1:7" x14ac:dyDescent="0.25">
      <c r="A126" s="322"/>
      <c r="B126" s="323"/>
      <c r="C126" s="139" t="s">
        <v>82</v>
      </c>
      <c r="D126" s="140"/>
      <c r="E126" s="140"/>
      <c r="F126" s="124"/>
    </row>
    <row r="127" spans="1:7" x14ac:dyDescent="0.25">
      <c r="A127" s="322"/>
      <c r="B127" s="323"/>
      <c r="C127" s="139" t="s">
        <v>83</v>
      </c>
      <c r="D127" s="140"/>
      <c r="E127" s="140"/>
      <c r="F127" s="124"/>
    </row>
    <row r="128" spans="1:7" x14ac:dyDescent="0.25">
      <c r="A128" s="322"/>
      <c r="B128" s="323"/>
      <c r="C128" s="136" t="s">
        <v>214</v>
      </c>
      <c r="D128" s="141"/>
      <c r="E128" s="141"/>
      <c r="F128" s="124">
        <f>E128-D128</f>
        <v>0</v>
      </c>
    </row>
    <row r="129" spans="1:6" hidden="1" x14ac:dyDescent="0.25">
      <c r="A129" s="322"/>
      <c r="B129" s="323"/>
      <c r="C129" s="136"/>
      <c r="D129" s="141"/>
      <c r="E129" s="141"/>
      <c r="F129" s="124"/>
    </row>
    <row r="130" spans="1:6" x14ac:dyDescent="0.25">
      <c r="A130" s="322"/>
      <c r="B130" s="323"/>
      <c r="C130" s="136" t="s">
        <v>215</v>
      </c>
      <c r="D130" s="141"/>
      <c r="E130" s="141"/>
      <c r="F130" s="124">
        <f>E130-D130</f>
        <v>0</v>
      </c>
    </row>
    <row r="131" spans="1:6" x14ac:dyDescent="0.25">
      <c r="A131" s="322"/>
      <c r="B131" s="323"/>
      <c r="C131" s="136" t="s">
        <v>216</v>
      </c>
      <c r="D131" s="137"/>
      <c r="E131" s="137"/>
      <c r="F131" s="142" t="str">
        <f>E131-D131&amp;" sous stations supplémentaires"</f>
        <v>0 sous stations supplémentaires</v>
      </c>
    </row>
    <row r="132" spans="1:6" x14ac:dyDescent="0.25">
      <c r="A132" s="322"/>
      <c r="B132" s="323"/>
      <c r="C132" s="136" t="s">
        <v>84</v>
      </c>
      <c r="D132" s="140"/>
      <c r="E132" s="140"/>
      <c r="F132" s="124"/>
    </row>
    <row r="133" spans="1:6" x14ac:dyDescent="0.25">
      <c r="A133" s="322"/>
      <c r="B133" s="323"/>
      <c r="C133" s="136" t="s">
        <v>85</v>
      </c>
      <c r="D133" s="140"/>
      <c r="E133" s="140"/>
      <c r="F133" s="124" t="str">
        <f>E133-D133&amp;" eq logts supplémentaires"</f>
        <v>0 eq logts supplémentaires</v>
      </c>
    </row>
    <row r="134" spans="1:6" x14ac:dyDescent="0.25">
      <c r="A134" s="322"/>
      <c r="B134" s="323"/>
      <c r="C134" s="309" t="s">
        <v>217</v>
      </c>
      <c r="D134" s="143" t="e">
        <f>D128/D124</f>
        <v>#DIV/0!</v>
      </c>
      <c r="E134" s="143" t="e">
        <f>E128/E124</f>
        <v>#DIV/0!</v>
      </c>
      <c r="F134" s="144" t="e">
        <f>F128/F124</f>
        <v>#DIV/0!</v>
      </c>
    </row>
    <row r="135" spans="1:6" x14ac:dyDescent="0.25">
      <c r="A135" s="322"/>
      <c r="B135" s="323"/>
      <c r="C135" s="310"/>
      <c r="D135" s="311" t="s">
        <v>86</v>
      </c>
      <c r="E135" s="312"/>
      <c r="F135" s="313"/>
    </row>
    <row r="136" spans="1:6" ht="22.5" x14ac:dyDescent="0.25">
      <c r="A136" s="322"/>
      <c r="B136" s="323"/>
      <c r="C136" s="125" t="s">
        <v>218</v>
      </c>
      <c r="D136" s="143" t="e">
        <f>D130/D124</f>
        <v>#DIV/0!</v>
      </c>
      <c r="E136" s="143" t="e">
        <f>E130/E124</f>
        <v>#DIV/0!</v>
      </c>
      <c r="F136" s="144" t="e">
        <f>E136-D136</f>
        <v>#DIV/0!</v>
      </c>
    </row>
    <row r="137" spans="1:6" x14ac:dyDescent="0.25">
      <c r="A137" s="322"/>
      <c r="B137" s="323"/>
      <c r="C137" s="136" t="s">
        <v>87</v>
      </c>
      <c r="D137" s="145">
        <f>D128/D23</f>
        <v>0</v>
      </c>
      <c r="E137" s="145">
        <f>E128/E23</f>
        <v>0</v>
      </c>
      <c r="F137" s="146"/>
    </row>
    <row r="138" spans="1:6" x14ac:dyDescent="0.25">
      <c r="A138" s="322"/>
      <c r="B138" s="323"/>
      <c r="C138" s="147" t="s">
        <v>88</v>
      </c>
      <c r="D138" s="314">
        <v>2016</v>
      </c>
      <c r="E138" s="315"/>
      <c r="F138" s="316"/>
    </row>
    <row r="139" spans="1:6" ht="24.75" customHeight="1" thickBot="1" x14ac:dyDescent="0.3">
      <c r="A139" s="324"/>
      <c r="B139" s="325"/>
      <c r="C139" s="129" t="s">
        <v>89</v>
      </c>
      <c r="D139" s="317"/>
      <c r="E139" s="318"/>
      <c r="F139" s="319"/>
    </row>
  </sheetData>
  <mergeCells count="27">
    <mergeCell ref="B57:B63"/>
    <mergeCell ref="B68:B72"/>
    <mergeCell ref="B73:B78"/>
    <mergeCell ref="B7:B13"/>
    <mergeCell ref="A7:A28"/>
    <mergeCell ref="B14:B18"/>
    <mergeCell ref="B23:B28"/>
    <mergeCell ref="A32:A53"/>
    <mergeCell ref="A57:A78"/>
    <mergeCell ref="B64:B67"/>
    <mergeCell ref="B19:B22"/>
    <mergeCell ref="B32:B38"/>
    <mergeCell ref="B39:B43"/>
    <mergeCell ref="B44:B47"/>
    <mergeCell ref="B48:B53"/>
    <mergeCell ref="B100:B103"/>
    <mergeCell ref="C134:C135"/>
    <mergeCell ref="D135:F135"/>
    <mergeCell ref="D138:F138"/>
    <mergeCell ref="D139:F139"/>
    <mergeCell ref="A122:B139"/>
    <mergeCell ref="A82:A115"/>
    <mergeCell ref="B82:B90"/>
    <mergeCell ref="B91:B95"/>
    <mergeCell ref="B96:B99"/>
    <mergeCell ref="B108:B115"/>
    <mergeCell ref="B104:B10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JQ192"/>
  <sheetViews>
    <sheetView zoomScale="110" zoomScaleNormal="110" workbookViewId="0"/>
  </sheetViews>
  <sheetFormatPr baseColWidth="10" defaultRowHeight="15" x14ac:dyDescent="0.25"/>
  <cols>
    <col min="1" max="1" width="10.5703125" customWidth="1"/>
    <col min="2" max="2" width="10.85546875" customWidth="1"/>
    <col min="3" max="3" width="10.42578125" customWidth="1"/>
    <col min="4" max="4" width="9.28515625" customWidth="1"/>
    <col min="5" max="5" width="8.28515625" customWidth="1"/>
    <col min="6" max="6" width="9.7109375" customWidth="1"/>
    <col min="7" max="7" width="7.5703125" customWidth="1"/>
    <col min="8" max="8" width="8" customWidth="1"/>
    <col min="9" max="9" width="10" customWidth="1"/>
    <col min="10" max="10" width="10.42578125" customWidth="1"/>
    <col min="11" max="11" width="8.140625" customWidth="1"/>
    <col min="12" max="12" width="7.140625" customWidth="1"/>
    <col min="13" max="13" width="6.42578125" customWidth="1"/>
    <col min="14" max="14" width="8.140625" customWidth="1"/>
    <col min="15" max="15" width="8.85546875" customWidth="1"/>
  </cols>
  <sheetData>
    <row r="1" spans="1:277" s="223" customFormat="1" ht="15.75" x14ac:dyDescent="0.25">
      <c r="A1" s="59" t="s">
        <v>281</v>
      </c>
    </row>
    <row r="2" spans="1:277" s="59" customFormat="1" ht="15.75" x14ac:dyDescent="0.25"/>
    <row r="3" spans="1:277" s="59" customFormat="1" ht="15.75" x14ac:dyDescent="0.25">
      <c r="A3" s="59" t="s">
        <v>293</v>
      </c>
    </row>
    <row r="4" spans="1:277" s="224" customFormat="1" x14ac:dyDescent="0.2">
      <c r="A4" s="224" t="s">
        <v>283</v>
      </c>
    </row>
    <row r="5" spans="1:277" ht="114.75" customHeight="1" x14ac:dyDescent="0.25">
      <c r="A5" s="154" t="s">
        <v>252</v>
      </c>
      <c r="B5" s="154" t="s">
        <v>285</v>
      </c>
      <c r="C5" s="155" t="s">
        <v>286</v>
      </c>
      <c r="D5" s="156" t="s">
        <v>287</v>
      </c>
      <c r="E5" s="157" t="s">
        <v>41</v>
      </c>
      <c r="F5" s="157" t="s">
        <v>42</v>
      </c>
      <c r="G5" s="154" t="s">
        <v>282</v>
      </c>
      <c r="H5" s="154" t="s">
        <v>194</v>
      </c>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c r="HS5" s="59"/>
      <c r="HT5" s="59"/>
      <c r="HU5" s="59"/>
      <c r="HV5" s="59"/>
      <c r="HW5" s="59"/>
      <c r="HX5" s="59"/>
      <c r="HY5" s="59"/>
      <c r="HZ5" s="59"/>
      <c r="IA5" s="59"/>
      <c r="IB5" s="59"/>
      <c r="IC5" s="59"/>
      <c r="ID5" s="59"/>
      <c r="IE5" s="59"/>
      <c r="IF5" s="59"/>
      <c r="IG5" s="59"/>
      <c r="IH5" s="59"/>
      <c r="II5" s="59"/>
      <c r="IJ5" s="59"/>
      <c r="IK5" s="59"/>
      <c r="IL5" s="59"/>
      <c r="IM5" s="59"/>
      <c r="IN5" s="59"/>
      <c r="IO5" s="59"/>
      <c r="IP5" s="59"/>
      <c r="IQ5" s="59"/>
      <c r="IR5" s="59"/>
      <c r="IS5" s="59"/>
      <c r="IT5" s="59"/>
      <c r="IU5" s="59"/>
      <c r="IV5" s="59"/>
      <c r="IW5" s="59"/>
      <c r="IX5" s="59"/>
      <c r="IY5" s="59"/>
      <c r="IZ5" s="59"/>
      <c r="JA5" s="59"/>
      <c r="JB5" s="59"/>
      <c r="JC5" s="59"/>
      <c r="JD5" s="59"/>
      <c r="JE5" s="59"/>
      <c r="JF5" s="59"/>
      <c r="JG5" s="59"/>
      <c r="JH5" s="59"/>
      <c r="JI5" s="59"/>
      <c r="JJ5" s="59"/>
      <c r="JK5" s="59"/>
      <c r="JL5" s="59"/>
      <c r="JM5" s="59"/>
      <c r="JN5" s="59"/>
      <c r="JO5" s="59"/>
      <c r="JP5" s="59"/>
      <c r="JQ5" s="59"/>
    </row>
    <row r="6" spans="1:277" ht="15" customHeight="1" x14ac:dyDescent="0.25">
      <c r="A6" s="158"/>
      <c r="B6" s="158"/>
      <c r="C6" s="158"/>
      <c r="D6" s="158"/>
      <c r="E6" s="160"/>
      <c r="F6" s="160"/>
      <c r="G6" s="158" t="e">
        <f>D6/B6</f>
        <v>#DIV/0!</v>
      </c>
      <c r="H6" s="158"/>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c r="IR6" s="59"/>
      <c r="IS6" s="59"/>
      <c r="IT6" s="59"/>
      <c r="IU6" s="59"/>
      <c r="IV6" s="59"/>
      <c r="IW6" s="59"/>
      <c r="IX6" s="59"/>
      <c r="IY6" s="59"/>
      <c r="IZ6" s="59"/>
      <c r="JA6" s="59"/>
      <c r="JB6" s="59"/>
      <c r="JC6" s="59"/>
      <c r="JD6" s="59"/>
      <c r="JE6" s="59"/>
      <c r="JF6" s="59"/>
      <c r="JG6" s="59"/>
      <c r="JH6" s="59"/>
      <c r="JI6" s="59"/>
      <c r="JJ6" s="59"/>
      <c r="JK6" s="59"/>
      <c r="JL6" s="59"/>
      <c r="JM6" s="59"/>
      <c r="JN6" s="59"/>
      <c r="JO6" s="59"/>
      <c r="JP6" s="59"/>
      <c r="JQ6" s="59"/>
    </row>
    <row r="7" spans="1:277" ht="15.75" x14ac:dyDescent="0.25">
      <c r="A7" s="158"/>
      <c r="B7" s="158"/>
      <c r="C7" s="158"/>
      <c r="D7" s="158"/>
      <c r="E7" s="160"/>
      <c r="F7" s="160"/>
      <c r="G7" s="158" t="e">
        <f>D7/B7</f>
        <v>#DIV/0!</v>
      </c>
      <c r="H7" s="158"/>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c r="IR7" s="59"/>
      <c r="IS7" s="59"/>
      <c r="IT7" s="59"/>
      <c r="IU7" s="59"/>
      <c r="IV7" s="59"/>
      <c r="IW7" s="59"/>
      <c r="IX7" s="59"/>
      <c r="IY7" s="59"/>
      <c r="IZ7" s="59"/>
      <c r="JA7" s="59"/>
      <c r="JB7" s="59"/>
      <c r="JC7" s="59"/>
      <c r="JD7" s="59"/>
      <c r="JE7" s="59"/>
      <c r="JF7" s="59"/>
      <c r="JG7" s="59"/>
      <c r="JH7" s="59"/>
      <c r="JI7" s="59"/>
      <c r="JJ7" s="59"/>
      <c r="JK7" s="59"/>
      <c r="JL7" s="59"/>
      <c r="JM7" s="59"/>
      <c r="JN7" s="59"/>
      <c r="JO7" s="59"/>
      <c r="JP7" s="59"/>
      <c r="JQ7" s="59"/>
    </row>
    <row r="8" spans="1:277" ht="15" customHeight="1" x14ac:dyDescent="0.25">
      <c r="A8" s="169" t="s">
        <v>8</v>
      </c>
      <c r="B8" s="154"/>
      <c r="C8" s="170"/>
      <c r="D8" s="171"/>
      <c r="E8" s="157"/>
      <c r="F8" s="157"/>
      <c r="G8" s="154"/>
      <c r="H8" s="154"/>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row>
    <row r="9" spans="1:277" s="59" customFormat="1" ht="15.75" x14ac:dyDescent="0.25"/>
    <row r="10" spans="1:277" s="59" customFormat="1" ht="15.75" x14ac:dyDescent="0.25">
      <c r="A10" s="59" t="s">
        <v>295</v>
      </c>
    </row>
    <row r="11" spans="1:277" s="180" customFormat="1" x14ac:dyDescent="0.25">
      <c r="A11" s="180" t="s">
        <v>284</v>
      </c>
    </row>
    <row r="12" spans="1:277" s="59" customFormat="1" ht="123.75" x14ac:dyDescent="0.25">
      <c r="A12" s="154" t="s">
        <v>252</v>
      </c>
      <c r="B12" s="154" t="s">
        <v>294</v>
      </c>
      <c r="C12" s="155" t="s">
        <v>288</v>
      </c>
      <c r="D12" s="156" t="s">
        <v>289</v>
      </c>
      <c r="E12" s="157" t="s">
        <v>290</v>
      </c>
      <c r="F12" s="157" t="s">
        <v>291</v>
      </c>
      <c r="G12" s="154" t="s">
        <v>292</v>
      </c>
    </row>
    <row r="13" spans="1:277" s="59" customFormat="1" ht="15.75" x14ac:dyDescent="0.25">
      <c r="A13" s="158"/>
      <c r="B13" s="158"/>
      <c r="C13" s="158"/>
      <c r="D13" s="158"/>
      <c r="E13" s="160"/>
      <c r="F13" s="160"/>
      <c r="G13" s="158" t="e">
        <f>D13/B13</f>
        <v>#DIV/0!</v>
      </c>
    </row>
    <row r="14" spans="1:277" s="59" customFormat="1" ht="15.75" x14ac:dyDescent="0.25">
      <c r="A14" s="158"/>
      <c r="B14" s="158"/>
      <c r="C14" s="158"/>
      <c r="D14" s="158"/>
      <c r="E14" s="160"/>
      <c r="F14" s="160"/>
      <c r="G14" s="158" t="e">
        <f>D14/B14</f>
        <v>#DIV/0!</v>
      </c>
    </row>
    <row r="15" spans="1:277" s="59" customFormat="1" ht="15.75" x14ac:dyDescent="0.25">
      <c r="A15" s="169" t="s">
        <v>8</v>
      </c>
      <c r="B15" s="154"/>
      <c r="C15" s="170"/>
      <c r="D15" s="171"/>
      <c r="E15" s="157"/>
      <c r="F15" s="157"/>
      <c r="G15" s="154"/>
    </row>
    <row r="16" spans="1:277" s="59" customFormat="1" ht="15.75" x14ac:dyDescent="0.25"/>
    <row r="17" spans="1:29" s="59" customFormat="1" ht="15.75" x14ac:dyDescent="0.25"/>
    <row r="18" spans="1:29" s="59" customFormat="1" ht="15.75" x14ac:dyDescent="0.25">
      <c r="A18" s="59" t="s">
        <v>253</v>
      </c>
    </row>
    <row r="19" spans="1:29" s="59" customFormat="1" ht="15.75" x14ac:dyDescent="0.25"/>
    <row r="20" spans="1:29" s="225" customFormat="1" ht="14.25" x14ac:dyDescent="0.2">
      <c r="A20" s="225" t="s">
        <v>190</v>
      </c>
    </row>
    <row r="21" spans="1:29" ht="112.5" x14ac:dyDescent="0.25">
      <c r="A21" s="154" t="s">
        <v>33</v>
      </c>
      <c r="B21" s="154" t="s">
        <v>34</v>
      </c>
      <c r="C21" s="154" t="s">
        <v>35</v>
      </c>
      <c r="D21" s="154" t="s">
        <v>36</v>
      </c>
      <c r="E21" s="154" t="s">
        <v>37</v>
      </c>
      <c r="F21" s="154" t="s">
        <v>38</v>
      </c>
      <c r="G21" s="154" t="s">
        <v>39</v>
      </c>
      <c r="H21" s="154" t="s">
        <v>40</v>
      </c>
      <c r="I21" s="155" t="s">
        <v>191</v>
      </c>
      <c r="J21" s="156" t="s">
        <v>192</v>
      </c>
      <c r="K21" s="157" t="s">
        <v>41</v>
      </c>
      <c r="L21" s="157" t="s">
        <v>42</v>
      </c>
      <c r="M21" s="154" t="s">
        <v>193</v>
      </c>
      <c r="N21" s="154" t="s">
        <v>43</v>
      </c>
      <c r="O21" s="154" t="s">
        <v>194</v>
      </c>
      <c r="P21" s="2"/>
      <c r="Q21" s="2"/>
      <c r="R21" s="2"/>
      <c r="S21" s="2"/>
      <c r="T21" s="2"/>
      <c r="U21" s="2"/>
      <c r="V21" s="2"/>
      <c r="W21" s="2"/>
      <c r="X21" s="2"/>
      <c r="Y21" s="2"/>
      <c r="Z21" s="2"/>
      <c r="AA21" s="2"/>
      <c r="AB21" s="2"/>
      <c r="AC21" s="2"/>
    </row>
    <row r="22" spans="1:29" x14ac:dyDescent="0.25">
      <c r="A22" s="158" t="s">
        <v>44</v>
      </c>
      <c r="B22" s="158" t="s">
        <v>45</v>
      </c>
      <c r="C22" s="158" t="s">
        <v>46</v>
      </c>
      <c r="D22" s="158" t="s">
        <v>47</v>
      </c>
      <c r="E22" s="159">
        <v>2012</v>
      </c>
      <c r="F22" s="158" t="s">
        <v>48</v>
      </c>
      <c r="G22" s="158"/>
      <c r="H22" s="158"/>
      <c r="I22" s="158"/>
      <c r="J22" s="158"/>
      <c r="K22" s="160"/>
      <c r="L22" s="160"/>
      <c r="M22" s="158"/>
      <c r="N22" s="158" t="e">
        <f>J22/H22</f>
        <v>#DIV/0!</v>
      </c>
      <c r="O22" s="158"/>
      <c r="P22" s="2"/>
      <c r="Q22" s="2"/>
      <c r="R22" s="2"/>
      <c r="S22" s="2"/>
      <c r="T22" s="2"/>
      <c r="U22" s="2"/>
      <c r="V22" s="2"/>
      <c r="W22" s="2"/>
      <c r="X22" s="2"/>
      <c r="Y22" s="2"/>
      <c r="Z22" s="2"/>
      <c r="AA22" s="2"/>
      <c r="AB22" s="2"/>
      <c r="AC22" s="2"/>
    </row>
    <row r="23" spans="1:29" ht="11.25" customHeight="1" x14ac:dyDescent="0.25">
      <c r="A23" s="158" t="s">
        <v>49</v>
      </c>
      <c r="B23" s="158"/>
      <c r="C23" s="158"/>
      <c r="D23" s="158"/>
      <c r="E23" s="158"/>
      <c r="F23" s="158"/>
      <c r="G23" s="158"/>
      <c r="H23" s="158"/>
      <c r="I23" s="158"/>
      <c r="J23" s="158"/>
      <c r="K23" s="160"/>
      <c r="L23" s="160"/>
      <c r="M23" s="158"/>
      <c r="N23" s="158" t="e">
        <f t="shared" ref="N23:N26" si="0">J23/H23</f>
        <v>#DIV/0!</v>
      </c>
      <c r="O23" s="158"/>
      <c r="P23" s="2"/>
      <c r="Q23" s="2"/>
      <c r="R23" s="2"/>
      <c r="S23" s="2"/>
      <c r="T23" s="2"/>
      <c r="U23" s="2"/>
      <c r="V23" s="2"/>
      <c r="W23" s="2"/>
      <c r="X23" s="2"/>
      <c r="Y23" s="2"/>
      <c r="Z23" s="2"/>
      <c r="AA23" s="2"/>
      <c r="AB23" s="2"/>
      <c r="AC23" s="2"/>
    </row>
    <row r="24" spans="1:29" ht="113.25" customHeight="1" x14ac:dyDescent="0.25">
      <c r="A24" s="158" t="s">
        <v>50</v>
      </c>
      <c r="B24" s="158" t="s">
        <v>51</v>
      </c>
      <c r="C24" s="158" t="s">
        <v>52</v>
      </c>
      <c r="D24" s="158" t="s">
        <v>47</v>
      </c>
      <c r="E24" s="159">
        <v>2014</v>
      </c>
      <c r="F24" s="158" t="s">
        <v>53</v>
      </c>
      <c r="G24" s="160"/>
      <c r="H24" s="160"/>
      <c r="I24" s="158"/>
      <c r="J24" s="158"/>
      <c r="K24" s="160"/>
      <c r="L24" s="160"/>
      <c r="M24" s="158"/>
      <c r="N24" s="158" t="e">
        <f t="shared" si="0"/>
        <v>#DIV/0!</v>
      </c>
      <c r="O24" s="158"/>
      <c r="P24" s="2"/>
      <c r="Q24" s="2"/>
      <c r="R24" s="2"/>
      <c r="S24" s="2"/>
      <c r="T24" s="2"/>
      <c r="U24" s="2"/>
      <c r="V24" s="2"/>
      <c r="W24" s="2"/>
      <c r="X24" s="2"/>
      <c r="Y24" s="2"/>
      <c r="Z24" s="2"/>
      <c r="AA24" s="2"/>
      <c r="AB24" s="2"/>
      <c r="AC24" s="2"/>
    </row>
    <row r="25" spans="1:29" ht="24.75" customHeight="1" x14ac:dyDescent="0.25">
      <c r="A25" s="158"/>
      <c r="B25" s="158" t="s">
        <v>54</v>
      </c>
      <c r="C25" s="158" t="s">
        <v>55</v>
      </c>
      <c r="D25" s="158" t="s">
        <v>56</v>
      </c>
      <c r="E25" s="159">
        <v>2014</v>
      </c>
      <c r="F25" s="158" t="s">
        <v>57</v>
      </c>
      <c r="G25" s="158"/>
      <c r="H25" s="158"/>
      <c r="I25" s="158"/>
      <c r="J25" s="158"/>
      <c r="K25" s="160"/>
      <c r="L25" s="160"/>
      <c r="M25" s="158"/>
      <c r="N25" s="158" t="e">
        <f t="shared" si="0"/>
        <v>#DIV/0!</v>
      </c>
      <c r="O25" s="158"/>
      <c r="P25" s="2"/>
      <c r="Q25" s="2"/>
      <c r="R25" s="2"/>
      <c r="S25" s="2"/>
      <c r="T25" s="2"/>
      <c r="U25" s="2"/>
      <c r="V25" s="2"/>
      <c r="W25" s="2"/>
      <c r="X25" s="2"/>
      <c r="Y25" s="2"/>
      <c r="Z25" s="2"/>
      <c r="AA25" s="2"/>
      <c r="AB25" s="2"/>
      <c r="AC25" s="2"/>
    </row>
    <row r="26" spans="1:29" ht="24.75" customHeight="1" x14ac:dyDescent="0.25">
      <c r="A26" s="158"/>
      <c r="B26" s="158"/>
      <c r="C26" s="158"/>
      <c r="D26" s="158"/>
      <c r="E26" s="159"/>
      <c r="F26" s="158"/>
      <c r="G26" s="158"/>
      <c r="H26" s="158"/>
      <c r="I26" s="158"/>
      <c r="J26" s="158"/>
      <c r="K26" s="160"/>
      <c r="L26" s="160"/>
      <c r="M26" s="158"/>
      <c r="N26" s="158" t="e">
        <f t="shared" si="0"/>
        <v>#DIV/0!</v>
      </c>
      <c r="O26" s="158"/>
      <c r="P26" s="2"/>
      <c r="Q26" s="2"/>
      <c r="R26" s="2"/>
      <c r="S26" s="2"/>
      <c r="T26" s="2"/>
      <c r="U26" s="2"/>
      <c r="V26" s="2"/>
      <c r="W26" s="2"/>
      <c r="X26" s="2"/>
      <c r="Y26" s="2"/>
      <c r="Z26" s="2"/>
      <c r="AA26" s="2"/>
      <c r="AB26" s="2"/>
      <c r="AC26" s="2"/>
    </row>
    <row r="27" spans="1:29" x14ac:dyDescent="0.25">
      <c r="A27" s="154" t="s">
        <v>8</v>
      </c>
      <c r="B27" s="154"/>
      <c r="C27" s="154"/>
      <c r="D27" s="154"/>
      <c r="E27" s="154"/>
      <c r="F27" s="154"/>
      <c r="G27" s="154"/>
      <c r="H27" s="154"/>
      <c r="I27" s="155"/>
      <c r="J27" s="161"/>
      <c r="K27" s="157"/>
      <c r="L27" s="157"/>
      <c r="M27" s="154"/>
      <c r="N27" s="154"/>
      <c r="O27" s="154"/>
      <c r="P27" s="2"/>
      <c r="Q27" s="2"/>
      <c r="R27" s="2"/>
      <c r="S27" s="2"/>
      <c r="T27" s="2"/>
      <c r="U27" s="2"/>
      <c r="V27" s="2"/>
      <c r="W27" s="2"/>
      <c r="X27" s="2"/>
      <c r="Y27" s="2"/>
      <c r="Z27" s="2"/>
      <c r="AA27" s="2"/>
      <c r="AB27" s="2"/>
      <c r="AC27" s="2"/>
    </row>
    <row r="28" spans="1:29" x14ac:dyDescent="0.25">
      <c r="A28" s="152"/>
      <c r="B28" s="152"/>
      <c r="C28" s="152"/>
      <c r="D28" s="152"/>
      <c r="E28" s="152"/>
      <c r="F28" s="152"/>
      <c r="G28" s="152"/>
      <c r="H28" s="152"/>
      <c r="I28" s="152"/>
      <c r="J28" s="152"/>
      <c r="K28" s="152"/>
      <c r="L28" s="152"/>
      <c r="M28" s="152"/>
      <c r="N28" s="152"/>
      <c r="O28" s="152"/>
      <c r="P28" s="2"/>
      <c r="Q28" s="2"/>
      <c r="R28" s="2"/>
      <c r="S28" s="2"/>
      <c r="T28" s="2"/>
      <c r="U28" s="2"/>
      <c r="V28" s="2"/>
      <c r="W28" s="2"/>
      <c r="X28" s="2"/>
      <c r="Y28" s="2"/>
      <c r="Z28" s="2"/>
      <c r="AA28" s="2"/>
      <c r="AB28" s="2"/>
      <c r="AC28" s="2"/>
    </row>
    <row r="29" spans="1:29" ht="15.75" x14ac:dyDescent="0.25">
      <c r="A29" s="153" t="s">
        <v>195</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ht="157.5" x14ac:dyDescent="0.25">
      <c r="A30" s="154" t="s">
        <v>149</v>
      </c>
      <c r="B30" s="154" t="s">
        <v>33</v>
      </c>
      <c r="C30" s="154" t="s">
        <v>34</v>
      </c>
      <c r="D30" s="154" t="s">
        <v>35</v>
      </c>
      <c r="E30" s="154" t="s">
        <v>36</v>
      </c>
      <c r="F30" s="154" t="s">
        <v>37</v>
      </c>
      <c r="G30" s="154" t="s">
        <v>38</v>
      </c>
      <c r="H30" s="154" t="s">
        <v>39</v>
      </c>
      <c r="I30" s="154" t="s">
        <v>40</v>
      </c>
      <c r="J30" s="155" t="s">
        <v>191</v>
      </c>
      <c r="K30" s="156" t="s">
        <v>192</v>
      </c>
      <c r="L30" s="157" t="s">
        <v>41</v>
      </c>
      <c r="M30" s="157" t="s">
        <v>42</v>
      </c>
      <c r="N30" s="154" t="s">
        <v>193</v>
      </c>
      <c r="O30" s="154" t="s">
        <v>43</v>
      </c>
      <c r="P30" s="154" t="s">
        <v>194</v>
      </c>
      <c r="Q30" s="2"/>
      <c r="R30" s="2"/>
      <c r="S30" s="2"/>
      <c r="T30" s="2"/>
      <c r="U30" s="2"/>
      <c r="V30" s="2"/>
      <c r="W30" s="2"/>
      <c r="X30" s="2"/>
      <c r="Y30" s="2"/>
      <c r="Z30" s="2"/>
      <c r="AA30" s="2"/>
      <c r="AB30" s="2"/>
      <c r="AC30" s="2"/>
    </row>
    <row r="31" spans="1:29" ht="22.5" x14ac:dyDescent="0.25">
      <c r="A31" s="162" t="s">
        <v>150</v>
      </c>
      <c r="B31" s="162" t="s">
        <v>44</v>
      </c>
      <c r="C31" s="162" t="s">
        <v>45</v>
      </c>
      <c r="D31" s="162" t="s">
        <v>46</v>
      </c>
      <c r="E31" s="162" t="s">
        <v>47</v>
      </c>
      <c r="F31" s="163">
        <v>2012</v>
      </c>
      <c r="G31" s="162" t="s">
        <v>48</v>
      </c>
      <c r="H31" s="162"/>
      <c r="I31" s="162"/>
      <c r="J31" s="162"/>
      <c r="K31" s="162"/>
      <c r="L31" s="164"/>
      <c r="M31" s="164"/>
      <c r="N31" s="162"/>
      <c r="O31" s="162" t="e">
        <f>K31/I31</f>
        <v>#DIV/0!</v>
      </c>
      <c r="P31" s="162"/>
      <c r="Q31" s="2"/>
      <c r="R31" s="2"/>
      <c r="S31" s="2"/>
      <c r="T31" s="2"/>
      <c r="U31" s="2"/>
      <c r="V31" s="2"/>
      <c r="W31" s="2"/>
      <c r="X31" s="2"/>
      <c r="Y31" s="2"/>
      <c r="Z31" s="2"/>
      <c r="AA31" s="2"/>
      <c r="AB31" s="2"/>
      <c r="AC31" s="2"/>
    </row>
    <row r="32" spans="1:29" ht="22.5" x14ac:dyDescent="0.25">
      <c r="A32" s="162" t="s">
        <v>150</v>
      </c>
      <c r="B32" s="162" t="s">
        <v>49</v>
      </c>
      <c r="C32" s="162"/>
      <c r="D32" s="162"/>
      <c r="E32" s="162"/>
      <c r="F32" s="162"/>
      <c r="G32" s="162"/>
      <c r="H32" s="162"/>
      <c r="I32" s="162"/>
      <c r="J32" s="162"/>
      <c r="K32" s="162"/>
      <c r="L32" s="164"/>
      <c r="M32" s="164"/>
      <c r="N32" s="162"/>
      <c r="O32" s="162" t="e">
        <f t="shared" ref="O32:O33" si="1">K32/I32</f>
        <v>#DIV/0!</v>
      </c>
      <c r="P32" s="162"/>
      <c r="Q32" s="2"/>
      <c r="R32" s="2"/>
      <c r="S32" s="2"/>
      <c r="T32" s="2"/>
      <c r="U32" s="2"/>
      <c r="V32" s="2"/>
      <c r="W32" s="2"/>
      <c r="X32" s="2"/>
      <c r="Y32" s="2"/>
      <c r="Z32" s="2"/>
      <c r="AA32" s="2"/>
      <c r="AB32" s="2"/>
      <c r="AC32" s="2"/>
    </row>
    <row r="33" spans="1:29" ht="33.75" x14ac:dyDescent="0.25">
      <c r="A33" s="165" t="s">
        <v>170</v>
      </c>
      <c r="B33" s="165"/>
      <c r="C33" s="165"/>
      <c r="D33" s="165"/>
      <c r="E33" s="165"/>
      <c r="F33" s="165"/>
      <c r="G33" s="165"/>
      <c r="H33" s="165">
        <f>SUM(H31:H32)</f>
        <v>0</v>
      </c>
      <c r="I33" s="165">
        <f>SUM(I31:I32)</f>
        <v>0</v>
      </c>
      <c r="J33" s="166">
        <f t="shared" ref="J33:M33" si="2">SUM(J31:J32)</f>
        <v>0</v>
      </c>
      <c r="K33" s="167">
        <f t="shared" si="2"/>
        <v>0</v>
      </c>
      <c r="L33" s="165">
        <f t="shared" si="2"/>
        <v>0</v>
      </c>
      <c r="M33" s="165">
        <f t="shared" si="2"/>
        <v>0</v>
      </c>
      <c r="N33" s="165">
        <f>SUM(N31:N32)</f>
        <v>0</v>
      </c>
      <c r="O33" s="168" t="e">
        <f t="shared" si="1"/>
        <v>#DIV/0!</v>
      </c>
      <c r="P33" s="165"/>
      <c r="Q33" s="2"/>
      <c r="R33" s="2"/>
      <c r="S33" s="2"/>
      <c r="T33" s="2"/>
      <c r="U33" s="2"/>
      <c r="V33" s="2"/>
      <c r="W33" s="2"/>
      <c r="X33" s="2"/>
      <c r="Y33" s="2"/>
      <c r="Z33" s="2"/>
      <c r="AA33" s="2"/>
      <c r="AB33" s="2"/>
      <c r="AC33" s="2"/>
    </row>
    <row r="34" spans="1:29" ht="22.5" x14ac:dyDescent="0.25">
      <c r="A34" s="162" t="s">
        <v>151</v>
      </c>
      <c r="B34" s="162" t="s">
        <v>50</v>
      </c>
      <c r="C34" s="162" t="s">
        <v>51</v>
      </c>
      <c r="D34" s="162" t="s">
        <v>52</v>
      </c>
      <c r="E34" s="162" t="s">
        <v>47</v>
      </c>
      <c r="F34" s="163">
        <v>2014</v>
      </c>
      <c r="G34" s="162" t="s">
        <v>53</v>
      </c>
      <c r="H34" s="164"/>
      <c r="I34" s="164"/>
      <c r="J34" s="162"/>
      <c r="K34" s="162"/>
      <c r="L34" s="164"/>
      <c r="M34" s="164"/>
      <c r="N34" s="162"/>
      <c r="O34" s="162" t="e">
        <f>K34/I34</f>
        <v>#DIV/0!</v>
      </c>
      <c r="P34" s="162"/>
      <c r="Q34" s="2"/>
      <c r="R34" s="2"/>
      <c r="S34" s="2"/>
      <c r="T34" s="2"/>
      <c r="U34" s="2"/>
      <c r="V34" s="2"/>
      <c r="W34" s="2"/>
      <c r="X34" s="2"/>
      <c r="Y34" s="2"/>
      <c r="Z34" s="2"/>
      <c r="AA34" s="2"/>
      <c r="AB34" s="2"/>
      <c r="AC34" s="2"/>
    </row>
    <row r="35" spans="1:29" ht="22.5" x14ac:dyDescent="0.25">
      <c r="A35" s="162" t="s">
        <v>152</v>
      </c>
      <c r="B35" s="162"/>
      <c r="C35" s="162" t="s">
        <v>54</v>
      </c>
      <c r="D35" s="162" t="s">
        <v>55</v>
      </c>
      <c r="E35" s="162" t="s">
        <v>56</v>
      </c>
      <c r="F35" s="163">
        <v>2014</v>
      </c>
      <c r="G35" s="162" t="s">
        <v>57</v>
      </c>
      <c r="H35" s="162"/>
      <c r="I35" s="162"/>
      <c r="J35" s="162"/>
      <c r="K35" s="162"/>
      <c r="L35" s="164"/>
      <c r="M35" s="164"/>
      <c r="N35" s="162"/>
      <c r="O35" s="162" t="e">
        <f t="shared" ref="O35:O36" si="3">K35/I35</f>
        <v>#DIV/0!</v>
      </c>
      <c r="P35" s="162"/>
      <c r="Q35" s="2"/>
      <c r="R35" s="2"/>
      <c r="S35" s="2"/>
      <c r="T35" s="2"/>
      <c r="U35" s="2"/>
      <c r="V35" s="2"/>
      <c r="W35" s="2"/>
      <c r="X35" s="2"/>
      <c r="Y35" s="2"/>
      <c r="Z35" s="2"/>
      <c r="AA35" s="2"/>
      <c r="AB35" s="2"/>
      <c r="AC35" s="2"/>
    </row>
    <row r="36" spans="1:29" ht="22.5" x14ac:dyDescent="0.25">
      <c r="A36" s="162" t="s">
        <v>153</v>
      </c>
      <c r="B36" s="162"/>
      <c r="C36" s="162"/>
      <c r="D36" s="162"/>
      <c r="E36" s="162"/>
      <c r="F36" s="162"/>
      <c r="G36" s="162"/>
      <c r="H36" s="162"/>
      <c r="I36" s="162"/>
      <c r="J36" s="162"/>
      <c r="K36" s="162"/>
      <c r="L36" s="164"/>
      <c r="M36" s="164"/>
      <c r="N36" s="162"/>
      <c r="O36" s="162" t="e">
        <f t="shared" si="3"/>
        <v>#DIV/0!</v>
      </c>
      <c r="P36" s="162"/>
      <c r="Q36" s="2"/>
      <c r="R36" s="2"/>
      <c r="S36" s="2"/>
      <c r="T36" s="2"/>
      <c r="U36" s="2"/>
      <c r="V36" s="2"/>
      <c r="W36" s="2"/>
      <c r="X36" s="2"/>
      <c r="Y36" s="2"/>
      <c r="Z36" s="2"/>
      <c r="AA36" s="2"/>
      <c r="AB36" s="2"/>
      <c r="AC36" s="2"/>
    </row>
    <row r="37" spans="1:29" ht="22.5" x14ac:dyDescent="0.25">
      <c r="A37" s="165" t="s">
        <v>171</v>
      </c>
      <c r="B37" s="165"/>
      <c r="C37" s="165"/>
      <c r="D37" s="165"/>
      <c r="E37" s="165"/>
      <c r="F37" s="165"/>
      <c r="G37" s="165"/>
      <c r="H37" s="165">
        <f>SUM(H34:H36)</f>
        <v>0</v>
      </c>
      <c r="I37" s="165">
        <f t="shared" ref="I37:N37" si="4">SUM(I34:I36)</f>
        <v>0</v>
      </c>
      <c r="J37" s="166">
        <f t="shared" si="4"/>
        <v>0</v>
      </c>
      <c r="K37" s="167">
        <f t="shared" si="4"/>
        <v>0</v>
      </c>
      <c r="L37" s="165">
        <f t="shared" si="4"/>
        <v>0</v>
      </c>
      <c r="M37" s="165">
        <f t="shared" si="4"/>
        <v>0</v>
      </c>
      <c r="N37" s="165">
        <f t="shared" si="4"/>
        <v>0</v>
      </c>
      <c r="O37" s="168" t="e">
        <f>K37/I37</f>
        <v>#DIV/0!</v>
      </c>
      <c r="P37" s="165"/>
      <c r="Q37" s="2"/>
      <c r="R37" s="2"/>
      <c r="S37" s="2"/>
      <c r="T37" s="2"/>
      <c r="U37" s="2"/>
      <c r="V37" s="2"/>
      <c r="W37" s="2"/>
      <c r="X37" s="2"/>
      <c r="Y37" s="2"/>
      <c r="Z37" s="2"/>
      <c r="AA37" s="2"/>
      <c r="AB37" s="2"/>
      <c r="AC37" s="2"/>
    </row>
    <row r="38" spans="1:29" x14ac:dyDescent="0.25">
      <c r="A38" s="165" t="s">
        <v>8</v>
      </c>
      <c r="B38" s="165"/>
      <c r="C38" s="165"/>
      <c r="D38" s="165"/>
      <c r="E38" s="165"/>
      <c r="F38" s="165"/>
      <c r="G38" s="165"/>
      <c r="H38" s="165">
        <f>H37+H33</f>
        <v>0</v>
      </c>
      <c r="I38" s="165">
        <f>I37+I33</f>
        <v>0</v>
      </c>
      <c r="J38" s="166">
        <f>J37+J33</f>
        <v>0</v>
      </c>
      <c r="K38" s="167">
        <f>K37+K33</f>
        <v>0</v>
      </c>
      <c r="L38" s="165">
        <f>L37+L33</f>
        <v>0</v>
      </c>
      <c r="M38" s="165">
        <f t="shared" ref="M38:N38" si="5">M37+M33</f>
        <v>0</v>
      </c>
      <c r="N38" s="165">
        <f t="shared" si="5"/>
        <v>0</v>
      </c>
      <c r="O38" s="168" t="e">
        <f>K38/I38</f>
        <v>#DIV/0!</v>
      </c>
      <c r="P38" s="165"/>
      <c r="Q38" s="2"/>
      <c r="R38" s="2"/>
      <c r="S38" s="2"/>
      <c r="T38" s="2"/>
      <c r="U38" s="2"/>
      <c r="V38" s="2"/>
      <c r="W38" s="2"/>
      <c r="X38" s="2"/>
      <c r="Y38" s="2"/>
      <c r="Z38" s="2"/>
      <c r="AA38" s="2"/>
      <c r="AB38" s="2"/>
      <c r="AC38" s="2"/>
    </row>
    <row r="39" spans="1:29"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7" spans="1:29"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x14ac:dyDescent="0.25">
      <c r="Q151" s="2"/>
      <c r="R151" s="2"/>
      <c r="S151" s="2"/>
      <c r="T151" s="2"/>
      <c r="U151" s="2"/>
      <c r="V151" s="2"/>
      <c r="W151" s="2"/>
      <c r="X151" s="2"/>
      <c r="Y151" s="2"/>
      <c r="Z151" s="2"/>
      <c r="AA151" s="2"/>
      <c r="AB151" s="2"/>
      <c r="AC151" s="2"/>
    </row>
    <row r="152" spans="1:29" x14ac:dyDescent="0.25">
      <c r="Q152" s="2"/>
      <c r="R152" s="2"/>
      <c r="S152" s="2"/>
      <c r="T152" s="2"/>
      <c r="U152" s="2"/>
      <c r="V152" s="2"/>
      <c r="W152" s="2"/>
      <c r="X152" s="2"/>
      <c r="Y152" s="2"/>
      <c r="Z152" s="2"/>
      <c r="AA152" s="2"/>
      <c r="AB152" s="2"/>
      <c r="AC152" s="2"/>
    </row>
    <row r="153" spans="1:29" x14ac:dyDescent="0.25">
      <c r="Q153" s="2"/>
      <c r="R153" s="2"/>
      <c r="S153" s="2"/>
      <c r="T153" s="2"/>
      <c r="U153" s="2"/>
      <c r="V153" s="2"/>
      <c r="W153" s="2"/>
      <c r="X153" s="2"/>
      <c r="Y153" s="2"/>
      <c r="Z153" s="2"/>
      <c r="AA153" s="2"/>
      <c r="AB153" s="2"/>
      <c r="AC153" s="2"/>
    </row>
    <row r="154" spans="1:29" x14ac:dyDescent="0.25">
      <c r="Q154" s="2"/>
      <c r="R154" s="2"/>
      <c r="S154" s="2"/>
      <c r="T154" s="2"/>
      <c r="U154" s="2"/>
      <c r="V154" s="2"/>
      <c r="W154" s="2"/>
      <c r="X154" s="2"/>
      <c r="Y154" s="2"/>
      <c r="Z154" s="2"/>
      <c r="AA154" s="2"/>
      <c r="AB154" s="2"/>
      <c r="AC154" s="2"/>
    </row>
    <row r="155" spans="1:29" x14ac:dyDescent="0.25">
      <c r="Q155" s="2"/>
      <c r="R155" s="2"/>
      <c r="S155" s="2"/>
      <c r="T155" s="2"/>
      <c r="U155" s="2"/>
      <c r="V155" s="2"/>
      <c r="W155" s="2"/>
      <c r="X155" s="2"/>
      <c r="Y155" s="2"/>
      <c r="Z155" s="2"/>
      <c r="AA155" s="2"/>
      <c r="AB155" s="2"/>
      <c r="AC155" s="2"/>
    </row>
    <row r="156" spans="1:29" x14ac:dyDescent="0.25">
      <c r="Q156" s="2"/>
      <c r="R156" s="2"/>
      <c r="S156" s="2"/>
      <c r="T156" s="2"/>
      <c r="U156" s="2"/>
      <c r="V156" s="2"/>
      <c r="W156" s="2"/>
      <c r="X156" s="2"/>
      <c r="Y156" s="2"/>
      <c r="Z156" s="2"/>
      <c r="AA156" s="2"/>
      <c r="AB156" s="2"/>
      <c r="AC156" s="2"/>
    </row>
    <row r="157" spans="1:29" x14ac:dyDescent="0.25">
      <c r="Q157" s="2"/>
      <c r="R157" s="2"/>
      <c r="S157" s="2"/>
      <c r="T157" s="2"/>
      <c r="U157" s="2"/>
      <c r="V157" s="2"/>
      <c r="W157" s="2"/>
      <c r="X157" s="2"/>
      <c r="Y157" s="2"/>
      <c r="Z157" s="2"/>
      <c r="AA157" s="2"/>
      <c r="AB157" s="2"/>
      <c r="AC157" s="2"/>
    </row>
    <row r="158" spans="1:29" x14ac:dyDescent="0.25">
      <c r="Q158" s="2"/>
      <c r="R158" s="2"/>
      <c r="S158" s="2"/>
      <c r="T158" s="2"/>
      <c r="U158" s="2"/>
      <c r="V158" s="2"/>
      <c r="W158" s="2"/>
      <c r="X158" s="2"/>
      <c r="Y158" s="2"/>
      <c r="Z158" s="2"/>
      <c r="AA158" s="2"/>
      <c r="AB158" s="2"/>
      <c r="AC158" s="2"/>
    </row>
    <row r="159" spans="1:29" x14ac:dyDescent="0.25">
      <c r="Q159" s="2"/>
      <c r="R159" s="2"/>
      <c r="S159" s="2"/>
      <c r="T159" s="2"/>
      <c r="U159" s="2"/>
      <c r="V159" s="2"/>
      <c r="W159" s="2"/>
      <c r="X159" s="2"/>
      <c r="Y159" s="2"/>
      <c r="Z159" s="2"/>
      <c r="AA159" s="2"/>
      <c r="AB159" s="2"/>
      <c r="AC159" s="2"/>
    </row>
    <row r="160" spans="1:29" x14ac:dyDescent="0.25">
      <c r="Q160" s="2"/>
      <c r="R160" s="2"/>
      <c r="S160" s="2"/>
      <c r="T160" s="2"/>
      <c r="U160" s="2"/>
      <c r="V160" s="2"/>
      <c r="W160" s="2"/>
      <c r="X160" s="2"/>
      <c r="Y160" s="2"/>
      <c r="Z160" s="2"/>
      <c r="AA160" s="2"/>
      <c r="AB160" s="2"/>
      <c r="AC160" s="2"/>
    </row>
    <row r="161" spans="17:29" x14ac:dyDescent="0.25">
      <c r="Q161" s="2"/>
      <c r="R161" s="2"/>
      <c r="S161" s="2"/>
      <c r="T161" s="2"/>
      <c r="U161" s="2"/>
      <c r="V161" s="2"/>
      <c r="W161" s="2"/>
      <c r="X161" s="2"/>
      <c r="Y161" s="2"/>
      <c r="Z161" s="2"/>
      <c r="AA161" s="2"/>
      <c r="AB161" s="2"/>
      <c r="AC161" s="2"/>
    </row>
    <row r="162" spans="17:29" x14ac:dyDescent="0.25">
      <c r="Q162" s="2"/>
      <c r="R162" s="2"/>
      <c r="S162" s="2"/>
      <c r="T162" s="2"/>
      <c r="U162" s="2"/>
      <c r="V162" s="2"/>
      <c r="W162" s="2"/>
      <c r="X162" s="2"/>
      <c r="Y162" s="2"/>
      <c r="Z162" s="2"/>
      <c r="AA162" s="2"/>
      <c r="AB162" s="2"/>
      <c r="AC162" s="2"/>
    </row>
    <row r="163" spans="17:29" x14ac:dyDescent="0.25">
      <c r="Q163" s="2"/>
      <c r="R163" s="2"/>
      <c r="S163" s="2"/>
      <c r="T163" s="2"/>
      <c r="U163" s="2"/>
      <c r="V163" s="2"/>
      <c r="W163" s="2"/>
      <c r="X163" s="2"/>
      <c r="Y163" s="2"/>
      <c r="Z163" s="2"/>
      <c r="AA163" s="2"/>
      <c r="AB163" s="2"/>
      <c r="AC163" s="2"/>
    </row>
    <row r="164" spans="17:29" x14ac:dyDescent="0.25">
      <c r="Q164" s="2"/>
      <c r="R164" s="2"/>
      <c r="S164" s="2"/>
      <c r="T164" s="2"/>
      <c r="U164" s="2"/>
      <c r="V164" s="2"/>
      <c r="W164" s="2"/>
      <c r="X164" s="2"/>
      <c r="Y164" s="2"/>
      <c r="Z164" s="2"/>
      <c r="AA164" s="2"/>
      <c r="AB164" s="2"/>
      <c r="AC164" s="2"/>
    </row>
    <row r="165" spans="17:29" x14ac:dyDescent="0.25">
      <c r="Q165" s="2"/>
      <c r="R165" s="2"/>
      <c r="S165" s="2"/>
      <c r="T165" s="2"/>
      <c r="U165" s="2"/>
      <c r="V165" s="2"/>
      <c r="W165" s="2"/>
      <c r="X165" s="2"/>
      <c r="Y165" s="2"/>
      <c r="Z165" s="2"/>
      <c r="AA165" s="2"/>
      <c r="AB165" s="2"/>
      <c r="AC165" s="2"/>
    </row>
    <row r="166" spans="17:29" x14ac:dyDescent="0.25">
      <c r="Q166" s="2"/>
      <c r="R166" s="2"/>
      <c r="S166" s="2"/>
      <c r="T166" s="2"/>
      <c r="U166" s="2"/>
      <c r="V166" s="2"/>
      <c r="W166" s="2"/>
      <c r="X166" s="2"/>
      <c r="Y166" s="2"/>
      <c r="Z166" s="2"/>
      <c r="AA166" s="2"/>
      <c r="AB166" s="2"/>
      <c r="AC166" s="2"/>
    </row>
    <row r="167" spans="17:29" x14ac:dyDescent="0.25">
      <c r="Q167" s="2"/>
      <c r="R167" s="2"/>
      <c r="S167" s="2"/>
      <c r="T167" s="2"/>
      <c r="U167" s="2"/>
      <c r="V167" s="2"/>
      <c r="W167" s="2"/>
      <c r="X167" s="2"/>
      <c r="Y167" s="2"/>
      <c r="Z167" s="2"/>
      <c r="AA167" s="2"/>
      <c r="AB167" s="2"/>
      <c r="AC167" s="2"/>
    </row>
    <row r="168" spans="17:29" x14ac:dyDescent="0.25">
      <c r="Q168" s="2"/>
      <c r="R168" s="2"/>
      <c r="S168" s="2"/>
      <c r="T168" s="2"/>
      <c r="U168" s="2"/>
      <c r="V168" s="2"/>
      <c r="W168" s="2"/>
      <c r="X168" s="2"/>
      <c r="Y168" s="2"/>
      <c r="Z168" s="2"/>
      <c r="AA168" s="2"/>
      <c r="AB168" s="2"/>
      <c r="AC168" s="2"/>
    </row>
    <row r="169" spans="17:29" x14ac:dyDescent="0.25">
      <c r="Q169" s="2"/>
      <c r="R169" s="2"/>
      <c r="S169" s="2"/>
      <c r="T169" s="2"/>
      <c r="U169" s="2"/>
      <c r="V169" s="2"/>
      <c r="W169" s="2"/>
      <c r="X169" s="2"/>
      <c r="Y169" s="2"/>
      <c r="Z169" s="2"/>
      <c r="AA169" s="2"/>
      <c r="AB169" s="2"/>
      <c r="AC169" s="2"/>
    </row>
    <row r="170" spans="17:29" x14ac:dyDescent="0.25">
      <c r="Q170" s="2"/>
      <c r="R170" s="2"/>
      <c r="S170" s="2"/>
      <c r="T170" s="2"/>
      <c r="U170" s="2"/>
      <c r="V170" s="2"/>
      <c r="W170" s="2"/>
      <c r="X170" s="2"/>
      <c r="Y170" s="2"/>
      <c r="Z170" s="2"/>
      <c r="AA170" s="2"/>
      <c r="AB170" s="2"/>
      <c r="AC170" s="2"/>
    </row>
    <row r="171" spans="17:29" x14ac:dyDescent="0.25">
      <c r="Q171" s="2"/>
      <c r="R171" s="2"/>
      <c r="S171" s="2"/>
      <c r="T171" s="2"/>
      <c r="U171" s="2"/>
      <c r="V171" s="2"/>
      <c r="W171" s="2"/>
      <c r="X171" s="2"/>
      <c r="Y171" s="2"/>
      <c r="Z171" s="2"/>
      <c r="AA171" s="2"/>
      <c r="AB171" s="2"/>
      <c r="AC171" s="2"/>
    </row>
    <row r="172" spans="17:29" x14ac:dyDescent="0.25">
      <c r="Q172" s="2"/>
      <c r="R172" s="2"/>
      <c r="S172" s="2"/>
      <c r="T172" s="2"/>
      <c r="U172" s="2"/>
      <c r="V172" s="2"/>
      <c r="W172" s="2"/>
      <c r="X172" s="2"/>
      <c r="Y172" s="2"/>
      <c r="Z172" s="2"/>
      <c r="AA172" s="2"/>
      <c r="AB172" s="2"/>
      <c r="AC172" s="2"/>
    </row>
    <row r="173" spans="17:29" x14ac:dyDescent="0.25">
      <c r="Q173" s="2"/>
      <c r="R173" s="2"/>
      <c r="S173" s="2"/>
      <c r="T173" s="2"/>
      <c r="U173" s="2"/>
      <c r="V173" s="2"/>
      <c r="W173" s="2"/>
      <c r="X173" s="2"/>
      <c r="Y173" s="2"/>
      <c r="Z173" s="2"/>
      <c r="AA173" s="2"/>
      <c r="AB173" s="2"/>
      <c r="AC173" s="2"/>
    </row>
    <row r="174" spans="17:29" x14ac:dyDescent="0.25">
      <c r="Q174" s="2"/>
      <c r="R174" s="2"/>
      <c r="S174" s="2"/>
      <c r="T174" s="2"/>
      <c r="U174" s="2"/>
      <c r="V174" s="2"/>
      <c r="W174" s="2"/>
      <c r="X174" s="2"/>
      <c r="Y174" s="2"/>
      <c r="Z174" s="2"/>
      <c r="AA174" s="2"/>
      <c r="AB174" s="2"/>
      <c r="AC174" s="2"/>
    </row>
    <row r="175" spans="17:29" x14ac:dyDescent="0.25">
      <c r="Q175" s="2"/>
      <c r="R175" s="2"/>
      <c r="S175" s="2"/>
      <c r="T175" s="2"/>
      <c r="U175" s="2"/>
      <c r="V175" s="2"/>
      <c r="W175" s="2"/>
      <c r="X175" s="2"/>
      <c r="Y175" s="2"/>
      <c r="Z175" s="2"/>
      <c r="AA175" s="2"/>
      <c r="AB175" s="2"/>
      <c r="AC175" s="2"/>
    </row>
    <row r="176" spans="17:29" x14ac:dyDescent="0.25">
      <c r="Q176" s="2"/>
      <c r="R176" s="2"/>
      <c r="S176" s="2"/>
      <c r="T176" s="2"/>
      <c r="U176" s="2"/>
      <c r="V176" s="2"/>
      <c r="W176" s="2"/>
      <c r="X176" s="2"/>
      <c r="Y176" s="2"/>
      <c r="Z176" s="2"/>
      <c r="AA176" s="2"/>
      <c r="AB176" s="2"/>
      <c r="AC176" s="2"/>
    </row>
    <row r="177" spans="17:29" x14ac:dyDescent="0.25">
      <c r="Q177" s="2"/>
      <c r="R177" s="2"/>
      <c r="S177" s="2"/>
      <c r="T177" s="2"/>
      <c r="U177" s="2"/>
      <c r="V177" s="2"/>
      <c r="W177" s="2"/>
      <c r="X177" s="2"/>
      <c r="Y177" s="2"/>
      <c r="Z177" s="2"/>
      <c r="AA177" s="2"/>
      <c r="AB177" s="2"/>
      <c r="AC177" s="2"/>
    </row>
    <row r="178" spans="17:29" x14ac:dyDescent="0.25">
      <c r="Q178" s="2"/>
      <c r="R178" s="2"/>
      <c r="S178" s="2"/>
      <c r="T178" s="2"/>
      <c r="U178" s="2"/>
      <c r="V178" s="2"/>
      <c r="W178" s="2"/>
      <c r="X178" s="2"/>
      <c r="Y178" s="2"/>
      <c r="Z178" s="2"/>
      <c r="AA178" s="2"/>
      <c r="AB178" s="2"/>
      <c r="AC178" s="2"/>
    </row>
    <row r="179" spans="17:29" x14ac:dyDescent="0.25">
      <c r="Q179" s="2"/>
      <c r="R179" s="2"/>
      <c r="S179" s="2"/>
      <c r="T179" s="2"/>
      <c r="U179" s="2"/>
      <c r="V179" s="2"/>
      <c r="W179" s="2"/>
      <c r="X179" s="2"/>
      <c r="Y179" s="2"/>
      <c r="Z179" s="2"/>
      <c r="AA179" s="2"/>
      <c r="AB179" s="2"/>
      <c r="AC179" s="2"/>
    </row>
    <row r="180" spans="17:29" x14ac:dyDescent="0.25">
      <c r="Q180" s="2"/>
      <c r="R180" s="2"/>
      <c r="S180" s="2"/>
      <c r="T180" s="2"/>
      <c r="U180" s="2"/>
      <c r="V180" s="2"/>
      <c r="W180" s="2"/>
      <c r="X180" s="2"/>
      <c r="Y180" s="2"/>
      <c r="Z180" s="2"/>
      <c r="AA180" s="2"/>
      <c r="AB180" s="2"/>
      <c r="AC180" s="2"/>
    </row>
    <row r="181" spans="17:29" x14ac:dyDescent="0.25">
      <c r="Q181" s="2"/>
      <c r="R181" s="2"/>
      <c r="S181" s="2"/>
      <c r="T181" s="2"/>
      <c r="U181" s="2"/>
      <c r="V181" s="2"/>
      <c r="W181" s="2"/>
      <c r="X181" s="2"/>
      <c r="Y181" s="2"/>
      <c r="Z181" s="2"/>
      <c r="AA181" s="2"/>
      <c r="AB181" s="2"/>
      <c r="AC181" s="2"/>
    </row>
    <row r="182" spans="17:29" x14ac:dyDescent="0.25">
      <c r="Q182" s="2"/>
      <c r="R182" s="2"/>
      <c r="S182" s="2"/>
      <c r="T182" s="2"/>
      <c r="U182" s="2"/>
      <c r="V182" s="2"/>
      <c r="W182" s="2"/>
      <c r="X182" s="2"/>
      <c r="Y182" s="2"/>
      <c r="Z182" s="2"/>
      <c r="AA182" s="2"/>
      <c r="AB182" s="2"/>
      <c r="AC182" s="2"/>
    </row>
    <row r="183" spans="17:29" x14ac:dyDescent="0.25">
      <c r="Q183" s="2"/>
      <c r="R183" s="2"/>
      <c r="S183" s="2"/>
      <c r="T183" s="2"/>
      <c r="U183" s="2"/>
      <c r="V183" s="2"/>
      <c r="W183" s="2"/>
      <c r="X183" s="2"/>
      <c r="Y183" s="2"/>
      <c r="Z183" s="2"/>
      <c r="AA183" s="2"/>
      <c r="AB183" s="2"/>
      <c r="AC183" s="2"/>
    </row>
    <row r="184" spans="17:29" x14ac:dyDescent="0.25">
      <c r="Q184" s="2"/>
      <c r="R184" s="2"/>
      <c r="S184" s="2"/>
      <c r="T184" s="2"/>
      <c r="U184" s="2"/>
      <c r="V184" s="2"/>
      <c r="W184" s="2"/>
      <c r="X184" s="2"/>
      <c r="Y184" s="2"/>
      <c r="Z184" s="2"/>
      <c r="AA184" s="2"/>
      <c r="AB184" s="2"/>
      <c r="AC184" s="2"/>
    </row>
    <row r="185" spans="17:29" x14ac:dyDescent="0.25">
      <c r="Q185" s="2"/>
      <c r="R185" s="2"/>
      <c r="S185" s="2"/>
      <c r="T185" s="2"/>
      <c r="U185" s="2"/>
      <c r="V185" s="2"/>
      <c r="W185" s="2"/>
      <c r="X185" s="2"/>
      <c r="Y185" s="2"/>
      <c r="Z185" s="2"/>
      <c r="AA185" s="2"/>
      <c r="AB185" s="2"/>
      <c r="AC185" s="2"/>
    </row>
    <row r="186" spans="17:29" x14ac:dyDescent="0.25">
      <c r="Q186" s="2"/>
      <c r="R186" s="2"/>
      <c r="S186" s="2"/>
      <c r="T186" s="2"/>
      <c r="U186" s="2"/>
      <c r="V186" s="2"/>
      <c r="W186" s="2"/>
      <c r="X186" s="2"/>
      <c r="Y186" s="2"/>
      <c r="Z186" s="2"/>
      <c r="AA186" s="2"/>
      <c r="AB186" s="2"/>
      <c r="AC186" s="2"/>
    </row>
    <row r="187" spans="17:29" x14ac:dyDescent="0.25">
      <c r="Q187" s="2"/>
      <c r="R187" s="2"/>
      <c r="S187" s="2"/>
      <c r="T187" s="2"/>
      <c r="U187" s="2"/>
      <c r="V187" s="2"/>
      <c r="W187" s="2"/>
      <c r="X187" s="2"/>
      <c r="Y187" s="2"/>
      <c r="Z187" s="2"/>
      <c r="AA187" s="2"/>
      <c r="AB187" s="2"/>
      <c r="AC187" s="2"/>
    </row>
    <row r="188" spans="17:29" x14ac:dyDescent="0.25">
      <c r="Q188" s="2"/>
      <c r="R188" s="2"/>
      <c r="S188" s="2"/>
      <c r="T188" s="2"/>
      <c r="U188" s="2"/>
      <c r="V188" s="2"/>
      <c r="W188" s="2"/>
      <c r="X188" s="2"/>
      <c r="Y188" s="2"/>
      <c r="Z188" s="2"/>
      <c r="AA188" s="2"/>
      <c r="AB188" s="2"/>
      <c r="AC188" s="2"/>
    </row>
    <row r="189" spans="17:29" x14ac:dyDescent="0.25">
      <c r="Q189" s="2"/>
      <c r="R189" s="2"/>
      <c r="S189" s="2"/>
      <c r="T189" s="2"/>
      <c r="U189" s="2"/>
      <c r="V189" s="2"/>
      <c r="W189" s="2"/>
      <c r="X189" s="2"/>
      <c r="Y189" s="2"/>
      <c r="Z189" s="2"/>
      <c r="AA189" s="2"/>
      <c r="AB189" s="2"/>
      <c r="AC189" s="2"/>
    </row>
    <row r="190" spans="17:29" x14ac:dyDescent="0.25">
      <c r="Q190" s="2"/>
      <c r="R190" s="2"/>
      <c r="S190" s="2"/>
      <c r="T190" s="2"/>
      <c r="U190" s="2"/>
      <c r="V190" s="2"/>
      <c r="W190" s="2"/>
      <c r="X190" s="2"/>
      <c r="Y190" s="2"/>
      <c r="Z190" s="2"/>
      <c r="AA190" s="2"/>
      <c r="AB190" s="2"/>
      <c r="AC190" s="2"/>
    </row>
    <row r="191" spans="17:29" x14ac:dyDescent="0.25">
      <c r="Q191" s="2"/>
      <c r="R191" s="2"/>
      <c r="S191" s="2"/>
      <c r="T191" s="2"/>
      <c r="U191" s="2"/>
      <c r="V191" s="2"/>
      <c r="W191" s="2"/>
      <c r="X191" s="2"/>
      <c r="Y191" s="2"/>
      <c r="Z191" s="2"/>
      <c r="AA191" s="2"/>
      <c r="AB191" s="2"/>
      <c r="AC191" s="2"/>
    </row>
    <row r="192" spans="17:29" x14ac:dyDescent="0.25">
      <c r="Q192" s="2"/>
      <c r="R192" s="2"/>
      <c r="S192" s="2"/>
      <c r="T192" s="2"/>
      <c r="U192" s="2"/>
      <c r="V192" s="2"/>
      <c r="W192" s="2"/>
      <c r="X192" s="2"/>
      <c r="Y192" s="2"/>
      <c r="Z192" s="2"/>
      <c r="AA192" s="2"/>
      <c r="AB192" s="2"/>
      <c r="AC192" s="2"/>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9"/>
  <sheetViews>
    <sheetView zoomScale="110" zoomScaleNormal="110" workbookViewId="0"/>
  </sheetViews>
  <sheetFormatPr baseColWidth="10" defaultRowHeight="15" x14ac:dyDescent="0.25"/>
  <sheetData>
    <row r="1" spans="1:17" s="59" customFormat="1" ht="15.75" x14ac:dyDescent="0.25">
      <c r="A1" s="59" t="s">
        <v>196</v>
      </c>
    </row>
    <row r="2" spans="1:17" ht="15.75" x14ac:dyDescent="0.25">
      <c r="A2" s="176" t="s">
        <v>278</v>
      </c>
      <c r="B2" s="2"/>
      <c r="C2" s="2"/>
      <c r="D2" s="2"/>
      <c r="E2" s="2"/>
      <c r="F2" s="2"/>
      <c r="G2" s="2"/>
      <c r="H2" s="2"/>
      <c r="I2" s="2"/>
      <c r="J2" s="2"/>
      <c r="K2" s="2"/>
      <c r="L2" s="2"/>
      <c r="M2" s="2"/>
      <c r="N2" s="2"/>
      <c r="O2" s="2"/>
      <c r="P2" s="2"/>
      <c r="Q2" s="2"/>
    </row>
    <row r="3" spans="1:17" ht="33.75" x14ac:dyDescent="0.25">
      <c r="A3" s="172" t="s">
        <v>71</v>
      </c>
      <c r="B3" s="172" t="s">
        <v>72</v>
      </c>
      <c r="C3" s="172" t="s">
        <v>73</v>
      </c>
      <c r="D3" s="172" t="s">
        <v>74</v>
      </c>
      <c r="E3" s="172" t="s">
        <v>75</v>
      </c>
      <c r="F3" s="172" t="s">
        <v>197</v>
      </c>
    </row>
    <row r="4" spans="1:17" x14ac:dyDescent="0.25">
      <c r="A4" s="173">
        <v>2020</v>
      </c>
      <c r="B4" s="174">
        <v>15015</v>
      </c>
      <c r="C4" s="173">
        <v>22</v>
      </c>
      <c r="D4" s="174">
        <v>7780</v>
      </c>
      <c r="E4" s="175"/>
      <c r="F4" s="175"/>
    </row>
    <row r="5" spans="1:17" x14ac:dyDescent="0.25">
      <c r="A5" s="173">
        <v>2021</v>
      </c>
      <c r="B5" s="174">
        <v>27510</v>
      </c>
      <c r="C5" s="173">
        <v>27</v>
      </c>
      <c r="D5" s="174">
        <v>14254</v>
      </c>
      <c r="E5" s="175"/>
      <c r="F5" s="175"/>
    </row>
    <row r="6" spans="1:17" x14ac:dyDescent="0.25">
      <c r="A6" s="173">
        <v>2022</v>
      </c>
      <c r="B6" s="174">
        <v>31643</v>
      </c>
      <c r="C6" s="173">
        <v>31</v>
      </c>
      <c r="D6" s="174">
        <v>16440</v>
      </c>
      <c r="E6" s="175"/>
      <c r="F6" s="175"/>
    </row>
    <row r="7" spans="1:17" x14ac:dyDescent="0.25">
      <c r="A7" s="173">
        <v>2023</v>
      </c>
      <c r="B7" s="174"/>
      <c r="C7" s="173"/>
      <c r="D7" s="174"/>
      <c r="E7" s="175"/>
      <c r="F7" s="175"/>
    </row>
    <row r="8" spans="1:17" x14ac:dyDescent="0.25">
      <c r="A8" s="173">
        <v>2024</v>
      </c>
      <c r="B8" s="174"/>
      <c r="C8" s="173"/>
      <c r="D8" s="174"/>
      <c r="E8" s="175"/>
      <c r="F8" s="175"/>
    </row>
    <row r="9" spans="1:17" x14ac:dyDescent="0.25">
      <c r="A9" s="173" t="s">
        <v>198</v>
      </c>
      <c r="B9" s="173" t="s">
        <v>198</v>
      </c>
      <c r="C9" s="173" t="s">
        <v>198</v>
      </c>
      <c r="D9" s="173" t="s">
        <v>198</v>
      </c>
      <c r="E9" s="173" t="s">
        <v>198</v>
      </c>
      <c r="F9" s="173" t="s">
        <v>198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243"/>
  <sheetViews>
    <sheetView workbookViewId="0"/>
  </sheetViews>
  <sheetFormatPr baseColWidth="10" defaultRowHeight="15" x14ac:dyDescent="0.25"/>
  <cols>
    <col min="1" max="1" width="10.140625" customWidth="1"/>
    <col min="2" max="3" width="19.28515625" customWidth="1"/>
    <col min="4" max="4" width="17.42578125" customWidth="1"/>
    <col min="5" max="5" width="29.7109375" customWidth="1"/>
  </cols>
  <sheetData>
    <row r="1" spans="1:17" s="59" customFormat="1" ht="15.75" x14ac:dyDescent="0.25">
      <c r="A1" s="59" t="s">
        <v>199</v>
      </c>
    </row>
    <row r="2" spans="1:17" ht="15.75" x14ac:dyDescent="0.25">
      <c r="A2" s="176" t="s">
        <v>278</v>
      </c>
      <c r="B2" s="2"/>
      <c r="C2" s="2"/>
      <c r="D2" s="2"/>
      <c r="E2" s="2"/>
      <c r="F2" s="2"/>
      <c r="G2" s="2"/>
      <c r="H2" s="2"/>
      <c r="I2" s="2"/>
      <c r="J2" s="2"/>
      <c r="K2" s="2"/>
      <c r="L2" s="2"/>
      <c r="M2" s="2"/>
      <c r="N2" s="2"/>
      <c r="O2" s="2"/>
      <c r="P2" s="2"/>
      <c r="Q2" s="2"/>
    </row>
    <row r="3" spans="1:17" x14ac:dyDescent="0.25">
      <c r="A3" s="2"/>
      <c r="B3" s="338" t="s">
        <v>32</v>
      </c>
      <c r="C3" s="339"/>
      <c r="D3" s="339"/>
      <c r="E3" s="340"/>
      <c r="F3" s="2"/>
      <c r="G3" s="2"/>
      <c r="H3" s="2"/>
      <c r="I3" s="2"/>
      <c r="J3" s="2"/>
      <c r="K3" s="2"/>
      <c r="L3" s="2"/>
      <c r="M3" s="2"/>
      <c r="N3" s="2"/>
      <c r="O3" s="2"/>
      <c r="P3" s="2"/>
      <c r="Q3" s="2"/>
    </row>
    <row r="4" spans="1:17" ht="15.75" thickBot="1" x14ac:dyDescent="0.3">
      <c r="A4" s="2"/>
      <c r="B4" s="58"/>
      <c r="C4" s="58"/>
      <c r="D4" s="58"/>
      <c r="E4" s="58"/>
      <c r="F4" s="2"/>
      <c r="G4" s="2"/>
      <c r="H4" s="2"/>
      <c r="I4" s="2"/>
      <c r="J4" s="2"/>
      <c r="K4" s="2"/>
      <c r="L4" s="2"/>
      <c r="M4" s="2"/>
      <c r="N4" s="2"/>
      <c r="O4" s="2"/>
      <c r="P4" s="2"/>
      <c r="Q4" s="2"/>
    </row>
    <row r="5" spans="1:17" ht="29.25" thickBot="1" x14ac:dyDescent="0.3">
      <c r="A5" s="2"/>
      <c r="B5" s="67" t="s">
        <v>7</v>
      </c>
      <c r="C5" s="68" t="s">
        <v>30</v>
      </c>
      <c r="D5" s="69" t="s">
        <v>31</v>
      </c>
      <c r="E5" s="58"/>
      <c r="F5" s="2"/>
      <c r="G5" s="2"/>
      <c r="H5" s="2"/>
      <c r="I5" s="2"/>
      <c r="J5" s="2"/>
      <c r="K5" s="2"/>
      <c r="L5" s="2"/>
      <c r="M5" s="2"/>
      <c r="N5" s="2"/>
      <c r="O5" s="2"/>
      <c r="P5" s="2"/>
      <c r="Q5" s="2"/>
    </row>
    <row r="6" spans="1:17" ht="15.75" thickBot="1" x14ac:dyDescent="0.3">
      <c r="A6" s="2"/>
      <c r="B6" s="70" t="s">
        <v>9</v>
      </c>
      <c r="C6" s="71"/>
      <c r="D6" s="72">
        <f>SUM(C6:C13)</f>
        <v>0</v>
      </c>
      <c r="E6" s="58"/>
      <c r="F6" s="2"/>
      <c r="G6" s="2"/>
      <c r="H6" s="2"/>
      <c r="I6" s="2"/>
      <c r="J6" s="2"/>
      <c r="K6" s="2"/>
      <c r="L6" s="2"/>
      <c r="M6" s="2"/>
      <c r="N6" s="2"/>
      <c r="O6" s="2"/>
      <c r="P6" s="2"/>
      <c r="Q6" s="2"/>
    </row>
    <row r="7" spans="1:17" x14ac:dyDescent="0.25">
      <c r="A7" s="2"/>
      <c r="B7" s="73" t="s">
        <v>10</v>
      </c>
      <c r="C7" s="74"/>
      <c r="D7" s="75"/>
      <c r="E7" s="58"/>
      <c r="F7" s="2"/>
      <c r="G7" s="2"/>
      <c r="H7" s="2"/>
      <c r="I7" s="2"/>
      <c r="J7" s="2"/>
      <c r="K7" s="2"/>
      <c r="L7" s="2"/>
      <c r="M7" s="2"/>
      <c r="N7" s="2"/>
      <c r="O7" s="2"/>
      <c r="P7" s="2"/>
      <c r="Q7" s="2"/>
    </row>
    <row r="8" spans="1:17" x14ac:dyDescent="0.25">
      <c r="A8" s="2"/>
      <c r="B8" s="73" t="s">
        <v>11</v>
      </c>
      <c r="C8" s="74"/>
      <c r="D8" s="75"/>
      <c r="E8" s="58"/>
      <c r="F8" s="2"/>
      <c r="G8" s="2"/>
      <c r="H8" s="2"/>
      <c r="I8" s="2"/>
      <c r="J8" s="2"/>
      <c r="K8" s="2"/>
      <c r="L8" s="2"/>
      <c r="M8" s="2"/>
      <c r="N8" s="2"/>
      <c r="O8" s="2"/>
      <c r="P8" s="2"/>
      <c r="Q8" s="2"/>
    </row>
    <row r="9" spans="1:17" x14ac:dyDescent="0.25">
      <c r="A9" s="2"/>
      <c r="B9" s="73" t="s">
        <v>12</v>
      </c>
      <c r="C9" s="74"/>
      <c r="D9" s="75"/>
      <c r="E9" s="58"/>
      <c r="F9" s="2"/>
      <c r="G9" s="2"/>
      <c r="H9" s="2"/>
      <c r="I9" s="2"/>
      <c r="J9" s="2"/>
      <c r="K9" s="2"/>
      <c r="L9" s="2"/>
      <c r="M9" s="2"/>
      <c r="N9" s="2"/>
      <c r="O9" s="2"/>
      <c r="P9" s="2"/>
      <c r="Q9" s="2"/>
    </row>
    <row r="10" spans="1:17" x14ac:dyDescent="0.25">
      <c r="A10" s="2"/>
      <c r="B10" s="73" t="s">
        <v>13</v>
      </c>
      <c r="C10" s="74"/>
      <c r="D10" s="75"/>
      <c r="E10" s="58"/>
      <c r="F10" s="2"/>
      <c r="G10" s="2"/>
      <c r="H10" s="2"/>
      <c r="I10" s="2"/>
      <c r="J10" s="2"/>
      <c r="K10" s="2"/>
      <c r="L10" s="2"/>
      <c r="M10" s="2"/>
      <c r="N10" s="2"/>
      <c r="O10" s="2"/>
      <c r="P10" s="2"/>
      <c r="Q10" s="2"/>
    </row>
    <row r="11" spans="1:17" x14ac:dyDescent="0.25">
      <c r="A11" s="2"/>
      <c r="B11" s="73" t="s">
        <v>14</v>
      </c>
      <c r="C11" s="74"/>
      <c r="D11" s="75"/>
      <c r="E11" s="58"/>
      <c r="F11" s="2"/>
      <c r="G11" s="2"/>
      <c r="H11" s="2"/>
      <c r="I11" s="2"/>
      <c r="J11" s="2"/>
      <c r="K11" s="2"/>
      <c r="L11" s="2"/>
      <c r="M11" s="2"/>
      <c r="N11" s="2"/>
      <c r="O11" s="2"/>
      <c r="P11" s="2"/>
      <c r="Q11" s="2"/>
    </row>
    <row r="12" spans="1:17" x14ac:dyDescent="0.25">
      <c r="A12" s="2"/>
      <c r="B12" s="73" t="s">
        <v>15</v>
      </c>
      <c r="C12" s="74"/>
      <c r="D12" s="75"/>
      <c r="E12" s="58"/>
      <c r="F12" s="2"/>
      <c r="G12" s="2"/>
      <c r="H12" s="2"/>
      <c r="I12" s="2"/>
      <c r="J12" s="2"/>
      <c r="K12" s="2"/>
      <c r="L12" s="2"/>
      <c r="M12" s="2"/>
      <c r="N12" s="2"/>
      <c r="O12" s="2"/>
      <c r="P12" s="2"/>
      <c r="Q12" s="2"/>
    </row>
    <row r="13" spans="1:17" ht="15.75" thickBot="1" x14ac:dyDescent="0.3">
      <c r="A13" s="2"/>
      <c r="B13" s="76" t="s">
        <v>16</v>
      </c>
      <c r="C13" s="77"/>
      <c r="D13" s="78"/>
      <c r="E13" s="58"/>
      <c r="F13" s="2"/>
      <c r="G13" s="2"/>
      <c r="H13" s="2"/>
      <c r="I13" s="2"/>
      <c r="J13" s="2"/>
      <c r="K13" s="2"/>
      <c r="L13" s="2"/>
      <c r="M13" s="2"/>
      <c r="N13" s="2"/>
      <c r="O13" s="2"/>
      <c r="P13" s="2"/>
      <c r="Q13" s="2"/>
    </row>
    <row r="14" spans="1:17" ht="15.75" thickBot="1" x14ac:dyDescent="0.3">
      <c r="A14" s="2"/>
      <c r="B14" s="79" t="s">
        <v>17</v>
      </c>
      <c r="C14" s="80"/>
      <c r="D14" s="81">
        <f>SUM(C14:C16)</f>
        <v>0</v>
      </c>
      <c r="E14" s="58"/>
      <c r="F14" s="2"/>
      <c r="G14" s="2"/>
      <c r="H14" s="2"/>
      <c r="I14" s="2"/>
      <c r="J14" s="2"/>
      <c r="K14" s="2"/>
      <c r="L14" s="2"/>
      <c r="M14" s="2"/>
      <c r="N14" s="2"/>
      <c r="O14" s="2"/>
      <c r="P14" s="2"/>
      <c r="Q14" s="2"/>
    </row>
    <row r="15" spans="1:17" x14ac:dyDescent="0.25">
      <c r="A15" s="2"/>
      <c r="B15" s="82" t="s">
        <v>18</v>
      </c>
      <c r="C15" s="83"/>
      <c r="D15" s="75"/>
      <c r="E15" s="58"/>
      <c r="F15" s="2"/>
      <c r="G15" s="2"/>
      <c r="H15" s="2"/>
      <c r="I15" s="2"/>
      <c r="J15" s="2"/>
      <c r="K15" s="2"/>
      <c r="L15" s="2"/>
      <c r="M15" s="2"/>
      <c r="N15" s="2"/>
      <c r="O15" s="2"/>
      <c r="P15" s="2"/>
      <c r="Q15" s="2"/>
    </row>
    <row r="16" spans="1:17" ht="15.75" thickBot="1" x14ac:dyDescent="0.3">
      <c r="A16" s="2"/>
      <c r="B16" s="84" t="s">
        <v>19</v>
      </c>
      <c r="C16" s="85"/>
      <c r="D16" s="78"/>
      <c r="E16" s="58"/>
      <c r="F16" s="2"/>
      <c r="G16" s="2"/>
      <c r="H16" s="2"/>
      <c r="I16" s="2"/>
      <c r="J16" s="2"/>
      <c r="K16" s="2"/>
      <c r="L16" s="2"/>
      <c r="M16" s="2"/>
      <c r="N16" s="2"/>
      <c r="O16" s="2"/>
      <c r="P16" s="2"/>
      <c r="Q16" s="2"/>
    </row>
    <row r="17" spans="1:17" ht="15.75" thickBot="1" x14ac:dyDescent="0.3">
      <c r="A17" s="2"/>
      <c r="B17" s="86" t="s">
        <v>20</v>
      </c>
      <c r="C17" s="87"/>
      <c r="D17" s="88">
        <f>SUM(C17:C19)</f>
        <v>0</v>
      </c>
      <c r="E17" s="58"/>
      <c r="F17" s="2"/>
      <c r="G17" s="2"/>
      <c r="H17" s="2"/>
      <c r="I17" s="2"/>
      <c r="J17" s="2"/>
      <c r="K17" s="2"/>
      <c r="L17" s="2"/>
      <c r="M17" s="2"/>
      <c r="N17" s="2"/>
      <c r="O17" s="2"/>
      <c r="P17" s="2"/>
      <c r="Q17" s="2"/>
    </row>
    <row r="18" spans="1:17" x14ac:dyDescent="0.25">
      <c r="A18" s="2"/>
      <c r="B18" s="89" t="s">
        <v>21</v>
      </c>
      <c r="C18" s="90"/>
      <c r="D18" s="75"/>
      <c r="E18" s="58"/>
      <c r="F18" s="2"/>
      <c r="G18" s="2"/>
      <c r="H18" s="2"/>
      <c r="I18" s="2"/>
      <c r="J18" s="2"/>
      <c r="K18" s="2"/>
      <c r="L18" s="2"/>
      <c r="M18" s="2"/>
      <c r="N18" s="2"/>
      <c r="O18" s="2"/>
      <c r="P18" s="2"/>
      <c r="Q18" s="2"/>
    </row>
    <row r="19" spans="1:17" ht="15.75" thickBot="1" x14ac:dyDescent="0.3">
      <c r="A19" s="2"/>
      <c r="B19" s="91" t="s">
        <v>22</v>
      </c>
      <c r="C19" s="92"/>
      <c r="D19" s="78"/>
      <c r="E19" s="58"/>
      <c r="F19" s="2"/>
      <c r="G19" s="2"/>
      <c r="H19" s="2"/>
      <c r="I19" s="2"/>
      <c r="J19" s="2"/>
      <c r="K19" s="2"/>
      <c r="L19" s="2"/>
      <c r="M19" s="2"/>
      <c r="N19" s="2"/>
      <c r="O19" s="2"/>
      <c r="P19" s="2"/>
      <c r="Q19" s="2"/>
    </row>
    <row r="20" spans="1:17" ht="15.75" thickBot="1" x14ac:dyDescent="0.3">
      <c r="A20" s="2"/>
      <c r="B20" s="93" t="s">
        <v>23</v>
      </c>
      <c r="C20" s="94"/>
      <c r="D20" s="95">
        <f>SUM(C20:C26)</f>
        <v>0</v>
      </c>
      <c r="E20" s="58"/>
      <c r="F20" s="2"/>
      <c r="G20" s="2"/>
      <c r="H20" s="2"/>
      <c r="I20" s="2"/>
      <c r="J20" s="2"/>
      <c r="K20" s="2"/>
      <c r="L20" s="2"/>
      <c r="M20" s="2"/>
      <c r="N20" s="2"/>
      <c r="O20" s="2"/>
      <c r="P20" s="2"/>
      <c r="Q20" s="2"/>
    </row>
    <row r="21" spans="1:17" x14ac:dyDescent="0.25">
      <c r="A21" s="2"/>
      <c r="B21" s="96" t="s">
        <v>24</v>
      </c>
      <c r="C21" s="97"/>
      <c r="D21" s="98"/>
      <c r="E21" s="58"/>
      <c r="F21" s="2"/>
      <c r="G21" s="2"/>
      <c r="H21" s="2"/>
      <c r="I21" s="2"/>
      <c r="J21" s="2"/>
      <c r="K21" s="2"/>
      <c r="L21" s="2"/>
      <c r="M21" s="2"/>
      <c r="N21" s="2"/>
      <c r="O21" s="2"/>
      <c r="P21" s="2"/>
      <c r="Q21" s="2"/>
    </row>
    <row r="22" spans="1:17" x14ac:dyDescent="0.25">
      <c r="A22" s="2"/>
      <c r="B22" s="96" t="s">
        <v>25</v>
      </c>
      <c r="C22" s="97"/>
      <c r="D22" s="75"/>
      <c r="E22" s="58"/>
      <c r="F22" s="2"/>
      <c r="G22" s="2"/>
      <c r="H22" s="2"/>
      <c r="I22" s="2"/>
      <c r="J22" s="2"/>
      <c r="K22" s="2"/>
      <c r="L22" s="2"/>
      <c r="M22" s="2"/>
      <c r="N22" s="2"/>
      <c r="O22" s="2"/>
      <c r="P22" s="2"/>
      <c r="Q22" s="2"/>
    </row>
    <row r="23" spans="1:17" x14ac:dyDescent="0.25">
      <c r="A23" s="2"/>
      <c r="B23" s="96" t="s">
        <v>26</v>
      </c>
      <c r="C23" s="97"/>
      <c r="D23" s="75"/>
      <c r="E23" s="58"/>
      <c r="F23" s="2"/>
      <c r="G23" s="2"/>
      <c r="H23" s="2"/>
      <c r="I23" s="2"/>
      <c r="J23" s="2"/>
      <c r="K23" s="2"/>
      <c r="L23" s="2"/>
      <c r="M23" s="2"/>
      <c r="N23" s="2"/>
      <c r="O23" s="2"/>
      <c r="P23" s="2"/>
      <c r="Q23" s="2"/>
    </row>
    <row r="24" spans="1:17" x14ac:dyDescent="0.25">
      <c r="A24" s="2"/>
      <c r="B24" s="96" t="s">
        <v>27</v>
      </c>
      <c r="C24" s="97"/>
      <c r="D24" s="75"/>
      <c r="E24" s="58"/>
      <c r="F24" s="2"/>
      <c r="G24" s="2"/>
      <c r="H24" s="2"/>
      <c r="I24" s="2"/>
      <c r="J24" s="2"/>
      <c r="K24" s="2"/>
      <c r="L24" s="2"/>
      <c r="M24" s="2"/>
      <c r="N24" s="2"/>
      <c r="O24" s="2"/>
      <c r="P24" s="2"/>
      <c r="Q24" s="2"/>
    </row>
    <row r="25" spans="1:17" x14ac:dyDescent="0.25">
      <c r="A25" s="2"/>
      <c r="B25" s="96" t="s">
        <v>28</v>
      </c>
      <c r="C25" s="97"/>
      <c r="D25" s="75"/>
      <c r="E25" s="58"/>
      <c r="F25" s="2"/>
      <c r="G25" s="2"/>
      <c r="H25" s="2"/>
      <c r="I25" s="2"/>
      <c r="J25" s="2"/>
      <c r="K25" s="2"/>
      <c r="L25" s="2"/>
      <c r="M25" s="2"/>
      <c r="N25" s="2"/>
      <c r="O25" s="2"/>
      <c r="P25" s="2"/>
      <c r="Q25" s="2"/>
    </row>
    <row r="26" spans="1:17" ht="15.75" thickBot="1" x14ac:dyDescent="0.3">
      <c r="A26" s="2"/>
      <c r="B26" s="99" t="s">
        <v>29</v>
      </c>
      <c r="C26" s="100"/>
      <c r="D26" s="75"/>
      <c r="E26" s="58"/>
      <c r="F26" s="2"/>
      <c r="G26" s="2"/>
      <c r="H26" s="2"/>
      <c r="I26" s="2"/>
      <c r="J26" s="2"/>
      <c r="K26" s="2"/>
      <c r="L26" s="2"/>
      <c r="M26" s="2"/>
      <c r="N26" s="2"/>
      <c r="O26" s="2"/>
      <c r="P26" s="2"/>
      <c r="Q26" s="2"/>
    </row>
    <row r="27" spans="1:17" ht="15.75" thickBot="1" x14ac:dyDescent="0.3">
      <c r="A27" s="2"/>
      <c r="B27" s="58"/>
      <c r="C27" s="101" t="s">
        <v>70</v>
      </c>
      <c r="D27" s="102">
        <f>SUM(D6:D20)</f>
        <v>0</v>
      </c>
      <c r="E27" s="58"/>
      <c r="F27" s="2"/>
      <c r="G27" s="2"/>
      <c r="H27" s="2"/>
      <c r="I27" s="2"/>
      <c r="J27" s="2"/>
      <c r="K27" s="2"/>
      <c r="L27" s="2"/>
      <c r="M27" s="2"/>
      <c r="N27" s="2"/>
      <c r="O27" s="2"/>
      <c r="P27" s="2"/>
      <c r="Q27" s="2"/>
    </row>
    <row r="28" spans="1:17" x14ac:dyDescent="0.25">
      <c r="A28" s="2"/>
      <c r="B28" s="2"/>
      <c r="C28" s="2"/>
      <c r="D28" s="2"/>
      <c r="E28" s="2"/>
      <c r="F28" s="2"/>
      <c r="G28" s="2"/>
      <c r="H28" s="2"/>
      <c r="I28" s="2"/>
      <c r="J28" s="2"/>
      <c r="K28" s="2"/>
      <c r="L28" s="2"/>
      <c r="M28" s="2"/>
      <c r="N28" s="2"/>
      <c r="O28" s="2"/>
      <c r="P28" s="2"/>
      <c r="Q28" s="2"/>
    </row>
    <row r="29" spans="1:17" x14ac:dyDescent="0.25">
      <c r="A29" s="2"/>
      <c r="B29" s="2"/>
      <c r="C29" s="2"/>
      <c r="D29" s="2"/>
      <c r="E29" s="2"/>
      <c r="F29" s="2"/>
      <c r="G29" s="2"/>
      <c r="H29" s="2"/>
      <c r="I29" s="2"/>
      <c r="J29" s="2"/>
      <c r="K29" s="2"/>
      <c r="L29" s="2"/>
      <c r="M29" s="2"/>
      <c r="N29" s="2"/>
      <c r="O29" s="2"/>
      <c r="P29" s="2"/>
      <c r="Q29" s="2"/>
    </row>
    <row r="30" spans="1:17" x14ac:dyDescent="0.25">
      <c r="A30" s="2"/>
      <c r="B30" s="2"/>
      <c r="C30" s="2"/>
      <c r="D30" s="2"/>
      <c r="E30" s="2"/>
      <c r="F30" s="2"/>
      <c r="G30" s="2"/>
      <c r="H30" s="2"/>
      <c r="I30" s="2"/>
      <c r="J30" s="2"/>
      <c r="K30" s="2"/>
      <c r="L30" s="2"/>
      <c r="M30" s="2"/>
      <c r="N30" s="2"/>
      <c r="O30" s="2"/>
      <c r="P30" s="2"/>
      <c r="Q30" s="2"/>
    </row>
    <row r="31" spans="1:17" x14ac:dyDescent="0.25">
      <c r="A31" s="2"/>
      <c r="B31" s="2"/>
      <c r="C31" s="2"/>
      <c r="D31" s="2"/>
      <c r="E31" s="2"/>
      <c r="F31" s="2"/>
      <c r="G31" s="2"/>
      <c r="H31" s="2"/>
      <c r="I31" s="2"/>
      <c r="J31" s="2"/>
      <c r="K31" s="2"/>
      <c r="L31" s="2"/>
      <c r="M31" s="2"/>
      <c r="N31" s="2"/>
      <c r="O31" s="2"/>
      <c r="P31" s="2"/>
      <c r="Q31" s="2"/>
    </row>
    <row r="32" spans="1:17" x14ac:dyDescent="0.25">
      <c r="A32" s="2"/>
      <c r="B32" s="2"/>
      <c r="C32" s="2"/>
      <c r="D32" s="2"/>
      <c r="E32" s="2"/>
      <c r="F32" s="2"/>
      <c r="G32" s="2"/>
      <c r="H32" s="2"/>
      <c r="I32" s="2"/>
      <c r="J32" s="2"/>
      <c r="K32" s="2"/>
      <c r="L32" s="2"/>
      <c r="M32" s="2"/>
      <c r="N32" s="2"/>
      <c r="O32" s="2"/>
      <c r="P32" s="2"/>
      <c r="Q32" s="2"/>
    </row>
    <row r="33" spans="1:17" x14ac:dyDescent="0.25">
      <c r="A33" s="2"/>
      <c r="B33" s="2"/>
      <c r="C33" s="2"/>
      <c r="D33" s="2"/>
      <c r="E33" s="2"/>
      <c r="F33" s="2"/>
      <c r="G33" s="2"/>
      <c r="H33" s="2"/>
      <c r="I33" s="2"/>
      <c r="J33" s="2"/>
      <c r="K33" s="2"/>
      <c r="L33" s="2"/>
      <c r="M33" s="2"/>
      <c r="N33" s="2"/>
      <c r="O33" s="2"/>
      <c r="P33" s="2"/>
      <c r="Q33" s="2"/>
    </row>
    <row r="34" spans="1:17" x14ac:dyDescent="0.25">
      <c r="A34" s="2"/>
      <c r="B34" s="2"/>
      <c r="C34" s="2"/>
      <c r="D34" s="2"/>
      <c r="E34" s="2"/>
      <c r="F34" s="2"/>
      <c r="G34" s="2"/>
      <c r="H34" s="2"/>
      <c r="I34" s="2"/>
      <c r="J34" s="2"/>
      <c r="K34" s="2"/>
      <c r="L34" s="2"/>
      <c r="M34" s="2"/>
      <c r="N34" s="2"/>
      <c r="O34" s="2"/>
      <c r="P34" s="2"/>
      <c r="Q34" s="2"/>
    </row>
    <row r="35" spans="1:17" x14ac:dyDescent="0.25">
      <c r="A35" s="2"/>
      <c r="B35" s="2"/>
      <c r="C35" s="2"/>
      <c r="D35" s="2"/>
      <c r="E35" s="2"/>
      <c r="F35" s="2"/>
      <c r="G35" s="2"/>
      <c r="H35" s="2"/>
      <c r="I35" s="2"/>
      <c r="J35" s="2"/>
      <c r="K35" s="2"/>
      <c r="L35" s="2"/>
      <c r="M35" s="2"/>
      <c r="N35" s="2"/>
      <c r="O35" s="2"/>
      <c r="P35" s="2"/>
      <c r="Q35" s="2"/>
    </row>
    <row r="36" spans="1:17" x14ac:dyDescent="0.25">
      <c r="A36" s="2"/>
      <c r="B36" s="2"/>
      <c r="C36" s="2"/>
      <c r="D36" s="2"/>
      <c r="E36" s="2"/>
      <c r="F36" s="2"/>
      <c r="G36" s="2"/>
      <c r="H36" s="2"/>
      <c r="I36" s="2"/>
      <c r="J36" s="2"/>
      <c r="K36" s="2"/>
      <c r="L36" s="2"/>
      <c r="M36" s="2"/>
      <c r="N36" s="2"/>
      <c r="O36" s="2"/>
      <c r="P36" s="2"/>
      <c r="Q36" s="2"/>
    </row>
    <row r="37" spans="1:17" x14ac:dyDescent="0.25">
      <c r="A37" s="2"/>
      <c r="B37" s="2"/>
      <c r="C37" s="2"/>
      <c r="D37" s="2"/>
      <c r="E37" s="2"/>
      <c r="F37" s="2"/>
      <c r="G37" s="2"/>
      <c r="H37" s="2"/>
      <c r="I37" s="2"/>
      <c r="J37" s="2"/>
      <c r="K37" s="2"/>
      <c r="L37" s="2"/>
      <c r="M37" s="2"/>
      <c r="N37" s="2"/>
      <c r="O37" s="2"/>
      <c r="P37" s="2"/>
      <c r="Q37" s="2"/>
    </row>
    <row r="38" spans="1:17" x14ac:dyDescent="0.25">
      <c r="A38" s="2"/>
      <c r="B38" s="2"/>
      <c r="C38" s="2"/>
      <c r="D38" s="2"/>
      <c r="E38" s="2"/>
      <c r="F38" s="2"/>
      <c r="G38" s="2"/>
      <c r="H38" s="2"/>
      <c r="I38" s="2"/>
      <c r="J38" s="2"/>
      <c r="K38" s="2"/>
      <c r="L38" s="2"/>
      <c r="M38" s="2"/>
      <c r="N38" s="2"/>
      <c r="O38" s="2"/>
      <c r="P38" s="2"/>
      <c r="Q38" s="2"/>
    </row>
    <row r="39" spans="1:17" x14ac:dyDescent="0.25">
      <c r="A39" s="2"/>
      <c r="B39" s="2"/>
      <c r="C39" s="2"/>
      <c r="D39" s="2"/>
      <c r="E39" s="2"/>
      <c r="F39" s="2"/>
      <c r="G39" s="2"/>
      <c r="H39" s="2"/>
      <c r="I39" s="2"/>
      <c r="J39" s="2"/>
      <c r="K39" s="2"/>
      <c r="L39" s="2"/>
      <c r="M39" s="2"/>
      <c r="N39" s="2"/>
      <c r="O39" s="2"/>
      <c r="P39" s="2"/>
      <c r="Q39" s="2"/>
    </row>
    <row r="40" spans="1:17" x14ac:dyDescent="0.25">
      <c r="A40" s="2"/>
      <c r="B40" s="2"/>
      <c r="C40" s="2"/>
      <c r="D40" s="2"/>
      <c r="E40" s="2"/>
      <c r="F40" s="2"/>
      <c r="G40" s="2"/>
      <c r="H40" s="2"/>
      <c r="I40" s="2"/>
      <c r="J40" s="2"/>
      <c r="K40" s="2"/>
      <c r="L40" s="2"/>
      <c r="M40" s="2"/>
      <c r="N40" s="2"/>
      <c r="O40" s="2"/>
      <c r="P40" s="2"/>
      <c r="Q40" s="2"/>
    </row>
    <row r="41" spans="1:17" x14ac:dyDescent="0.25">
      <c r="A41" s="2"/>
      <c r="B41" s="2"/>
      <c r="C41" s="2"/>
      <c r="D41" s="2"/>
      <c r="E41" s="2"/>
      <c r="F41" s="2"/>
      <c r="G41" s="2"/>
      <c r="H41" s="2"/>
      <c r="I41" s="2"/>
      <c r="J41" s="2"/>
      <c r="K41" s="2"/>
      <c r="L41" s="2"/>
      <c r="M41" s="2"/>
      <c r="N41" s="2"/>
      <c r="O41" s="2"/>
      <c r="P41" s="2"/>
      <c r="Q41" s="2"/>
    </row>
    <row r="42" spans="1:17" x14ac:dyDescent="0.25">
      <c r="A42" s="2"/>
      <c r="B42" s="2"/>
      <c r="C42" s="2"/>
      <c r="D42" s="2"/>
      <c r="E42" s="2"/>
      <c r="F42" s="2"/>
      <c r="G42" s="2"/>
      <c r="H42" s="2"/>
      <c r="I42" s="2"/>
      <c r="J42" s="2"/>
      <c r="K42" s="2"/>
      <c r="L42" s="2"/>
      <c r="M42" s="2"/>
      <c r="N42" s="2"/>
      <c r="O42" s="2"/>
      <c r="P42" s="2"/>
      <c r="Q42" s="2"/>
    </row>
    <row r="43" spans="1:17" x14ac:dyDescent="0.25">
      <c r="A43" s="2"/>
      <c r="B43" s="2"/>
      <c r="C43" s="2"/>
      <c r="D43" s="2"/>
      <c r="E43" s="2"/>
      <c r="F43" s="2"/>
      <c r="G43" s="2"/>
      <c r="H43" s="2"/>
      <c r="I43" s="2"/>
      <c r="J43" s="2"/>
      <c r="K43" s="2"/>
      <c r="L43" s="2"/>
      <c r="M43" s="2"/>
      <c r="N43" s="2"/>
      <c r="O43" s="2"/>
      <c r="P43" s="2"/>
      <c r="Q43" s="2"/>
    </row>
    <row r="44" spans="1:17" x14ac:dyDescent="0.25">
      <c r="A44" s="2"/>
      <c r="B44" s="2"/>
      <c r="C44" s="2"/>
      <c r="D44" s="2"/>
      <c r="E44" s="2"/>
      <c r="F44" s="2"/>
      <c r="G44" s="2"/>
      <c r="H44" s="2"/>
      <c r="I44" s="2"/>
      <c r="J44" s="2"/>
      <c r="K44" s="2"/>
      <c r="L44" s="2"/>
      <c r="M44" s="2"/>
      <c r="N44" s="2"/>
      <c r="O44" s="2"/>
      <c r="P44" s="2"/>
      <c r="Q44" s="2"/>
    </row>
    <row r="45" spans="1:17" x14ac:dyDescent="0.25">
      <c r="A45" s="2"/>
      <c r="B45" s="2"/>
      <c r="C45" s="2"/>
      <c r="D45" s="2"/>
      <c r="E45" s="2"/>
      <c r="F45" s="2"/>
      <c r="G45" s="2"/>
      <c r="H45" s="2"/>
      <c r="I45" s="2"/>
      <c r="J45" s="2"/>
      <c r="K45" s="2"/>
      <c r="L45" s="2"/>
      <c r="M45" s="2"/>
      <c r="N45" s="2"/>
      <c r="O45" s="2"/>
      <c r="P45" s="2"/>
      <c r="Q45" s="2"/>
    </row>
    <row r="46" spans="1:17" x14ac:dyDescent="0.25">
      <c r="A46" s="2"/>
      <c r="B46" s="2"/>
      <c r="C46" s="2"/>
      <c r="D46" s="2"/>
      <c r="E46" s="2"/>
      <c r="F46" s="2"/>
      <c r="G46" s="2"/>
      <c r="H46" s="2"/>
      <c r="I46" s="2"/>
      <c r="J46" s="2"/>
      <c r="K46" s="2"/>
      <c r="L46" s="2"/>
      <c r="M46" s="2"/>
      <c r="N46" s="2"/>
      <c r="O46" s="2"/>
      <c r="P46" s="2"/>
      <c r="Q46" s="2"/>
    </row>
    <row r="47" spans="1:17" x14ac:dyDescent="0.25">
      <c r="A47" s="2"/>
      <c r="B47" s="2"/>
      <c r="C47" s="2"/>
      <c r="D47" s="2"/>
      <c r="E47" s="2"/>
      <c r="F47" s="2"/>
      <c r="G47" s="2"/>
      <c r="H47" s="2"/>
      <c r="I47" s="2"/>
      <c r="J47" s="2"/>
      <c r="K47" s="2"/>
      <c r="L47" s="2"/>
      <c r="M47" s="2"/>
      <c r="N47" s="2"/>
      <c r="O47" s="2"/>
      <c r="P47" s="2"/>
      <c r="Q47" s="2"/>
    </row>
    <row r="48" spans="1:17" x14ac:dyDescent="0.25">
      <c r="A48" s="2"/>
      <c r="B48" s="2"/>
      <c r="C48" s="2"/>
      <c r="D48" s="2"/>
      <c r="E48" s="2"/>
      <c r="F48" s="2"/>
      <c r="G48" s="2"/>
      <c r="H48" s="2"/>
      <c r="I48" s="2"/>
      <c r="J48" s="2"/>
      <c r="K48" s="2"/>
      <c r="L48" s="2"/>
      <c r="M48" s="2"/>
      <c r="N48" s="2"/>
      <c r="O48" s="2"/>
      <c r="P48" s="2"/>
      <c r="Q48" s="2"/>
    </row>
    <row r="49" spans="1:17" x14ac:dyDescent="0.25">
      <c r="A49" s="2"/>
      <c r="B49" s="2"/>
      <c r="C49" s="2"/>
      <c r="D49" s="2"/>
      <c r="E49" s="2"/>
      <c r="F49" s="2"/>
      <c r="G49" s="2"/>
      <c r="H49" s="2"/>
      <c r="I49" s="2"/>
      <c r="J49" s="2"/>
      <c r="K49" s="2"/>
      <c r="L49" s="2"/>
      <c r="M49" s="2"/>
      <c r="N49" s="2"/>
      <c r="O49" s="2"/>
      <c r="P49" s="2"/>
      <c r="Q49" s="2"/>
    </row>
    <row r="50" spans="1:17" x14ac:dyDescent="0.25">
      <c r="A50" s="2"/>
      <c r="B50" s="2"/>
      <c r="C50" s="2"/>
      <c r="D50" s="2"/>
      <c r="E50" s="2"/>
      <c r="F50" s="2"/>
      <c r="G50" s="2"/>
      <c r="H50" s="2"/>
      <c r="I50" s="2"/>
      <c r="J50" s="2"/>
      <c r="K50" s="2"/>
      <c r="L50" s="2"/>
      <c r="M50" s="2"/>
      <c r="N50" s="2"/>
      <c r="O50" s="2"/>
      <c r="P50" s="2"/>
      <c r="Q50" s="2"/>
    </row>
    <row r="51" spans="1:17" x14ac:dyDescent="0.25">
      <c r="A51" s="2"/>
      <c r="B51" s="2"/>
      <c r="C51" s="2"/>
      <c r="D51" s="2"/>
      <c r="E51" s="2"/>
      <c r="F51" s="2"/>
      <c r="G51" s="2"/>
      <c r="H51" s="2"/>
      <c r="I51" s="2"/>
      <c r="J51" s="2"/>
      <c r="K51" s="2"/>
      <c r="L51" s="2"/>
      <c r="M51" s="2"/>
      <c r="N51" s="2"/>
      <c r="O51" s="2"/>
      <c r="P51" s="2"/>
      <c r="Q51" s="2"/>
    </row>
    <row r="52" spans="1:17" x14ac:dyDescent="0.25">
      <c r="A52" s="2"/>
      <c r="B52" s="2"/>
      <c r="C52" s="2"/>
      <c r="D52" s="2"/>
      <c r="E52" s="2"/>
      <c r="F52" s="2"/>
      <c r="G52" s="2"/>
      <c r="H52" s="2"/>
      <c r="I52" s="2"/>
      <c r="J52" s="2"/>
      <c r="K52" s="2"/>
      <c r="L52" s="2"/>
      <c r="M52" s="2"/>
      <c r="N52" s="2"/>
      <c r="O52" s="2"/>
      <c r="P52" s="2"/>
      <c r="Q52" s="2"/>
    </row>
    <row r="53" spans="1:17" x14ac:dyDescent="0.25">
      <c r="A53" s="2"/>
      <c r="B53" s="2"/>
      <c r="C53" s="2"/>
      <c r="D53" s="2"/>
      <c r="E53" s="2"/>
      <c r="F53" s="2"/>
      <c r="G53" s="2"/>
      <c r="H53" s="2"/>
      <c r="I53" s="2"/>
      <c r="J53" s="2"/>
      <c r="K53" s="2"/>
      <c r="L53" s="2"/>
      <c r="M53" s="2"/>
      <c r="N53" s="2"/>
      <c r="O53" s="2"/>
      <c r="P53" s="2"/>
      <c r="Q53" s="2"/>
    </row>
    <row r="54" spans="1:17" x14ac:dyDescent="0.25">
      <c r="A54" s="2"/>
      <c r="B54" s="2"/>
      <c r="C54" s="2"/>
      <c r="D54" s="2"/>
      <c r="E54" s="2"/>
      <c r="F54" s="2"/>
      <c r="G54" s="2"/>
      <c r="H54" s="2"/>
      <c r="I54" s="2"/>
      <c r="J54" s="2"/>
      <c r="K54" s="2"/>
      <c r="L54" s="2"/>
      <c r="M54" s="2"/>
      <c r="N54" s="2"/>
      <c r="O54" s="2"/>
      <c r="P54" s="2"/>
      <c r="Q54" s="2"/>
    </row>
    <row r="55" spans="1:17" x14ac:dyDescent="0.25">
      <c r="A55" s="2"/>
      <c r="B55" s="2"/>
      <c r="C55" s="2"/>
      <c r="D55" s="2"/>
      <c r="E55" s="2"/>
      <c r="F55" s="2"/>
      <c r="G55" s="2"/>
      <c r="H55" s="2"/>
      <c r="I55" s="2"/>
      <c r="J55" s="2"/>
      <c r="K55" s="2"/>
      <c r="L55" s="2"/>
      <c r="M55" s="2"/>
      <c r="N55" s="2"/>
      <c r="O55" s="2"/>
      <c r="P55" s="2"/>
      <c r="Q55" s="2"/>
    </row>
    <row r="56" spans="1:17" x14ac:dyDescent="0.25">
      <c r="A56" s="2"/>
      <c r="B56" s="2"/>
      <c r="C56" s="2"/>
      <c r="D56" s="2"/>
      <c r="E56" s="2"/>
      <c r="F56" s="2"/>
      <c r="G56" s="2"/>
      <c r="H56" s="2"/>
      <c r="I56" s="2"/>
      <c r="J56" s="2"/>
      <c r="K56" s="2"/>
      <c r="L56" s="2"/>
      <c r="M56" s="2"/>
      <c r="N56" s="2"/>
      <c r="O56" s="2"/>
      <c r="P56" s="2"/>
      <c r="Q56" s="2"/>
    </row>
    <row r="57" spans="1:17" x14ac:dyDescent="0.25">
      <c r="A57" s="2"/>
      <c r="B57" s="2"/>
      <c r="C57" s="2"/>
      <c r="D57" s="2"/>
      <c r="E57" s="2"/>
      <c r="F57" s="2"/>
      <c r="G57" s="2"/>
      <c r="H57" s="2"/>
      <c r="I57" s="2"/>
      <c r="J57" s="2"/>
      <c r="K57" s="2"/>
      <c r="L57" s="2"/>
      <c r="M57" s="2"/>
      <c r="N57" s="2"/>
      <c r="O57" s="2"/>
      <c r="P57" s="2"/>
      <c r="Q57" s="2"/>
    </row>
    <row r="58" spans="1:17" x14ac:dyDescent="0.25">
      <c r="A58" s="2"/>
      <c r="B58" s="2"/>
      <c r="C58" s="2"/>
      <c r="D58" s="2"/>
      <c r="E58" s="2"/>
      <c r="F58" s="2"/>
      <c r="G58" s="2"/>
      <c r="H58" s="2"/>
      <c r="I58" s="2"/>
      <c r="J58" s="2"/>
      <c r="K58" s="2"/>
      <c r="L58" s="2"/>
      <c r="M58" s="2"/>
      <c r="N58" s="2"/>
      <c r="O58" s="2"/>
      <c r="P58" s="2"/>
      <c r="Q58" s="2"/>
    </row>
    <row r="59" spans="1:17" x14ac:dyDescent="0.25">
      <c r="A59" s="2"/>
      <c r="B59" s="2"/>
      <c r="C59" s="2"/>
      <c r="D59" s="2"/>
      <c r="E59" s="2"/>
      <c r="F59" s="2"/>
      <c r="G59" s="2"/>
      <c r="H59" s="2"/>
      <c r="I59" s="2"/>
      <c r="J59" s="2"/>
      <c r="K59" s="2"/>
      <c r="L59" s="2"/>
      <c r="M59" s="2"/>
      <c r="N59" s="2"/>
      <c r="O59" s="2"/>
      <c r="P59" s="2"/>
      <c r="Q59" s="2"/>
    </row>
    <row r="60" spans="1:17" x14ac:dyDescent="0.25">
      <c r="A60" s="2"/>
      <c r="B60" s="2"/>
      <c r="C60" s="2"/>
      <c r="D60" s="2"/>
      <c r="E60" s="2"/>
      <c r="F60" s="2"/>
      <c r="G60" s="2"/>
      <c r="H60" s="2"/>
      <c r="I60" s="2"/>
      <c r="J60" s="2"/>
      <c r="K60" s="2"/>
      <c r="L60" s="2"/>
      <c r="M60" s="2"/>
      <c r="N60" s="2"/>
      <c r="O60" s="2"/>
      <c r="P60" s="2"/>
      <c r="Q60" s="2"/>
    </row>
    <row r="61" spans="1:17" x14ac:dyDescent="0.25">
      <c r="A61" s="2"/>
      <c r="B61" s="2"/>
      <c r="C61" s="2"/>
      <c r="D61" s="2"/>
      <c r="E61" s="2"/>
      <c r="F61" s="2"/>
      <c r="G61" s="2"/>
      <c r="H61" s="2"/>
      <c r="I61" s="2"/>
      <c r="J61" s="2"/>
      <c r="K61" s="2"/>
      <c r="L61" s="2"/>
      <c r="M61" s="2"/>
      <c r="N61" s="2"/>
      <c r="O61" s="2"/>
      <c r="P61" s="2"/>
      <c r="Q61" s="2"/>
    </row>
    <row r="62" spans="1:17" x14ac:dyDescent="0.25">
      <c r="A62" s="2"/>
      <c r="B62" s="2"/>
      <c r="C62" s="2"/>
      <c r="D62" s="2"/>
      <c r="E62" s="2"/>
      <c r="F62" s="2"/>
      <c r="G62" s="2"/>
      <c r="H62" s="2"/>
      <c r="I62" s="2"/>
      <c r="J62" s="2"/>
      <c r="K62" s="2"/>
      <c r="L62" s="2"/>
      <c r="M62" s="2"/>
      <c r="N62" s="2"/>
      <c r="O62" s="2"/>
      <c r="P62" s="2"/>
      <c r="Q62" s="2"/>
    </row>
    <row r="63" spans="1:17" x14ac:dyDescent="0.25">
      <c r="A63" s="2"/>
      <c r="B63" s="2"/>
      <c r="C63" s="2"/>
      <c r="D63" s="2"/>
      <c r="E63" s="2"/>
      <c r="F63" s="2"/>
      <c r="G63" s="2"/>
      <c r="H63" s="2"/>
      <c r="I63" s="2"/>
      <c r="J63" s="2"/>
      <c r="K63" s="2"/>
      <c r="L63" s="2"/>
      <c r="M63" s="2"/>
      <c r="N63" s="2"/>
      <c r="O63" s="2"/>
      <c r="P63" s="2"/>
      <c r="Q63" s="2"/>
    </row>
    <row r="64" spans="1:17" x14ac:dyDescent="0.25">
      <c r="A64" s="2"/>
      <c r="B64" s="2"/>
      <c r="C64" s="2"/>
      <c r="D64" s="2"/>
      <c r="E64" s="2"/>
      <c r="F64" s="2"/>
      <c r="G64" s="2"/>
      <c r="H64" s="2"/>
      <c r="I64" s="2"/>
      <c r="J64" s="2"/>
      <c r="K64" s="2"/>
      <c r="L64" s="2"/>
      <c r="M64" s="2"/>
      <c r="N64" s="2"/>
      <c r="O64" s="2"/>
      <c r="P64" s="2"/>
      <c r="Q64" s="2"/>
    </row>
    <row r="65" spans="1:17" x14ac:dyDescent="0.25">
      <c r="A65" s="2"/>
      <c r="B65" s="2"/>
      <c r="C65" s="2"/>
      <c r="D65" s="2"/>
      <c r="E65" s="2"/>
      <c r="F65" s="2"/>
      <c r="G65" s="2"/>
      <c r="H65" s="2"/>
      <c r="I65" s="2"/>
      <c r="J65" s="2"/>
      <c r="K65" s="2"/>
      <c r="L65" s="2"/>
      <c r="M65" s="2"/>
      <c r="N65" s="2"/>
      <c r="O65" s="2"/>
      <c r="P65" s="2"/>
      <c r="Q65" s="2"/>
    </row>
    <row r="66" spans="1:17" x14ac:dyDescent="0.25">
      <c r="A66" s="2"/>
      <c r="B66" s="2"/>
      <c r="C66" s="2"/>
      <c r="D66" s="2"/>
      <c r="E66" s="2"/>
      <c r="F66" s="2"/>
      <c r="G66" s="2"/>
      <c r="H66" s="2"/>
      <c r="I66" s="2"/>
      <c r="J66" s="2"/>
      <c r="K66" s="2"/>
      <c r="L66" s="2"/>
      <c r="M66" s="2"/>
      <c r="N66" s="2"/>
      <c r="O66" s="2"/>
      <c r="P66" s="2"/>
      <c r="Q66" s="2"/>
    </row>
    <row r="67" spans="1:17" x14ac:dyDescent="0.25">
      <c r="A67" s="2"/>
      <c r="B67" s="2"/>
      <c r="C67" s="2"/>
      <c r="D67" s="2"/>
      <c r="E67" s="2"/>
      <c r="F67" s="2"/>
      <c r="G67" s="2"/>
      <c r="H67" s="2"/>
      <c r="I67" s="2"/>
      <c r="J67" s="2"/>
      <c r="K67" s="2"/>
      <c r="L67" s="2"/>
      <c r="M67" s="2"/>
      <c r="N67" s="2"/>
      <c r="O67" s="2"/>
      <c r="P67" s="2"/>
      <c r="Q67" s="2"/>
    </row>
    <row r="68" spans="1:17" x14ac:dyDescent="0.25">
      <c r="A68" s="2"/>
      <c r="B68" s="2"/>
      <c r="C68" s="2"/>
      <c r="D68" s="2"/>
      <c r="E68" s="2"/>
      <c r="F68" s="2"/>
      <c r="G68" s="2"/>
      <c r="H68" s="2"/>
      <c r="I68" s="2"/>
      <c r="J68" s="2"/>
      <c r="K68" s="2"/>
      <c r="L68" s="2"/>
      <c r="M68" s="2"/>
      <c r="N68" s="2"/>
      <c r="O68" s="2"/>
      <c r="P68" s="2"/>
      <c r="Q68" s="2"/>
    </row>
    <row r="69" spans="1:17" x14ac:dyDescent="0.25">
      <c r="A69" s="2"/>
      <c r="B69" s="2"/>
      <c r="C69" s="2"/>
      <c r="D69" s="2"/>
      <c r="E69" s="2"/>
      <c r="F69" s="2"/>
      <c r="G69" s="2"/>
      <c r="H69" s="2"/>
      <c r="I69" s="2"/>
      <c r="J69" s="2"/>
      <c r="K69" s="2"/>
      <c r="L69" s="2"/>
      <c r="M69" s="2"/>
      <c r="N69" s="2"/>
      <c r="O69" s="2"/>
      <c r="P69" s="2"/>
      <c r="Q69" s="2"/>
    </row>
    <row r="70" spans="1:17" x14ac:dyDescent="0.25">
      <c r="A70" s="2"/>
      <c r="B70" s="2"/>
      <c r="C70" s="2"/>
      <c r="D70" s="2"/>
      <c r="E70" s="2"/>
      <c r="F70" s="2"/>
      <c r="G70" s="2"/>
      <c r="H70" s="2"/>
      <c r="I70" s="2"/>
      <c r="J70" s="2"/>
      <c r="K70" s="2"/>
      <c r="L70" s="2"/>
      <c r="M70" s="2"/>
      <c r="N70" s="2"/>
      <c r="O70" s="2"/>
      <c r="P70" s="2"/>
      <c r="Q70" s="2"/>
    </row>
    <row r="71" spans="1:17" x14ac:dyDescent="0.25">
      <c r="A71" s="2"/>
      <c r="B71" s="2"/>
      <c r="C71" s="2"/>
      <c r="D71" s="2"/>
      <c r="E71" s="2"/>
      <c r="F71" s="2"/>
      <c r="G71" s="2"/>
      <c r="H71" s="2"/>
      <c r="I71" s="2"/>
      <c r="J71" s="2"/>
      <c r="K71" s="2"/>
      <c r="L71" s="2"/>
      <c r="M71" s="2"/>
      <c r="N71" s="2"/>
      <c r="O71" s="2"/>
      <c r="P71" s="2"/>
      <c r="Q71" s="2"/>
    </row>
    <row r="72" spans="1:17" x14ac:dyDescent="0.25">
      <c r="A72" s="2"/>
      <c r="B72" s="2"/>
      <c r="C72" s="2"/>
      <c r="D72" s="2"/>
      <c r="E72" s="2"/>
      <c r="F72" s="2"/>
      <c r="G72" s="2"/>
      <c r="H72" s="2"/>
      <c r="I72" s="2"/>
      <c r="J72" s="2"/>
      <c r="K72" s="2"/>
      <c r="L72" s="2"/>
      <c r="M72" s="2"/>
      <c r="N72" s="2"/>
      <c r="O72" s="2"/>
      <c r="P72" s="2"/>
      <c r="Q72" s="2"/>
    </row>
    <row r="73" spans="1:17" x14ac:dyDescent="0.25">
      <c r="A73" s="2"/>
      <c r="B73" s="2"/>
      <c r="C73" s="2"/>
      <c r="D73" s="2"/>
      <c r="E73" s="2"/>
      <c r="F73" s="2"/>
      <c r="G73" s="2"/>
      <c r="H73" s="2"/>
      <c r="I73" s="2"/>
      <c r="J73" s="2"/>
      <c r="K73" s="2"/>
      <c r="L73" s="2"/>
      <c r="M73" s="2"/>
      <c r="N73" s="2"/>
      <c r="O73" s="2"/>
      <c r="P73" s="2"/>
      <c r="Q73" s="2"/>
    </row>
    <row r="74" spans="1:17" x14ac:dyDescent="0.25">
      <c r="A74" s="2"/>
      <c r="B74" s="2"/>
      <c r="C74" s="2"/>
      <c r="D74" s="2"/>
      <c r="E74" s="2"/>
      <c r="F74" s="2"/>
      <c r="G74" s="2"/>
      <c r="H74" s="2"/>
      <c r="I74" s="2"/>
      <c r="J74" s="2"/>
      <c r="K74" s="2"/>
      <c r="L74" s="2"/>
      <c r="M74" s="2"/>
      <c r="N74" s="2"/>
      <c r="O74" s="2"/>
      <c r="P74" s="2"/>
      <c r="Q74" s="2"/>
    </row>
    <row r="75" spans="1:17" x14ac:dyDescent="0.25">
      <c r="A75" s="2"/>
      <c r="B75" s="2"/>
      <c r="C75" s="2"/>
      <c r="D75" s="2"/>
      <c r="E75" s="2"/>
      <c r="F75" s="2"/>
      <c r="G75" s="2"/>
      <c r="H75" s="2"/>
      <c r="I75" s="2"/>
      <c r="J75" s="2"/>
      <c r="K75" s="2"/>
      <c r="L75" s="2"/>
      <c r="M75" s="2"/>
      <c r="N75" s="2"/>
      <c r="O75" s="2"/>
      <c r="P75" s="2"/>
      <c r="Q75" s="2"/>
    </row>
    <row r="76" spans="1:17" x14ac:dyDescent="0.25">
      <c r="A76" s="2"/>
      <c r="B76" s="2"/>
      <c r="C76" s="2"/>
      <c r="D76" s="2"/>
      <c r="E76" s="2"/>
      <c r="F76" s="2"/>
      <c r="G76" s="2"/>
      <c r="H76" s="2"/>
      <c r="I76" s="2"/>
      <c r="J76" s="2"/>
      <c r="K76" s="2"/>
      <c r="L76" s="2"/>
      <c r="M76" s="2"/>
      <c r="N76" s="2"/>
      <c r="O76" s="2"/>
      <c r="P76" s="2"/>
      <c r="Q76" s="2"/>
    </row>
    <row r="77" spans="1:17" x14ac:dyDescent="0.25">
      <c r="A77" s="2"/>
      <c r="B77" s="2"/>
      <c r="C77" s="2"/>
      <c r="D77" s="2"/>
      <c r="E77" s="2"/>
      <c r="F77" s="2"/>
      <c r="G77" s="2"/>
      <c r="H77" s="2"/>
      <c r="I77" s="2"/>
      <c r="J77" s="2"/>
      <c r="K77" s="2"/>
      <c r="L77" s="2"/>
      <c r="M77" s="2"/>
      <c r="N77" s="2"/>
      <c r="O77" s="2"/>
      <c r="P77" s="2"/>
      <c r="Q77" s="2"/>
    </row>
    <row r="78" spans="1:17" x14ac:dyDescent="0.25">
      <c r="A78" s="2"/>
      <c r="B78" s="2"/>
      <c r="C78" s="2"/>
      <c r="D78" s="2"/>
      <c r="E78" s="2"/>
      <c r="F78" s="2"/>
      <c r="G78" s="2"/>
      <c r="H78" s="2"/>
      <c r="I78" s="2"/>
      <c r="J78" s="2"/>
      <c r="K78" s="2"/>
      <c r="L78" s="2"/>
      <c r="M78" s="2"/>
      <c r="N78" s="2"/>
      <c r="O78" s="2"/>
      <c r="P78" s="2"/>
      <c r="Q78" s="2"/>
    </row>
    <row r="79" spans="1:17" x14ac:dyDescent="0.25">
      <c r="A79" s="2"/>
      <c r="B79" s="2"/>
      <c r="C79" s="2"/>
      <c r="D79" s="2"/>
      <c r="E79" s="2"/>
      <c r="F79" s="2"/>
      <c r="G79" s="2"/>
      <c r="H79" s="2"/>
      <c r="I79" s="2"/>
      <c r="J79" s="2"/>
      <c r="K79" s="2"/>
      <c r="L79" s="2"/>
      <c r="M79" s="2"/>
      <c r="N79" s="2"/>
      <c r="O79" s="2"/>
      <c r="P79" s="2"/>
      <c r="Q79" s="2"/>
    </row>
    <row r="80" spans="1:17" x14ac:dyDescent="0.25">
      <c r="A80" s="2"/>
      <c r="B80" s="2"/>
      <c r="C80" s="2"/>
      <c r="D80" s="2"/>
      <c r="E80" s="2"/>
      <c r="F80" s="2"/>
      <c r="G80" s="2"/>
      <c r="H80" s="2"/>
      <c r="I80" s="2"/>
      <c r="J80" s="2"/>
      <c r="K80" s="2"/>
      <c r="L80" s="2"/>
      <c r="M80" s="2"/>
      <c r="N80" s="2"/>
      <c r="O80" s="2"/>
      <c r="P80" s="2"/>
      <c r="Q80" s="2"/>
    </row>
    <row r="81" spans="1:17" x14ac:dyDescent="0.25">
      <c r="A81" s="2"/>
      <c r="B81" s="2"/>
      <c r="C81" s="2"/>
      <c r="D81" s="2"/>
      <c r="E81" s="2"/>
      <c r="F81" s="2"/>
      <c r="G81" s="2"/>
      <c r="H81" s="2"/>
      <c r="I81" s="2"/>
      <c r="J81" s="2"/>
      <c r="K81" s="2"/>
      <c r="L81" s="2"/>
      <c r="M81" s="2"/>
      <c r="N81" s="2"/>
      <c r="O81" s="2"/>
      <c r="P81" s="2"/>
      <c r="Q81" s="2"/>
    </row>
    <row r="82" spans="1:17" x14ac:dyDescent="0.25">
      <c r="A82" s="2"/>
      <c r="B82" s="2"/>
      <c r="C82" s="2"/>
      <c r="D82" s="2"/>
      <c r="E82" s="2"/>
      <c r="F82" s="2"/>
      <c r="G82" s="2"/>
      <c r="H82" s="2"/>
      <c r="I82" s="2"/>
      <c r="J82" s="2"/>
      <c r="K82" s="2"/>
      <c r="L82" s="2"/>
      <c r="M82" s="2"/>
      <c r="N82" s="2"/>
      <c r="O82" s="2"/>
      <c r="P82" s="2"/>
      <c r="Q82" s="2"/>
    </row>
    <row r="83" spans="1:17" x14ac:dyDescent="0.25">
      <c r="A83" s="2"/>
      <c r="B83" s="2"/>
      <c r="C83" s="2"/>
      <c r="D83" s="2"/>
      <c r="E83" s="2"/>
      <c r="F83" s="2"/>
      <c r="G83" s="2"/>
      <c r="H83" s="2"/>
      <c r="I83" s="2"/>
      <c r="J83" s="2"/>
      <c r="K83" s="2"/>
      <c r="L83" s="2"/>
      <c r="M83" s="2"/>
      <c r="N83" s="2"/>
      <c r="O83" s="2"/>
      <c r="P83" s="2"/>
      <c r="Q83" s="2"/>
    </row>
    <row r="84" spans="1:17" x14ac:dyDescent="0.25">
      <c r="A84" s="2"/>
      <c r="B84" s="2"/>
      <c r="C84" s="2"/>
      <c r="D84" s="2"/>
      <c r="E84" s="2"/>
      <c r="F84" s="2"/>
      <c r="G84" s="2"/>
      <c r="H84" s="2"/>
      <c r="I84" s="2"/>
      <c r="J84" s="2"/>
      <c r="K84" s="2"/>
      <c r="L84" s="2"/>
      <c r="M84" s="2"/>
      <c r="N84" s="2"/>
      <c r="O84" s="2"/>
      <c r="P84" s="2"/>
      <c r="Q84" s="2"/>
    </row>
    <row r="85" spans="1:17" x14ac:dyDescent="0.25">
      <c r="A85" s="2"/>
      <c r="B85" s="2"/>
      <c r="C85" s="2"/>
      <c r="D85" s="2"/>
      <c r="E85" s="2"/>
      <c r="F85" s="2"/>
      <c r="G85" s="2"/>
      <c r="H85" s="2"/>
      <c r="I85" s="2"/>
      <c r="J85" s="2"/>
      <c r="K85" s="2"/>
      <c r="L85" s="2"/>
      <c r="M85" s="2"/>
      <c r="N85" s="2"/>
      <c r="O85" s="2"/>
      <c r="P85" s="2"/>
      <c r="Q85" s="2"/>
    </row>
    <row r="86" spans="1:17" x14ac:dyDescent="0.25">
      <c r="A86" s="2"/>
      <c r="B86" s="2"/>
      <c r="C86" s="2"/>
      <c r="D86" s="2"/>
      <c r="E86" s="2"/>
      <c r="F86" s="2"/>
      <c r="G86" s="2"/>
      <c r="H86" s="2"/>
      <c r="I86" s="2"/>
      <c r="J86" s="2"/>
      <c r="K86" s="2"/>
      <c r="L86" s="2"/>
      <c r="M86" s="2"/>
      <c r="N86" s="2"/>
      <c r="O86" s="2"/>
      <c r="P86" s="2"/>
      <c r="Q86" s="2"/>
    </row>
    <row r="87" spans="1:17" x14ac:dyDescent="0.25">
      <c r="A87" s="2"/>
      <c r="B87" s="2"/>
      <c r="C87" s="2"/>
      <c r="D87" s="2"/>
      <c r="E87" s="2"/>
      <c r="F87" s="2"/>
      <c r="G87" s="2"/>
      <c r="H87" s="2"/>
      <c r="I87" s="2"/>
      <c r="J87" s="2"/>
      <c r="K87" s="2"/>
      <c r="L87" s="2"/>
      <c r="M87" s="2"/>
      <c r="N87" s="2"/>
      <c r="O87" s="2"/>
      <c r="P87" s="2"/>
      <c r="Q87" s="2"/>
    </row>
    <row r="88" spans="1:17" x14ac:dyDescent="0.25">
      <c r="A88" s="2"/>
      <c r="B88" s="2"/>
      <c r="C88" s="2"/>
      <c r="D88" s="2"/>
      <c r="E88" s="2"/>
      <c r="F88" s="2"/>
      <c r="G88" s="2"/>
      <c r="H88" s="2"/>
      <c r="I88" s="2"/>
      <c r="J88" s="2"/>
      <c r="K88" s="2"/>
      <c r="L88" s="2"/>
      <c r="M88" s="2"/>
      <c r="N88" s="2"/>
      <c r="O88" s="2"/>
      <c r="P88" s="2"/>
      <c r="Q88" s="2"/>
    </row>
    <row r="89" spans="1:17" x14ac:dyDescent="0.25">
      <c r="A89" s="2"/>
      <c r="B89" s="2"/>
      <c r="C89" s="2"/>
      <c r="D89" s="2"/>
      <c r="E89" s="2"/>
      <c r="F89" s="2"/>
      <c r="G89" s="2"/>
      <c r="H89" s="2"/>
      <c r="I89" s="2"/>
      <c r="J89" s="2"/>
      <c r="K89" s="2"/>
      <c r="L89" s="2"/>
      <c r="M89" s="2"/>
      <c r="N89" s="2"/>
      <c r="O89" s="2"/>
      <c r="P89" s="2"/>
      <c r="Q89" s="2"/>
    </row>
    <row r="90" spans="1:17" x14ac:dyDescent="0.25">
      <c r="A90" s="2"/>
      <c r="B90" s="2"/>
      <c r="C90" s="2"/>
      <c r="D90" s="2"/>
      <c r="E90" s="2"/>
      <c r="F90" s="2"/>
      <c r="G90" s="2"/>
      <c r="H90" s="2"/>
      <c r="I90" s="2"/>
      <c r="J90" s="2"/>
      <c r="K90" s="2"/>
      <c r="L90" s="2"/>
      <c r="M90" s="2"/>
      <c r="N90" s="2"/>
      <c r="O90" s="2"/>
      <c r="P90" s="2"/>
      <c r="Q90" s="2"/>
    </row>
    <row r="91" spans="1:17" x14ac:dyDescent="0.25">
      <c r="A91" s="2"/>
      <c r="B91" s="2"/>
      <c r="C91" s="2"/>
      <c r="D91" s="2"/>
      <c r="E91" s="2"/>
      <c r="F91" s="2"/>
      <c r="G91" s="2"/>
      <c r="H91" s="2"/>
      <c r="I91" s="2"/>
      <c r="J91" s="2"/>
      <c r="K91" s="2"/>
      <c r="L91" s="2"/>
      <c r="M91" s="2"/>
      <c r="N91" s="2"/>
      <c r="O91" s="2"/>
      <c r="P91" s="2"/>
      <c r="Q91" s="2"/>
    </row>
    <row r="92" spans="1:17" x14ac:dyDescent="0.25">
      <c r="A92" s="2"/>
      <c r="B92" s="2"/>
      <c r="C92" s="2"/>
      <c r="D92" s="2"/>
      <c r="E92" s="2"/>
      <c r="F92" s="2"/>
      <c r="G92" s="2"/>
      <c r="H92" s="2"/>
      <c r="I92" s="2"/>
      <c r="J92" s="2"/>
      <c r="K92" s="2"/>
      <c r="L92" s="2"/>
      <c r="M92" s="2"/>
      <c r="N92" s="2"/>
      <c r="O92" s="2"/>
      <c r="P92" s="2"/>
      <c r="Q92" s="2"/>
    </row>
    <row r="93" spans="1:17" x14ac:dyDescent="0.25">
      <c r="A93" s="2"/>
      <c r="B93" s="2"/>
      <c r="C93" s="2"/>
      <c r="D93" s="2"/>
      <c r="E93" s="2"/>
      <c r="F93" s="2"/>
      <c r="G93" s="2"/>
      <c r="H93" s="2"/>
      <c r="I93" s="2"/>
      <c r="J93" s="2"/>
      <c r="K93" s="2"/>
      <c r="L93" s="2"/>
      <c r="M93" s="2"/>
      <c r="N93" s="2"/>
      <c r="O93" s="2"/>
      <c r="P93" s="2"/>
      <c r="Q93" s="2"/>
    </row>
    <row r="94" spans="1:17" x14ac:dyDescent="0.25">
      <c r="A94" s="2"/>
      <c r="B94" s="2"/>
      <c r="C94" s="2"/>
      <c r="D94" s="2"/>
      <c r="E94" s="2"/>
      <c r="F94" s="2"/>
      <c r="G94" s="2"/>
      <c r="H94" s="2"/>
      <c r="I94" s="2"/>
      <c r="J94" s="2"/>
      <c r="K94" s="2"/>
      <c r="L94" s="2"/>
      <c r="M94" s="2"/>
      <c r="N94" s="2"/>
      <c r="O94" s="2"/>
      <c r="P94" s="2"/>
      <c r="Q94" s="2"/>
    </row>
    <row r="95" spans="1:17" x14ac:dyDescent="0.25">
      <c r="A95" s="2"/>
      <c r="B95" s="2"/>
      <c r="C95" s="2"/>
      <c r="D95" s="2"/>
      <c r="E95" s="2"/>
      <c r="F95" s="2"/>
      <c r="G95" s="2"/>
      <c r="H95" s="2"/>
      <c r="I95" s="2"/>
      <c r="J95" s="2"/>
      <c r="K95" s="2"/>
      <c r="L95" s="2"/>
      <c r="M95" s="2"/>
      <c r="N95" s="2"/>
      <c r="O95" s="2"/>
      <c r="P95" s="2"/>
      <c r="Q95" s="2"/>
    </row>
    <row r="96" spans="1:17" x14ac:dyDescent="0.25">
      <c r="A96" s="2"/>
      <c r="B96" s="2"/>
      <c r="C96" s="2"/>
      <c r="D96" s="2"/>
      <c r="E96" s="2"/>
      <c r="F96" s="2"/>
      <c r="G96" s="2"/>
      <c r="H96" s="2"/>
      <c r="I96" s="2"/>
      <c r="J96" s="2"/>
      <c r="K96" s="2"/>
      <c r="L96" s="2"/>
      <c r="M96" s="2"/>
      <c r="N96" s="2"/>
      <c r="O96" s="2"/>
      <c r="P96" s="2"/>
      <c r="Q96" s="2"/>
    </row>
    <row r="97" spans="1:17" x14ac:dyDescent="0.25">
      <c r="A97" s="2"/>
      <c r="B97" s="2"/>
      <c r="C97" s="2"/>
      <c r="D97" s="2"/>
      <c r="E97" s="2"/>
      <c r="F97" s="2"/>
      <c r="G97" s="2"/>
      <c r="H97" s="2"/>
      <c r="I97" s="2"/>
      <c r="J97" s="2"/>
      <c r="K97" s="2"/>
      <c r="L97" s="2"/>
      <c r="M97" s="2"/>
      <c r="N97" s="2"/>
      <c r="O97" s="2"/>
      <c r="P97" s="2"/>
      <c r="Q97" s="2"/>
    </row>
    <row r="98" spans="1:17" x14ac:dyDescent="0.25">
      <c r="A98" s="2"/>
      <c r="B98" s="2"/>
      <c r="C98" s="2"/>
      <c r="D98" s="2"/>
      <c r="E98" s="2"/>
      <c r="F98" s="2"/>
      <c r="G98" s="2"/>
      <c r="H98" s="2"/>
      <c r="I98" s="2"/>
      <c r="J98" s="2"/>
      <c r="K98" s="2"/>
      <c r="L98" s="2"/>
      <c r="M98" s="2"/>
      <c r="N98" s="2"/>
      <c r="O98" s="2"/>
      <c r="P98" s="2"/>
      <c r="Q98" s="2"/>
    </row>
    <row r="99" spans="1:17" x14ac:dyDescent="0.25">
      <c r="A99" s="2"/>
      <c r="B99" s="2"/>
      <c r="C99" s="2"/>
      <c r="D99" s="2"/>
      <c r="E99" s="2"/>
      <c r="F99" s="2"/>
      <c r="G99" s="2"/>
      <c r="H99" s="2"/>
      <c r="I99" s="2"/>
      <c r="J99" s="2"/>
      <c r="K99" s="2"/>
      <c r="L99" s="2"/>
      <c r="M99" s="2"/>
      <c r="N99" s="2"/>
      <c r="O99" s="2"/>
      <c r="P99" s="2"/>
      <c r="Q99" s="2"/>
    </row>
    <row r="100" spans="1:17" x14ac:dyDescent="0.25">
      <c r="A100" s="2"/>
      <c r="B100" s="2"/>
      <c r="C100" s="2"/>
      <c r="D100" s="2"/>
      <c r="E100" s="2"/>
      <c r="F100" s="2"/>
      <c r="G100" s="2"/>
      <c r="H100" s="2"/>
      <c r="I100" s="2"/>
      <c r="J100" s="2"/>
      <c r="K100" s="2"/>
      <c r="L100" s="2"/>
      <c r="M100" s="2"/>
      <c r="N100" s="2"/>
      <c r="O100" s="2"/>
      <c r="P100" s="2"/>
      <c r="Q100" s="2"/>
    </row>
    <row r="101" spans="1:17" x14ac:dyDescent="0.25">
      <c r="A101" s="2"/>
      <c r="B101" s="2"/>
      <c r="C101" s="2"/>
      <c r="D101" s="2"/>
      <c r="E101" s="2"/>
      <c r="F101" s="2"/>
      <c r="G101" s="2"/>
      <c r="H101" s="2"/>
      <c r="I101" s="2"/>
      <c r="J101" s="2"/>
      <c r="K101" s="2"/>
      <c r="L101" s="2"/>
      <c r="M101" s="2"/>
      <c r="N101" s="2"/>
      <c r="O101" s="2"/>
      <c r="P101" s="2"/>
      <c r="Q101" s="2"/>
    </row>
    <row r="102" spans="1:17" x14ac:dyDescent="0.25">
      <c r="A102" s="2"/>
      <c r="B102" s="2"/>
      <c r="C102" s="2"/>
      <c r="D102" s="2"/>
      <c r="E102" s="2"/>
      <c r="F102" s="2"/>
      <c r="G102" s="2"/>
      <c r="H102" s="2"/>
      <c r="I102" s="2"/>
      <c r="J102" s="2"/>
      <c r="K102" s="2"/>
      <c r="L102" s="2"/>
      <c r="M102" s="2"/>
      <c r="N102" s="2"/>
      <c r="O102" s="2"/>
      <c r="P102" s="2"/>
      <c r="Q102" s="2"/>
    </row>
    <row r="103" spans="1:17" x14ac:dyDescent="0.25">
      <c r="A103" s="2"/>
      <c r="B103" s="2"/>
      <c r="C103" s="2"/>
      <c r="D103" s="2"/>
      <c r="E103" s="2"/>
      <c r="F103" s="2"/>
      <c r="G103" s="2"/>
      <c r="H103" s="2"/>
      <c r="I103" s="2"/>
      <c r="J103" s="2"/>
      <c r="K103" s="2"/>
      <c r="L103" s="2"/>
      <c r="M103" s="2"/>
      <c r="N103" s="2"/>
      <c r="O103" s="2"/>
      <c r="P103" s="2"/>
      <c r="Q103" s="2"/>
    </row>
    <row r="104" spans="1:17" x14ac:dyDescent="0.25">
      <c r="A104" s="2"/>
      <c r="B104" s="2"/>
      <c r="C104" s="2"/>
      <c r="D104" s="2"/>
      <c r="E104" s="2"/>
      <c r="F104" s="2"/>
      <c r="G104" s="2"/>
      <c r="H104" s="2"/>
      <c r="I104" s="2"/>
      <c r="J104" s="2"/>
      <c r="K104" s="2"/>
      <c r="L104" s="2"/>
      <c r="M104" s="2"/>
      <c r="N104" s="2"/>
      <c r="O104" s="2"/>
      <c r="P104" s="2"/>
      <c r="Q104" s="2"/>
    </row>
    <row r="105" spans="1:17" x14ac:dyDescent="0.25">
      <c r="A105" s="2"/>
      <c r="B105" s="2"/>
      <c r="C105" s="2"/>
      <c r="D105" s="2"/>
      <c r="E105" s="2"/>
      <c r="F105" s="2"/>
      <c r="G105" s="2"/>
      <c r="H105" s="2"/>
      <c r="I105" s="2"/>
      <c r="J105" s="2"/>
      <c r="K105" s="2"/>
      <c r="L105" s="2"/>
      <c r="M105" s="2"/>
      <c r="N105" s="2"/>
      <c r="O105" s="2"/>
      <c r="P105" s="2"/>
      <c r="Q105" s="2"/>
    </row>
    <row r="106" spans="1:17" x14ac:dyDescent="0.25">
      <c r="A106" s="2"/>
      <c r="B106" s="2"/>
      <c r="C106" s="2"/>
      <c r="D106" s="2"/>
      <c r="E106" s="2"/>
      <c r="F106" s="2"/>
      <c r="G106" s="2"/>
      <c r="H106" s="2"/>
      <c r="I106" s="2"/>
      <c r="J106" s="2"/>
      <c r="K106" s="2"/>
      <c r="L106" s="2"/>
      <c r="M106" s="2"/>
      <c r="N106" s="2"/>
      <c r="O106" s="2"/>
      <c r="P106" s="2"/>
      <c r="Q106" s="2"/>
    </row>
    <row r="107" spans="1:17" x14ac:dyDescent="0.25">
      <c r="A107" s="2"/>
      <c r="B107" s="2"/>
      <c r="C107" s="2"/>
      <c r="D107" s="2"/>
      <c r="E107" s="2"/>
      <c r="F107" s="2"/>
      <c r="G107" s="2"/>
      <c r="H107" s="2"/>
      <c r="I107" s="2"/>
      <c r="J107" s="2"/>
      <c r="K107" s="2"/>
      <c r="L107" s="2"/>
      <c r="M107" s="2"/>
      <c r="N107" s="2"/>
      <c r="O107" s="2"/>
      <c r="P107" s="2"/>
      <c r="Q107" s="2"/>
    </row>
    <row r="108" spans="1:17" x14ac:dyDescent="0.25">
      <c r="A108" s="2"/>
      <c r="B108" s="2"/>
      <c r="C108" s="2"/>
      <c r="D108" s="2"/>
      <c r="E108" s="2"/>
      <c r="F108" s="2"/>
      <c r="G108" s="2"/>
      <c r="H108" s="2"/>
      <c r="I108" s="2"/>
      <c r="J108" s="2"/>
      <c r="K108" s="2"/>
      <c r="L108" s="2"/>
      <c r="M108" s="2"/>
      <c r="N108" s="2"/>
      <c r="O108" s="2"/>
      <c r="P108" s="2"/>
      <c r="Q108" s="2"/>
    </row>
    <row r="109" spans="1:17" x14ac:dyDescent="0.25">
      <c r="A109" s="2"/>
      <c r="B109" s="2"/>
      <c r="C109" s="2"/>
      <c r="D109" s="2"/>
      <c r="E109" s="2"/>
      <c r="F109" s="2"/>
      <c r="G109" s="2"/>
      <c r="H109" s="2"/>
      <c r="I109" s="2"/>
      <c r="J109" s="2"/>
      <c r="K109" s="2"/>
      <c r="L109" s="2"/>
      <c r="M109" s="2"/>
      <c r="N109" s="2"/>
      <c r="O109" s="2"/>
      <c r="P109" s="2"/>
      <c r="Q109" s="2"/>
    </row>
    <row r="110" spans="1:17" x14ac:dyDescent="0.25">
      <c r="A110" s="2"/>
      <c r="B110" s="2"/>
      <c r="C110" s="2"/>
      <c r="D110" s="2"/>
      <c r="E110" s="2"/>
      <c r="F110" s="2"/>
      <c r="G110" s="2"/>
      <c r="H110" s="2"/>
      <c r="I110" s="2"/>
      <c r="J110" s="2"/>
      <c r="K110" s="2"/>
      <c r="L110" s="2"/>
      <c r="M110" s="2"/>
      <c r="N110" s="2"/>
      <c r="O110" s="2"/>
      <c r="P110" s="2"/>
      <c r="Q110" s="2"/>
    </row>
    <row r="111" spans="1:17" x14ac:dyDescent="0.25">
      <c r="A111" s="2"/>
      <c r="B111" s="2"/>
      <c r="C111" s="2"/>
      <c r="D111" s="2"/>
      <c r="E111" s="2"/>
      <c r="F111" s="2"/>
      <c r="G111" s="2"/>
      <c r="H111" s="2"/>
      <c r="I111" s="2"/>
      <c r="J111" s="2"/>
      <c r="K111" s="2"/>
      <c r="L111" s="2"/>
      <c r="M111" s="2"/>
      <c r="N111" s="2"/>
      <c r="O111" s="2"/>
      <c r="P111" s="2"/>
      <c r="Q111" s="2"/>
    </row>
    <row r="112" spans="1:17" x14ac:dyDescent="0.25">
      <c r="A112" s="2"/>
      <c r="B112" s="2"/>
      <c r="C112" s="2"/>
      <c r="D112" s="2"/>
      <c r="E112" s="2"/>
      <c r="F112" s="2"/>
      <c r="G112" s="2"/>
      <c r="H112" s="2"/>
      <c r="I112" s="2"/>
      <c r="J112" s="2"/>
      <c r="K112" s="2"/>
      <c r="L112" s="2"/>
      <c r="M112" s="2"/>
      <c r="N112" s="2"/>
      <c r="O112" s="2"/>
      <c r="P112" s="2"/>
      <c r="Q112" s="2"/>
    </row>
    <row r="113" spans="1:17" x14ac:dyDescent="0.25">
      <c r="A113" s="2"/>
      <c r="B113" s="2"/>
      <c r="C113" s="2"/>
      <c r="D113" s="2"/>
      <c r="E113" s="2"/>
      <c r="F113" s="2"/>
      <c r="G113" s="2"/>
      <c r="H113" s="2"/>
      <c r="I113" s="2"/>
      <c r="J113" s="2"/>
      <c r="K113" s="2"/>
      <c r="L113" s="2"/>
      <c r="M113" s="2"/>
      <c r="N113" s="2"/>
      <c r="O113" s="2"/>
      <c r="P113" s="2"/>
      <c r="Q113" s="2"/>
    </row>
    <row r="114" spans="1:17" x14ac:dyDescent="0.25">
      <c r="A114" s="2"/>
      <c r="B114" s="2"/>
      <c r="C114" s="2"/>
      <c r="D114" s="2"/>
      <c r="E114" s="2"/>
      <c r="F114" s="2"/>
      <c r="G114" s="2"/>
      <c r="H114" s="2"/>
      <c r="I114" s="2"/>
      <c r="J114" s="2"/>
      <c r="K114" s="2"/>
      <c r="L114" s="2"/>
      <c r="M114" s="2"/>
      <c r="N114" s="2"/>
      <c r="O114" s="2"/>
      <c r="P114" s="2"/>
      <c r="Q114" s="2"/>
    </row>
    <row r="115" spans="1:17" x14ac:dyDescent="0.25">
      <c r="A115" s="2"/>
      <c r="B115" s="2"/>
      <c r="C115" s="2"/>
      <c r="D115" s="2"/>
      <c r="E115" s="2"/>
      <c r="F115" s="2"/>
      <c r="G115" s="2"/>
      <c r="H115" s="2"/>
      <c r="I115" s="2"/>
      <c r="J115" s="2"/>
      <c r="K115" s="2"/>
      <c r="L115" s="2"/>
      <c r="M115" s="2"/>
      <c r="N115" s="2"/>
      <c r="O115" s="2"/>
      <c r="P115" s="2"/>
      <c r="Q115" s="2"/>
    </row>
    <row r="116" spans="1:17" x14ac:dyDescent="0.25">
      <c r="A116" s="2"/>
      <c r="B116" s="2"/>
      <c r="C116" s="2"/>
      <c r="D116" s="2"/>
      <c r="E116" s="2"/>
      <c r="F116" s="2"/>
      <c r="G116" s="2"/>
      <c r="H116" s="2"/>
      <c r="I116" s="2"/>
      <c r="J116" s="2"/>
      <c r="K116" s="2"/>
      <c r="L116" s="2"/>
      <c r="M116" s="2"/>
      <c r="N116" s="2"/>
      <c r="O116" s="2"/>
      <c r="P116" s="2"/>
      <c r="Q116" s="2"/>
    </row>
    <row r="117" spans="1:17" x14ac:dyDescent="0.25">
      <c r="A117" s="2"/>
      <c r="B117" s="2"/>
      <c r="C117" s="2"/>
      <c r="D117" s="2"/>
      <c r="E117" s="2"/>
      <c r="F117" s="2"/>
      <c r="G117" s="2"/>
      <c r="H117" s="2"/>
      <c r="I117" s="2"/>
      <c r="J117" s="2"/>
      <c r="K117" s="2"/>
      <c r="L117" s="2"/>
      <c r="M117" s="2"/>
      <c r="N117" s="2"/>
      <c r="O117" s="2"/>
      <c r="P117" s="2"/>
      <c r="Q117" s="2"/>
    </row>
    <row r="118" spans="1:17" x14ac:dyDescent="0.25">
      <c r="A118" s="2"/>
      <c r="B118" s="2"/>
      <c r="C118" s="2"/>
      <c r="D118" s="2"/>
      <c r="E118" s="2"/>
      <c r="F118" s="2"/>
      <c r="G118" s="2"/>
      <c r="H118" s="2"/>
      <c r="I118" s="2"/>
      <c r="J118" s="2"/>
      <c r="K118" s="2"/>
      <c r="L118" s="2"/>
      <c r="M118" s="2"/>
      <c r="N118" s="2"/>
      <c r="O118" s="2"/>
      <c r="P118" s="2"/>
      <c r="Q118" s="2"/>
    </row>
    <row r="119" spans="1:17" x14ac:dyDescent="0.25">
      <c r="A119" s="2"/>
      <c r="B119" s="2"/>
      <c r="C119" s="2"/>
      <c r="D119" s="2"/>
      <c r="E119" s="2"/>
      <c r="F119" s="2"/>
      <c r="G119" s="2"/>
      <c r="H119" s="2"/>
      <c r="I119" s="2"/>
      <c r="J119" s="2"/>
      <c r="K119" s="2"/>
      <c r="L119" s="2"/>
      <c r="M119" s="2"/>
      <c r="N119" s="2"/>
      <c r="O119" s="2"/>
      <c r="P119" s="2"/>
      <c r="Q119" s="2"/>
    </row>
    <row r="120" spans="1:17" x14ac:dyDescent="0.25">
      <c r="A120" s="2"/>
      <c r="B120" s="2"/>
      <c r="C120" s="2"/>
      <c r="D120" s="2"/>
      <c r="E120" s="2"/>
      <c r="F120" s="2"/>
      <c r="G120" s="2"/>
      <c r="H120" s="2"/>
      <c r="I120" s="2"/>
      <c r="J120" s="2"/>
      <c r="K120" s="2"/>
      <c r="L120" s="2"/>
      <c r="M120" s="2"/>
      <c r="N120" s="2"/>
      <c r="O120" s="2"/>
      <c r="P120" s="2"/>
      <c r="Q120" s="2"/>
    </row>
    <row r="121" spans="1:17" x14ac:dyDescent="0.25">
      <c r="A121" s="2"/>
      <c r="B121" s="2"/>
      <c r="C121" s="2"/>
      <c r="D121" s="2"/>
      <c r="E121" s="2"/>
      <c r="F121" s="2"/>
      <c r="G121" s="2"/>
      <c r="H121" s="2"/>
      <c r="I121" s="2"/>
      <c r="J121" s="2"/>
      <c r="K121" s="2"/>
      <c r="L121" s="2"/>
      <c r="M121" s="2"/>
      <c r="N121" s="2"/>
      <c r="O121" s="2"/>
      <c r="P121" s="2"/>
      <c r="Q121" s="2"/>
    </row>
    <row r="122" spans="1:17" x14ac:dyDescent="0.25">
      <c r="A122" s="2"/>
      <c r="B122" s="2"/>
      <c r="C122" s="2"/>
      <c r="D122" s="2"/>
      <c r="E122" s="2"/>
      <c r="F122" s="2"/>
      <c r="G122" s="2"/>
      <c r="H122" s="2"/>
      <c r="I122" s="2"/>
      <c r="J122" s="2"/>
      <c r="K122" s="2"/>
      <c r="L122" s="2"/>
      <c r="M122" s="2"/>
      <c r="N122" s="2"/>
      <c r="O122" s="2"/>
      <c r="P122" s="2"/>
      <c r="Q122" s="2"/>
    </row>
    <row r="123" spans="1:17" x14ac:dyDescent="0.25">
      <c r="A123" s="2"/>
      <c r="B123" s="2"/>
      <c r="C123" s="2"/>
      <c r="D123" s="2"/>
      <c r="E123" s="2"/>
      <c r="F123" s="2"/>
      <c r="G123" s="2"/>
      <c r="H123" s="2"/>
      <c r="I123" s="2"/>
      <c r="J123" s="2"/>
      <c r="K123" s="2"/>
      <c r="L123" s="2"/>
      <c r="M123" s="2"/>
      <c r="N123" s="2"/>
      <c r="O123" s="2"/>
      <c r="P123" s="2"/>
      <c r="Q123" s="2"/>
    </row>
    <row r="124" spans="1:17" x14ac:dyDescent="0.25">
      <c r="A124" s="2"/>
      <c r="B124" s="2"/>
      <c r="C124" s="2"/>
      <c r="D124" s="2"/>
      <c r="E124" s="2"/>
      <c r="F124" s="2"/>
      <c r="G124" s="2"/>
      <c r="H124" s="2"/>
      <c r="I124" s="2"/>
      <c r="J124" s="2"/>
      <c r="K124" s="2"/>
      <c r="L124" s="2"/>
      <c r="M124" s="2"/>
      <c r="N124" s="2"/>
      <c r="O124" s="2"/>
      <c r="P124" s="2"/>
      <c r="Q124" s="2"/>
    </row>
    <row r="125" spans="1:17" x14ac:dyDescent="0.25">
      <c r="A125" s="2"/>
      <c r="B125" s="2"/>
      <c r="C125" s="2"/>
      <c r="D125" s="2"/>
      <c r="E125" s="2"/>
      <c r="F125" s="2"/>
      <c r="G125" s="2"/>
      <c r="H125" s="2"/>
      <c r="I125" s="2"/>
      <c r="J125" s="2"/>
      <c r="K125" s="2"/>
      <c r="L125" s="2"/>
      <c r="M125" s="2"/>
      <c r="N125" s="2"/>
      <c r="O125" s="2"/>
      <c r="P125" s="2"/>
      <c r="Q125" s="2"/>
    </row>
    <row r="126" spans="1:17" x14ac:dyDescent="0.25">
      <c r="A126" s="2"/>
      <c r="B126" s="2"/>
      <c r="C126" s="2"/>
      <c r="D126" s="2"/>
      <c r="E126" s="2"/>
      <c r="F126" s="2"/>
      <c r="G126" s="2"/>
      <c r="H126" s="2"/>
      <c r="I126" s="2"/>
      <c r="J126" s="2"/>
      <c r="K126" s="2"/>
      <c r="L126" s="2"/>
      <c r="M126" s="2"/>
      <c r="N126" s="2"/>
      <c r="O126" s="2"/>
      <c r="P126" s="2"/>
      <c r="Q126" s="2"/>
    </row>
    <row r="127" spans="1:17" x14ac:dyDescent="0.25">
      <c r="A127" s="2"/>
      <c r="B127" s="2"/>
      <c r="C127" s="2"/>
      <c r="D127" s="2"/>
      <c r="E127" s="2"/>
      <c r="F127" s="2"/>
      <c r="G127" s="2"/>
      <c r="H127" s="2"/>
      <c r="I127" s="2"/>
      <c r="J127" s="2"/>
      <c r="K127" s="2"/>
      <c r="L127" s="2"/>
      <c r="M127" s="2"/>
      <c r="N127" s="2"/>
      <c r="O127" s="2"/>
      <c r="P127" s="2"/>
      <c r="Q127" s="2"/>
    </row>
    <row r="128" spans="1:17" x14ac:dyDescent="0.25">
      <c r="A128" s="2"/>
      <c r="B128" s="2"/>
      <c r="C128" s="2"/>
      <c r="D128" s="2"/>
      <c r="E128" s="2"/>
      <c r="F128" s="2"/>
      <c r="G128" s="2"/>
      <c r="H128" s="2"/>
      <c r="I128" s="2"/>
      <c r="J128" s="2"/>
      <c r="K128" s="2"/>
      <c r="L128" s="2"/>
      <c r="M128" s="2"/>
      <c r="N128" s="2"/>
      <c r="O128" s="2"/>
      <c r="P128" s="2"/>
      <c r="Q128" s="2"/>
    </row>
    <row r="129" spans="1:17" x14ac:dyDescent="0.25">
      <c r="A129" s="2"/>
      <c r="B129" s="2"/>
      <c r="C129" s="2"/>
      <c r="D129" s="2"/>
      <c r="E129" s="2"/>
      <c r="F129" s="2"/>
      <c r="G129" s="2"/>
      <c r="H129" s="2"/>
      <c r="I129" s="2"/>
      <c r="J129" s="2"/>
      <c r="K129" s="2"/>
      <c r="L129" s="2"/>
      <c r="M129" s="2"/>
      <c r="N129" s="2"/>
      <c r="O129" s="2"/>
      <c r="P129" s="2"/>
      <c r="Q129" s="2"/>
    </row>
    <row r="130" spans="1:17" x14ac:dyDescent="0.25">
      <c r="A130" s="2"/>
      <c r="B130" s="2"/>
      <c r="C130" s="2"/>
      <c r="D130" s="2"/>
      <c r="E130" s="2"/>
      <c r="F130" s="2"/>
      <c r="G130" s="2"/>
      <c r="H130" s="2"/>
      <c r="I130" s="2"/>
      <c r="J130" s="2"/>
      <c r="K130" s="2"/>
      <c r="L130" s="2"/>
      <c r="M130" s="2"/>
      <c r="N130" s="2"/>
      <c r="O130" s="2"/>
      <c r="P130" s="2"/>
      <c r="Q130" s="2"/>
    </row>
    <row r="131" spans="1:17" x14ac:dyDescent="0.25">
      <c r="A131" s="2"/>
      <c r="B131" s="2"/>
      <c r="C131" s="2"/>
      <c r="D131" s="2"/>
      <c r="E131" s="2"/>
      <c r="F131" s="2"/>
      <c r="G131" s="2"/>
      <c r="H131" s="2"/>
      <c r="I131" s="2"/>
      <c r="J131" s="2"/>
      <c r="K131" s="2"/>
      <c r="L131" s="2"/>
      <c r="M131" s="2"/>
      <c r="N131" s="2"/>
      <c r="O131" s="2"/>
      <c r="P131" s="2"/>
      <c r="Q131" s="2"/>
    </row>
    <row r="132" spans="1:17" x14ac:dyDescent="0.25">
      <c r="A132" s="2"/>
      <c r="B132" s="2"/>
      <c r="C132" s="2"/>
      <c r="D132" s="2"/>
      <c r="E132" s="2"/>
      <c r="F132" s="2"/>
      <c r="G132" s="2"/>
      <c r="H132" s="2"/>
      <c r="I132" s="2"/>
      <c r="J132" s="2"/>
      <c r="K132" s="2"/>
      <c r="L132" s="2"/>
      <c r="M132" s="2"/>
      <c r="N132" s="2"/>
      <c r="O132" s="2"/>
      <c r="P132" s="2"/>
      <c r="Q132" s="2"/>
    </row>
    <row r="133" spans="1:17" x14ac:dyDescent="0.25">
      <c r="A133" s="2"/>
      <c r="B133" s="2"/>
      <c r="C133" s="2"/>
      <c r="D133" s="2"/>
      <c r="E133" s="2"/>
      <c r="F133" s="2"/>
      <c r="G133" s="2"/>
      <c r="H133" s="2"/>
      <c r="I133" s="2"/>
      <c r="J133" s="2"/>
      <c r="K133" s="2"/>
      <c r="L133" s="2"/>
      <c r="M133" s="2"/>
      <c r="N133" s="2"/>
      <c r="O133" s="2"/>
      <c r="P133" s="2"/>
      <c r="Q133" s="2"/>
    </row>
    <row r="134" spans="1:17" x14ac:dyDescent="0.25">
      <c r="A134" s="2"/>
      <c r="B134" s="2"/>
      <c r="C134" s="2"/>
      <c r="D134" s="2"/>
      <c r="E134" s="2"/>
      <c r="F134" s="2"/>
      <c r="G134" s="2"/>
      <c r="H134" s="2"/>
      <c r="I134" s="2"/>
      <c r="J134" s="2"/>
      <c r="K134" s="2"/>
      <c r="L134" s="2"/>
      <c r="M134" s="2"/>
      <c r="N134" s="2"/>
      <c r="O134" s="2"/>
      <c r="P134" s="2"/>
      <c r="Q134" s="2"/>
    </row>
    <row r="135" spans="1:17" x14ac:dyDescent="0.25">
      <c r="A135" s="2"/>
      <c r="B135" s="2"/>
      <c r="C135" s="2"/>
      <c r="D135" s="2"/>
      <c r="E135" s="2"/>
      <c r="F135" s="2"/>
      <c r="G135" s="2"/>
      <c r="H135" s="2"/>
      <c r="I135" s="2"/>
      <c r="J135" s="2"/>
      <c r="K135" s="2"/>
      <c r="L135" s="2"/>
      <c r="M135" s="2"/>
      <c r="N135" s="2"/>
      <c r="O135" s="2"/>
      <c r="P135" s="2"/>
      <c r="Q135" s="2"/>
    </row>
    <row r="136" spans="1:17" x14ac:dyDescent="0.25">
      <c r="A136" s="2"/>
      <c r="B136" s="2"/>
      <c r="C136" s="2"/>
      <c r="D136" s="2"/>
      <c r="E136" s="2"/>
      <c r="F136" s="2"/>
      <c r="G136" s="2"/>
      <c r="H136" s="2"/>
      <c r="I136" s="2"/>
      <c r="J136" s="2"/>
      <c r="K136" s="2"/>
      <c r="L136" s="2"/>
      <c r="M136" s="2"/>
      <c r="N136" s="2"/>
      <c r="O136" s="2"/>
      <c r="P136" s="2"/>
      <c r="Q136" s="2"/>
    </row>
    <row r="137" spans="1:17" x14ac:dyDescent="0.25">
      <c r="A137" s="2"/>
      <c r="B137" s="2"/>
      <c r="C137" s="2"/>
      <c r="D137" s="2"/>
      <c r="E137" s="2"/>
      <c r="F137" s="2"/>
      <c r="G137" s="2"/>
      <c r="H137" s="2"/>
      <c r="I137" s="2"/>
      <c r="J137" s="2"/>
      <c r="K137" s="2"/>
      <c r="L137" s="2"/>
      <c r="M137" s="2"/>
      <c r="N137" s="2"/>
      <c r="O137" s="2"/>
      <c r="P137" s="2"/>
      <c r="Q137" s="2"/>
    </row>
    <row r="138" spans="1:17" x14ac:dyDescent="0.25">
      <c r="A138" s="2"/>
      <c r="B138" s="2"/>
      <c r="C138" s="2"/>
      <c r="D138" s="2"/>
      <c r="E138" s="2"/>
      <c r="F138" s="2"/>
      <c r="G138" s="2"/>
      <c r="H138" s="2"/>
      <c r="I138" s="2"/>
      <c r="J138" s="2"/>
      <c r="K138" s="2"/>
      <c r="L138" s="2"/>
      <c r="M138" s="2"/>
      <c r="N138" s="2"/>
      <c r="O138" s="2"/>
      <c r="P138" s="2"/>
      <c r="Q138" s="2"/>
    </row>
    <row r="139" spans="1:17" x14ac:dyDescent="0.25">
      <c r="A139" s="2"/>
      <c r="B139" s="2"/>
      <c r="C139" s="2"/>
      <c r="D139" s="2"/>
      <c r="E139" s="2"/>
      <c r="F139" s="2"/>
      <c r="G139" s="2"/>
      <c r="H139" s="2"/>
      <c r="I139" s="2"/>
      <c r="J139" s="2"/>
      <c r="K139" s="2"/>
      <c r="L139" s="2"/>
      <c r="M139" s="2"/>
      <c r="N139" s="2"/>
      <c r="O139" s="2"/>
      <c r="P139" s="2"/>
      <c r="Q139" s="2"/>
    </row>
    <row r="140" spans="1:17" x14ac:dyDescent="0.25">
      <c r="A140" s="2"/>
      <c r="B140" s="2"/>
      <c r="C140" s="2"/>
      <c r="D140" s="2"/>
      <c r="E140" s="2"/>
      <c r="F140" s="2"/>
      <c r="G140" s="2"/>
      <c r="H140" s="2"/>
      <c r="I140" s="2"/>
      <c r="J140" s="2"/>
      <c r="K140" s="2"/>
      <c r="L140" s="2"/>
      <c r="M140" s="2"/>
      <c r="N140" s="2"/>
      <c r="O140" s="2"/>
      <c r="P140" s="2"/>
      <c r="Q140" s="2"/>
    </row>
    <row r="141" spans="1:17" x14ac:dyDescent="0.25">
      <c r="A141" s="2"/>
      <c r="B141" s="2"/>
      <c r="C141" s="2"/>
      <c r="D141" s="2"/>
      <c r="E141" s="2"/>
      <c r="F141" s="2"/>
      <c r="G141" s="2"/>
      <c r="H141" s="2"/>
      <c r="I141" s="2"/>
      <c r="J141" s="2"/>
      <c r="K141" s="2"/>
      <c r="L141" s="2"/>
      <c r="M141" s="2"/>
      <c r="N141" s="2"/>
      <c r="O141" s="2"/>
      <c r="P141" s="2"/>
      <c r="Q141" s="2"/>
    </row>
    <row r="142" spans="1:17" x14ac:dyDescent="0.25">
      <c r="A142" s="2"/>
      <c r="B142" s="2"/>
      <c r="C142" s="2"/>
      <c r="D142" s="2"/>
      <c r="E142" s="2"/>
      <c r="F142" s="2"/>
      <c r="G142" s="2"/>
      <c r="H142" s="2"/>
      <c r="I142" s="2"/>
      <c r="J142" s="2"/>
      <c r="K142" s="2"/>
      <c r="L142" s="2"/>
      <c r="M142" s="2"/>
      <c r="N142" s="2"/>
      <c r="O142" s="2"/>
      <c r="P142" s="2"/>
      <c r="Q142" s="2"/>
    </row>
    <row r="143" spans="1:17" x14ac:dyDescent="0.25">
      <c r="A143" s="2"/>
      <c r="B143" s="2"/>
      <c r="C143" s="2"/>
      <c r="D143" s="2"/>
      <c r="E143" s="2"/>
      <c r="F143" s="2"/>
      <c r="G143" s="2"/>
      <c r="H143" s="2"/>
      <c r="I143" s="2"/>
      <c r="J143" s="2"/>
      <c r="K143" s="2"/>
      <c r="L143" s="2"/>
      <c r="M143" s="2"/>
      <c r="N143" s="2"/>
      <c r="O143" s="2"/>
      <c r="P143" s="2"/>
      <c r="Q143" s="2"/>
    </row>
    <row r="144" spans="1:17" x14ac:dyDescent="0.25">
      <c r="A144" s="2"/>
      <c r="B144" s="2"/>
      <c r="C144" s="2"/>
      <c r="D144" s="2"/>
      <c r="E144" s="2"/>
      <c r="F144" s="2"/>
      <c r="G144" s="2"/>
      <c r="H144" s="2"/>
      <c r="I144" s="2"/>
      <c r="J144" s="2"/>
      <c r="K144" s="2"/>
      <c r="L144" s="2"/>
      <c r="M144" s="2"/>
      <c r="N144" s="2"/>
      <c r="O144" s="2"/>
      <c r="P144" s="2"/>
      <c r="Q144" s="2"/>
    </row>
    <row r="145" spans="1:17" x14ac:dyDescent="0.25">
      <c r="A145" s="2"/>
      <c r="B145" s="2"/>
      <c r="C145" s="2"/>
      <c r="D145" s="2"/>
      <c r="E145" s="2"/>
      <c r="F145" s="2"/>
      <c r="G145" s="2"/>
      <c r="H145" s="2"/>
      <c r="I145" s="2"/>
      <c r="J145" s="2"/>
      <c r="K145" s="2"/>
      <c r="L145" s="2"/>
      <c r="M145" s="2"/>
      <c r="N145" s="2"/>
      <c r="O145" s="2"/>
      <c r="P145" s="2"/>
      <c r="Q145" s="2"/>
    </row>
    <row r="146" spans="1:17" x14ac:dyDescent="0.25">
      <c r="A146" s="2"/>
      <c r="B146" s="2"/>
      <c r="C146" s="2"/>
      <c r="D146" s="2"/>
      <c r="E146" s="2"/>
      <c r="F146" s="2"/>
      <c r="G146" s="2"/>
      <c r="H146" s="2"/>
      <c r="I146" s="2"/>
      <c r="J146" s="2"/>
      <c r="K146" s="2"/>
      <c r="L146" s="2"/>
      <c r="M146" s="2"/>
      <c r="N146" s="2"/>
      <c r="O146" s="2"/>
      <c r="P146" s="2"/>
      <c r="Q146" s="2"/>
    </row>
    <row r="147" spans="1:17" x14ac:dyDescent="0.25">
      <c r="A147" s="2"/>
      <c r="B147" s="2"/>
      <c r="C147" s="2"/>
      <c r="D147" s="2"/>
      <c r="E147" s="2"/>
      <c r="F147" s="2"/>
      <c r="G147" s="2"/>
      <c r="H147" s="2"/>
      <c r="I147" s="2"/>
      <c r="J147" s="2"/>
      <c r="K147" s="2"/>
      <c r="L147" s="2"/>
      <c r="M147" s="2"/>
      <c r="N147" s="2"/>
      <c r="O147" s="2"/>
      <c r="P147" s="2"/>
      <c r="Q147" s="2"/>
    </row>
    <row r="148" spans="1:17" x14ac:dyDescent="0.25">
      <c r="A148" s="2"/>
      <c r="B148" s="2"/>
      <c r="C148" s="2"/>
      <c r="D148" s="2"/>
      <c r="E148" s="2"/>
      <c r="F148" s="2"/>
      <c r="G148" s="2"/>
      <c r="H148" s="2"/>
      <c r="I148" s="2"/>
      <c r="J148" s="2"/>
      <c r="K148" s="2"/>
      <c r="L148" s="2"/>
      <c r="M148" s="2"/>
      <c r="N148" s="2"/>
      <c r="O148" s="2"/>
      <c r="P148" s="2"/>
      <c r="Q148" s="2"/>
    </row>
    <row r="149" spans="1:17" x14ac:dyDescent="0.25">
      <c r="A149" s="2"/>
      <c r="B149" s="2"/>
      <c r="C149" s="2"/>
      <c r="D149" s="2"/>
      <c r="E149" s="2"/>
      <c r="F149" s="2"/>
      <c r="G149" s="2"/>
      <c r="H149" s="2"/>
      <c r="I149" s="2"/>
      <c r="J149" s="2"/>
      <c r="K149" s="2"/>
      <c r="L149" s="2"/>
      <c r="M149" s="2"/>
      <c r="N149" s="2"/>
      <c r="O149" s="2"/>
      <c r="P149" s="2"/>
      <c r="Q149" s="2"/>
    </row>
    <row r="150" spans="1:17" x14ac:dyDescent="0.25">
      <c r="A150" s="2"/>
      <c r="B150" s="2"/>
      <c r="C150" s="2"/>
      <c r="D150" s="2"/>
      <c r="E150" s="2"/>
      <c r="F150" s="2"/>
      <c r="G150" s="2"/>
      <c r="H150" s="2"/>
      <c r="I150" s="2"/>
      <c r="J150" s="2"/>
      <c r="K150" s="2"/>
      <c r="L150" s="2"/>
      <c r="M150" s="2"/>
      <c r="N150" s="2"/>
      <c r="O150" s="2"/>
      <c r="P150" s="2"/>
      <c r="Q150" s="2"/>
    </row>
    <row r="151" spans="1:17" x14ac:dyDescent="0.25">
      <c r="A151" s="2"/>
      <c r="B151" s="2"/>
      <c r="C151" s="2"/>
      <c r="D151" s="2"/>
      <c r="E151" s="2"/>
      <c r="F151" s="2"/>
      <c r="G151" s="2"/>
      <c r="H151" s="2"/>
      <c r="I151" s="2"/>
      <c r="J151" s="2"/>
      <c r="K151" s="2"/>
      <c r="L151" s="2"/>
      <c r="M151" s="2"/>
      <c r="N151" s="2"/>
      <c r="O151" s="2"/>
      <c r="P151" s="2"/>
      <c r="Q151" s="2"/>
    </row>
    <row r="152" spans="1:17" x14ac:dyDescent="0.25">
      <c r="A152" s="2"/>
      <c r="B152" s="2"/>
      <c r="C152" s="2"/>
      <c r="D152" s="2"/>
      <c r="E152" s="2"/>
      <c r="F152" s="2"/>
      <c r="G152" s="2"/>
      <c r="H152" s="2"/>
      <c r="I152" s="2"/>
      <c r="J152" s="2"/>
      <c r="K152" s="2"/>
      <c r="L152" s="2"/>
      <c r="M152" s="2"/>
      <c r="N152" s="2"/>
      <c r="O152" s="2"/>
      <c r="P152" s="2"/>
      <c r="Q152" s="2"/>
    </row>
    <row r="153" spans="1:17" x14ac:dyDescent="0.25">
      <c r="A153" s="2"/>
      <c r="B153" s="2"/>
      <c r="C153" s="2"/>
      <c r="D153" s="2"/>
      <c r="E153" s="2"/>
      <c r="F153" s="2"/>
      <c r="G153" s="2"/>
      <c r="H153" s="2"/>
      <c r="I153" s="2"/>
      <c r="J153" s="2"/>
      <c r="K153" s="2"/>
      <c r="L153" s="2"/>
      <c r="M153" s="2"/>
      <c r="N153" s="2"/>
      <c r="O153" s="2"/>
      <c r="P153" s="2"/>
      <c r="Q153" s="2"/>
    </row>
    <row r="154" spans="1:17" x14ac:dyDescent="0.25">
      <c r="A154" s="2"/>
      <c r="B154" s="2"/>
      <c r="C154" s="2"/>
      <c r="D154" s="2"/>
      <c r="E154" s="2"/>
      <c r="F154" s="2"/>
      <c r="G154" s="2"/>
      <c r="H154" s="2"/>
      <c r="I154" s="2"/>
      <c r="J154" s="2"/>
      <c r="K154" s="2"/>
      <c r="L154" s="2"/>
      <c r="M154" s="2"/>
      <c r="N154" s="2"/>
      <c r="O154" s="2"/>
      <c r="P154" s="2"/>
      <c r="Q154" s="2"/>
    </row>
    <row r="155" spans="1:17" x14ac:dyDescent="0.25">
      <c r="A155" s="2"/>
      <c r="B155" s="2"/>
      <c r="C155" s="2"/>
      <c r="D155" s="2"/>
      <c r="E155" s="2"/>
      <c r="F155" s="2"/>
      <c r="G155" s="2"/>
      <c r="H155" s="2"/>
      <c r="I155" s="2"/>
      <c r="J155" s="2"/>
      <c r="K155" s="2"/>
      <c r="L155" s="2"/>
      <c r="M155" s="2"/>
      <c r="N155" s="2"/>
      <c r="O155" s="2"/>
      <c r="P155" s="2"/>
      <c r="Q155" s="2"/>
    </row>
    <row r="156" spans="1:17" x14ac:dyDescent="0.25">
      <c r="A156" s="2"/>
      <c r="B156" s="2"/>
      <c r="C156" s="2"/>
      <c r="D156" s="2"/>
      <c r="E156" s="2"/>
      <c r="F156" s="2"/>
      <c r="G156" s="2"/>
      <c r="H156" s="2"/>
      <c r="I156" s="2"/>
      <c r="J156" s="2"/>
      <c r="K156" s="2"/>
      <c r="L156" s="2"/>
      <c r="M156" s="2"/>
      <c r="N156" s="2"/>
      <c r="O156" s="2"/>
      <c r="P156" s="2"/>
      <c r="Q156" s="2"/>
    </row>
    <row r="157" spans="1:17" x14ac:dyDescent="0.25">
      <c r="A157" s="2"/>
      <c r="B157" s="2"/>
      <c r="C157" s="2"/>
      <c r="D157" s="2"/>
      <c r="E157" s="2"/>
      <c r="F157" s="2"/>
      <c r="G157" s="2"/>
      <c r="H157" s="2"/>
      <c r="I157" s="2"/>
      <c r="J157" s="2"/>
      <c r="K157" s="2"/>
      <c r="L157" s="2"/>
      <c r="M157" s="2"/>
      <c r="N157" s="2"/>
      <c r="O157" s="2"/>
      <c r="P157" s="2"/>
      <c r="Q157" s="2"/>
    </row>
    <row r="158" spans="1:17" x14ac:dyDescent="0.25">
      <c r="A158" s="2"/>
      <c r="B158" s="2"/>
      <c r="C158" s="2"/>
      <c r="D158" s="2"/>
      <c r="E158" s="2"/>
      <c r="F158" s="2"/>
      <c r="G158" s="2"/>
      <c r="H158" s="2"/>
      <c r="I158" s="2"/>
      <c r="J158" s="2"/>
      <c r="K158" s="2"/>
      <c r="L158" s="2"/>
      <c r="M158" s="2"/>
      <c r="N158" s="2"/>
      <c r="O158" s="2"/>
      <c r="P158" s="2"/>
      <c r="Q158" s="2"/>
    </row>
    <row r="159" spans="1:17" x14ac:dyDescent="0.25">
      <c r="A159" s="2"/>
      <c r="B159" s="2"/>
      <c r="C159" s="2"/>
      <c r="D159" s="2"/>
      <c r="E159" s="2"/>
      <c r="F159" s="2"/>
      <c r="G159" s="2"/>
      <c r="H159" s="2"/>
      <c r="I159" s="2"/>
      <c r="J159" s="2"/>
      <c r="K159" s="2"/>
      <c r="L159" s="2"/>
      <c r="M159" s="2"/>
      <c r="N159" s="2"/>
      <c r="O159" s="2"/>
      <c r="P159" s="2"/>
      <c r="Q159" s="2"/>
    </row>
    <row r="160" spans="1:17" x14ac:dyDescent="0.25">
      <c r="A160" s="2"/>
      <c r="B160" s="2"/>
      <c r="C160" s="2"/>
      <c r="D160" s="2"/>
      <c r="E160" s="2"/>
      <c r="F160" s="2"/>
      <c r="G160" s="2"/>
      <c r="H160" s="2"/>
      <c r="I160" s="2"/>
      <c r="J160" s="2"/>
      <c r="K160" s="2"/>
      <c r="L160" s="2"/>
      <c r="M160" s="2"/>
      <c r="N160" s="2"/>
      <c r="O160" s="2"/>
      <c r="P160" s="2"/>
      <c r="Q160" s="2"/>
    </row>
    <row r="161" spans="1:17" x14ac:dyDescent="0.25">
      <c r="A161" s="2"/>
      <c r="B161" s="2"/>
      <c r="C161" s="2"/>
      <c r="D161" s="2"/>
      <c r="E161" s="2"/>
      <c r="F161" s="2"/>
      <c r="G161" s="2"/>
      <c r="H161" s="2"/>
      <c r="I161" s="2"/>
      <c r="J161" s="2"/>
      <c r="K161" s="2"/>
      <c r="L161" s="2"/>
      <c r="M161" s="2"/>
      <c r="N161" s="2"/>
      <c r="O161" s="2"/>
      <c r="P161" s="2"/>
      <c r="Q161" s="2"/>
    </row>
    <row r="162" spans="1:17" x14ac:dyDescent="0.25">
      <c r="A162" s="2"/>
      <c r="B162" s="2"/>
      <c r="C162" s="2"/>
      <c r="D162" s="2"/>
      <c r="E162" s="2"/>
      <c r="F162" s="2"/>
      <c r="G162" s="2"/>
      <c r="H162" s="2"/>
      <c r="I162" s="2"/>
      <c r="J162" s="2"/>
      <c r="K162" s="2"/>
      <c r="L162" s="2"/>
      <c r="M162" s="2"/>
      <c r="N162" s="2"/>
      <c r="O162" s="2"/>
      <c r="P162" s="2"/>
      <c r="Q162" s="2"/>
    </row>
    <row r="163" spans="1:17" x14ac:dyDescent="0.25">
      <c r="A163" s="2"/>
      <c r="B163" s="2"/>
      <c r="C163" s="2"/>
      <c r="D163" s="2"/>
      <c r="E163" s="2"/>
      <c r="F163" s="2"/>
      <c r="G163" s="2"/>
      <c r="H163" s="2"/>
      <c r="I163" s="2"/>
      <c r="J163" s="2"/>
      <c r="K163" s="2"/>
      <c r="L163" s="2"/>
      <c r="M163" s="2"/>
      <c r="N163" s="2"/>
      <c r="O163" s="2"/>
      <c r="P163" s="2"/>
      <c r="Q163" s="2"/>
    </row>
    <row r="164" spans="1:17" x14ac:dyDescent="0.25">
      <c r="A164" s="2"/>
      <c r="B164" s="2"/>
      <c r="C164" s="2"/>
      <c r="D164" s="2"/>
      <c r="E164" s="2"/>
      <c r="F164" s="2"/>
      <c r="G164" s="2"/>
      <c r="H164" s="2"/>
      <c r="I164" s="2"/>
      <c r="J164" s="2"/>
      <c r="K164" s="2"/>
      <c r="L164" s="2"/>
      <c r="M164" s="2"/>
      <c r="N164" s="2"/>
      <c r="O164" s="2"/>
      <c r="P164" s="2"/>
      <c r="Q164" s="2"/>
    </row>
    <row r="165" spans="1:17" x14ac:dyDescent="0.25">
      <c r="A165" s="2"/>
      <c r="B165" s="2"/>
      <c r="C165" s="2"/>
      <c r="D165" s="2"/>
      <c r="E165" s="2"/>
      <c r="F165" s="2"/>
      <c r="G165" s="2"/>
      <c r="H165" s="2"/>
      <c r="I165" s="2"/>
      <c r="J165" s="2"/>
      <c r="K165" s="2"/>
      <c r="L165" s="2"/>
      <c r="M165" s="2"/>
      <c r="N165" s="2"/>
      <c r="O165" s="2"/>
      <c r="P165" s="2"/>
      <c r="Q165" s="2"/>
    </row>
    <row r="166" spans="1:17" x14ac:dyDescent="0.25">
      <c r="A166" s="2"/>
      <c r="B166" s="2"/>
      <c r="C166" s="2"/>
      <c r="D166" s="2"/>
      <c r="E166" s="2"/>
      <c r="F166" s="2"/>
      <c r="G166" s="2"/>
      <c r="H166" s="2"/>
      <c r="I166" s="2"/>
      <c r="J166" s="2"/>
      <c r="K166" s="2"/>
      <c r="L166" s="2"/>
      <c r="M166" s="2"/>
      <c r="N166" s="2"/>
      <c r="O166" s="2"/>
      <c r="P166" s="2"/>
      <c r="Q166" s="2"/>
    </row>
    <row r="167" spans="1:17" x14ac:dyDescent="0.25">
      <c r="A167" s="2"/>
      <c r="B167" s="2"/>
      <c r="C167" s="2"/>
      <c r="D167" s="2"/>
      <c r="E167" s="2"/>
      <c r="F167" s="2"/>
      <c r="G167" s="2"/>
      <c r="H167" s="2"/>
      <c r="I167" s="2"/>
      <c r="J167" s="2"/>
      <c r="K167" s="2"/>
      <c r="L167" s="2"/>
      <c r="M167" s="2"/>
      <c r="N167" s="2"/>
      <c r="O167" s="2"/>
      <c r="P167" s="2"/>
      <c r="Q167" s="2"/>
    </row>
    <row r="168" spans="1:17" x14ac:dyDescent="0.25">
      <c r="A168" s="2"/>
      <c r="B168" s="2"/>
      <c r="C168" s="2"/>
      <c r="D168" s="2"/>
      <c r="E168" s="2"/>
      <c r="F168" s="2"/>
      <c r="G168" s="2"/>
      <c r="H168" s="2"/>
      <c r="I168" s="2"/>
      <c r="J168" s="2"/>
      <c r="K168" s="2"/>
      <c r="L168" s="2"/>
      <c r="M168" s="2"/>
      <c r="N168" s="2"/>
      <c r="O168" s="2"/>
      <c r="P168" s="2"/>
      <c r="Q168" s="2"/>
    </row>
    <row r="169" spans="1:17" x14ac:dyDescent="0.25">
      <c r="A169" s="2"/>
      <c r="B169" s="2"/>
      <c r="C169" s="2"/>
      <c r="D169" s="2"/>
      <c r="E169" s="2"/>
      <c r="F169" s="2"/>
      <c r="G169" s="2"/>
      <c r="H169" s="2"/>
      <c r="I169" s="2"/>
      <c r="J169" s="2"/>
      <c r="K169" s="2"/>
      <c r="L169" s="2"/>
      <c r="M169" s="2"/>
      <c r="N169" s="2"/>
      <c r="O169" s="2"/>
      <c r="P169" s="2"/>
      <c r="Q169" s="2"/>
    </row>
    <row r="170" spans="1:17" x14ac:dyDescent="0.25">
      <c r="A170" s="2"/>
      <c r="B170" s="2"/>
      <c r="C170" s="2"/>
      <c r="D170" s="2"/>
      <c r="E170" s="2"/>
      <c r="F170" s="2"/>
      <c r="G170" s="2"/>
      <c r="H170" s="2"/>
      <c r="I170" s="2"/>
      <c r="J170" s="2"/>
      <c r="K170" s="2"/>
      <c r="L170" s="2"/>
      <c r="M170" s="2"/>
      <c r="N170" s="2"/>
      <c r="O170" s="2"/>
      <c r="P170" s="2"/>
      <c r="Q170" s="2"/>
    </row>
    <row r="171" spans="1:17" x14ac:dyDescent="0.25">
      <c r="A171" s="2"/>
      <c r="B171" s="2"/>
      <c r="C171" s="2"/>
      <c r="D171" s="2"/>
      <c r="E171" s="2"/>
      <c r="F171" s="2"/>
      <c r="G171" s="2"/>
      <c r="H171" s="2"/>
      <c r="I171" s="2"/>
      <c r="J171" s="2"/>
      <c r="K171" s="2"/>
      <c r="L171" s="2"/>
      <c r="M171" s="2"/>
      <c r="N171" s="2"/>
      <c r="O171" s="2"/>
      <c r="P171" s="2"/>
      <c r="Q171" s="2"/>
    </row>
    <row r="172" spans="1:17" x14ac:dyDescent="0.25">
      <c r="A172" s="2"/>
      <c r="B172" s="2"/>
      <c r="C172" s="2"/>
      <c r="D172" s="2"/>
      <c r="E172" s="2"/>
      <c r="F172" s="2"/>
      <c r="G172" s="2"/>
      <c r="H172" s="2"/>
      <c r="I172" s="2"/>
      <c r="J172" s="2"/>
      <c r="K172" s="2"/>
      <c r="L172" s="2"/>
      <c r="M172" s="2"/>
      <c r="N172" s="2"/>
      <c r="O172" s="2"/>
      <c r="P172" s="2"/>
      <c r="Q172" s="2"/>
    </row>
    <row r="173" spans="1:17" x14ac:dyDescent="0.25">
      <c r="A173" s="2"/>
      <c r="B173" s="2"/>
      <c r="C173" s="2"/>
      <c r="D173" s="2"/>
      <c r="E173" s="2"/>
      <c r="F173" s="2"/>
      <c r="G173" s="2"/>
      <c r="H173" s="2"/>
      <c r="I173" s="2"/>
      <c r="J173" s="2"/>
      <c r="K173" s="2"/>
      <c r="L173" s="2"/>
      <c r="M173" s="2"/>
      <c r="N173" s="2"/>
      <c r="O173" s="2"/>
      <c r="P173" s="2"/>
      <c r="Q173" s="2"/>
    </row>
    <row r="174" spans="1:17" x14ac:dyDescent="0.25">
      <c r="A174" s="2"/>
      <c r="B174" s="2"/>
      <c r="C174" s="2"/>
      <c r="D174" s="2"/>
      <c r="E174" s="2"/>
      <c r="F174" s="2"/>
      <c r="G174" s="2"/>
      <c r="H174" s="2"/>
      <c r="I174" s="2"/>
      <c r="J174" s="2"/>
      <c r="K174" s="2"/>
      <c r="L174" s="2"/>
      <c r="M174" s="2"/>
      <c r="N174" s="2"/>
      <c r="O174" s="2"/>
      <c r="P174" s="2"/>
      <c r="Q174" s="2"/>
    </row>
    <row r="175" spans="1:17" x14ac:dyDescent="0.25">
      <c r="A175" s="2"/>
      <c r="B175" s="2"/>
      <c r="C175" s="2"/>
      <c r="D175" s="2"/>
      <c r="E175" s="2"/>
      <c r="F175" s="2"/>
      <c r="G175" s="2"/>
      <c r="H175" s="2"/>
      <c r="I175" s="2"/>
      <c r="J175" s="2"/>
      <c r="K175" s="2"/>
      <c r="L175" s="2"/>
      <c r="M175" s="2"/>
      <c r="N175" s="2"/>
      <c r="O175" s="2"/>
      <c r="P175" s="2"/>
      <c r="Q175" s="2"/>
    </row>
    <row r="176" spans="1:17" x14ac:dyDescent="0.25">
      <c r="A176" s="2"/>
      <c r="B176" s="2"/>
      <c r="C176" s="2"/>
      <c r="D176" s="2"/>
      <c r="E176" s="2"/>
      <c r="F176" s="2"/>
      <c r="G176" s="2"/>
      <c r="H176" s="2"/>
      <c r="I176" s="2"/>
      <c r="J176" s="2"/>
      <c r="K176" s="2"/>
      <c r="L176" s="2"/>
      <c r="M176" s="2"/>
      <c r="N176" s="2"/>
      <c r="O176" s="2"/>
      <c r="P176" s="2"/>
      <c r="Q176" s="2"/>
    </row>
    <row r="177" spans="1:17" x14ac:dyDescent="0.25">
      <c r="A177" s="2"/>
      <c r="B177" s="2"/>
      <c r="C177" s="2"/>
      <c r="D177" s="2"/>
      <c r="E177" s="2"/>
      <c r="F177" s="2"/>
      <c r="G177" s="2"/>
      <c r="H177" s="2"/>
      <c r="I177" s="2"/>
      <c r="J177" s="2"/>
      <c r="K177" s="2"/>
      <c r="L177" s="2"/>
      <c r="M177" s="2"/>
      <c r="N177" s="2"/>
      <c r="O177" s="2"/>
      <c r="P177" s="2"/>
      <c r="Q177" s="2"/>
    </row>
    <row r="178" spans="1:17" x14ac:dyDescent="0.25">
      <c r="A178" s="2"/>
      <c r="B178" s="2"/>
      <c r="C178" s="2"/>
      <c r="D178" s="2"/>
      <c r="E178" s="2"/>
      <c r="F178" s="2"/>
      <c r="G178" s="2"/>
      <c r="H178" s="2"/>
      <c r="I178" s="2"/>
      <c r="J178" s="2"/>
      <c r="K178" s="2"/>
      <c r="L178" s="2"/>
      <c r="M178" s="2"/>
      <c r="N178" s="2"/>
      <c r="O178" s="2"/>
      <c r="P178" s="2"/>
      <c r="Q178" s="2"/>
    </row>
    <row r="179" spans="1:17" x14ac:dyDescent="0.25">
      <c r="A179" s="2"/>
      <c r="B179" s="2"/>
      <c r="C179" s="2"/>
      <c r="D179" s="2"/>
      <c r="E179" s="2"/>
      <c r="F179" s="2"/>
      <c r="G179" s="2"/>
      <c r="H179" s="2"/>
      <c r="I179" s="2"/>
      <c r="J179" s="2"/>
      <c r="K179" s="2"/>
      <c r="L179" s="2"/>
      <c r="M179" s="2"/>
      <c r="N179" s="2"/>
      <c r="O179" s="2"/>
      <c r="P179" s="2"/>
      <c r="Q179" s="2"/>
    </row>
    <row r="180" spans="1:17" x14ac:dyDescent="0.25">
      <c r="A180" s="2"/>
      <c r="B180" s="2"/>
      <c r="C180" s="2"/>
      <c r="D180" s="2"/>
      <c r="E180" s="2"/>
      <c r="F180" s="2"/>
      <c r="G180" s="2"/>
      <c r="H180" s="2"/>
      <c r="I180" s="2"/>
      <c r="J180" s="2"/>
      <c r="K180" s="2"/>
      <c r="L180" s="2"/>
      <c r="M180" s="2"/>
      <c r="N180" s="2"/>
      <c r="O180" s="2"/>
      <c r="P180" s="2"/>
      <c r="Q180" s="2"/>
    </row>
    <row r="181" spans="1:17" x14ac:dyDescent="0.25">
      <c r="A181" s="2"/>
      <c r="B181" s="2"/>
      <c r="C181" s="2"/>
      <c r="D181" s="2"/>
      <c r="E181" s="2"/>
      <c r="F181" s="2"/>
      <c r="G181" s="2"/>
      <c r="H181" s="2"/>
      <c r="I181" s="2"/>
      <c r="J181" s="2"/>
      <c r="K181" s="2"/>
      <c r="L181" s="2"/>
      <c r="M181" s="2"/>
      <c r="N181" s="2"/>
      <c r="O181" s="2"/>
      <c r="P181" s="2"/>
      <c r="Q181" s="2"/>
    </row>
    <row r="182" spans="1:17" x14ac:dyDescent="0.25">
      <c r="A182" s="2"/>
      <c r="B182" s="2"/>
      <c r="C182" s="2"/>
      <c r="D182" s="2"/>
      <c r="E182" s="2"/>
      <c r="F182" s="2"/>
      <c r="G182" s="2"/>
      <c r="H182" s="2"/>
      <c r="I182" s="2"/>
      <c r="J182" s="2"/>
      <c r="K182" s="2"/>
      <c r="L182" s="2"/>
      <c r="M182" s="2"/>
      <c r="N182" s="2"/>
      <c r="O182" s="2"/>
      <c r="P182" s="2"/>
      <c r="Q182" s="2"/>
    </row>
    <row r="183" spans="1:17" x14ac:dyDescent="0.25">
      <c r="A183" s="2"/>
      <c r="B183" s="2"/>
      <c r="C183" s="2"/>
      <c r="D183" s="2"/>
      <c r="E183" s="2"/>
      <c r="F183" s="2"/>
      <c r="G183" s="2"/>
      <c r="H183" s="2"/>
      <c r="I183" s="2"/>
      <c r="J183" s="2"/>
      <c r="K183" s="2"/>
      <c r="L183" s="2"/>
      <c r="M183" s="2"/>
      <c r="N183" s="2"/>
      <c r="O183" s="2"/>
      <c r="P183" s="2"/>
      <c r="Q183" s="2"/>
    </row>
    <row r="184" spans="1:17" x14ac:dyDescent="0.25">
      <c r="A184" s="2"/>
      <c r="B184" s="2"/>
      <c r="C184" s="2"/>
      <c r="D184" s="2"/>
      <c r="E184" s="2"/>
      <c r="F184" s="2"/>
      <c r="G184" s="2"/>
      <c r="H184" s="2"/>
      <c r="I184" s="2"/>
      <c r="J184" s="2"/>
      <c r="K184" s="2"/>
      <c r="L184" s="2"/>
      <c r="M184" s="2"/>
      <c r="N184" s="2"/>
      <c r="O184" s="2"/>
      <c r="P184" s="2"/>
      <c r="Q184" s="2"/>
    </row>
    <row r="185" spans="1:17" x14ac:dyDescent="0.25">
      <c r="A185" s="2"/>
      <c r="B185" s="2"/>
      <c r="C185" s="2"/>
      <c r="D185" s="2"/>
      <c r="E185" s="2"/>
      <c r="F185" s="2"/>
      <c r="G185" s="2"/>
      <c r="H185" s="2"/>
      <c r="I185" s="2"/>
      <c r="J185" s="2"/>
      <c r="K185" s="2"/>
      <c r="L185" s="2"/>
      <c r="M185" s="2"/>
      <c r="N185" s="2"/>
      <c r="O185" s="2"/>
      <c r="P185" s="2"/>
      <c r="Q185" s="2"/>
    </row>
    <row r="186" spans="1:17" x14ac:dyDescent="0.25">
      <c r="A186" s="2"/>
      <c r="B186" s="2"/>
      <c r="C186" s="2"/>
      <c r="D186" s="2"/>
      <c r="E186" s="2"/>
      <c r="F186" s="2"/>
      <c r="G186" s="2"/>
      <c r="H186" s="2"/>
      <c r="I186" s="2"/>
      <c r="J186" s="2"/>
      <c r="K186" s="2"/>
      <c r="L186" s="2"/>
      <c r="M186" s="2"/>
      <c r="N186" s="2"/>
      <c r="O186" s="2"/>
      <c r="P186" s="2"/>
      <c r="Q186" s="2"/>
    </row>
    <row r="187" spans="1:17" x14ac:dyDescent="0.25">
      <c r="A187" s="2"/>
      <c r="B187" s="2"/>
      <c r="C187" s="2"/>
      <c r="D187" s="2"/>
      <c r="E187" s="2"/>
      <c r="F187" s="2"/>
      <c r="G187" s="2"/>
      <c r="H187" s="2"/>
      <c r="I187" s="2"/>
      <c r="J187" s="2"/>
      <c r="K187" s="2"/>
      <c r="L187" s="2"/>
      <c r="M187" s="2"/>
      <c r="N187" s="2"/>
      <c r="O187" s="2"/>
      <c r="P187" s="2"/>
      <c r="Q187" s="2"/>
    </row>
    <row r="188" spans="1:17" x14ac:dyDescent="0.25">
      <c r="A188" s="2"/>
      <c r="B188" s="2"/>
      <c r="C188" s="2"/>
      <c r="D188" s="2"/>
      <c r="E188" s="2"/>
      <c r="F188" s="2"/>
      <c r="G188" s="2"/>
      <c r="H188" s="2"/>
      <c r="I188" s="2"/>
      <c r="J188" s="2"/>
      <c r="K188" s="2"/>
      <c r="L188" s="2"/>
      <c r="M188" s="2"/>
      <c r="N188" s="2"/>
      <c r="O188" s="2"/>
      <c r="P188" s="2"/>
      <c r="Q188" s="2"/>
    </row>
    <row r="189" spans="1:17" x14ac:dyDescent="0.25">
      <c r="A189" s="2"/>
      <c r="B189" s="2"/>
      <c r="C189" s="2"/>
      <c r="D189" s="2"/>
      <c r="E189" s="2"/>
      <c r="F189" s="2"/>
      <c r="G189" s="2"/>
      <c r="H189" s="2"/>
      <c r="I189" s="2"/>
      <c r="J189" s="2"/>
      <c r="K189" s="2"/>
      <c r="L189" s="2"/>
      <c r="M189" s="2"/>
      <c r="N189" s="2"/>
      <c r="O189" s="2"/>
      <c r="P189" s="2"/>
      <c r="Q189" s="2"/>
    </row>
    <row r="190" spans="1:17" x14ac:dyDescent="0.25">
      <c r="A190" s="2"/>
      <c r="B190" s="2"/>
      <c r="C190" s="2"/>
      <c r="D190" s="2"/>
      <c r="E190" s="2"/>
      <c r="F190" s="2"/>
      <c r="G190" s="2"/>
      <c r="H190" s="2"/>
      <c r="I190" s="2"/>
      <c r="J190" s="2"/>
      <c r="K190" s="2"/>
      <c r="L190" s="2"/>
      <c r="M190" s="2"/>
      <c r="N190" s="2"/>
      <c r="O190" s="2"/>
      <c r="P190" s="2"/>
      <c r="Q190" s="2"/>
    </row>
    <row r="191" spans="1:17" x14ac:dyDescent="0.25">
      <c r="A191" s="2"/>
      <c r="B191" s="2"/>
      <c r="C191" s="2"/>
      <c r="D191" s="2"/>
      <c r="E191" s="2"/>
      <c r="F191" s="2"/>
      <c r="G191" s="2"/>
      <c r="H191" s="2"/>
      <c r="I191" s="2"/>
      <c r="J191" s="2"/>
      <c r="K191" s="2"/>
      <c r="L191" s="2"/>
      <c r="M191" s="2"/>
      <c r="N191" s="2"/>
      <c r="O191" s="2"/>
      <c r="P191" s="2"/>
      <c r="Q191" s="2"/>
    </row>
    <row r="192" spans="1:17" x14ac:dyDescent="0.25">
      <c r="A192" s="2"/>
      <c r="B192" s="2"/>
      <c r="C192" s="2"/>
      <c r="D192" s="2"/>
      <c r="E192" s="2"/>
      <c r="F192" s="2"/>
      <c r="G192" s="2"/>
      <c r="H192" s="2"/>
      <c r="I192" s="2"/>
      <c r="J192" s="2"/>
      <c r="K192" s="2"/>
      <c r="L192" s="2"/>
      <c r="M192" s="2"/>
      <c r="N192" s="2"/>
      <c r="O192" s="2"/>
      <c r="P192" s="2"/>
      <c r="Q192" s="2"/>
    </row>
    <row r="193" spans="1:17" x14ac:dyDescent="0.25">
      <c r="A193" s="2"/>
      <c r="B193" s="2"/>
      <c r="C193" s="2"/>
      <c r="D193" s="2"/>
      <c r="E193" s="2"/>
      <c r="F193" s="2"/>
      <c r="G193" s="2"/>
      <c r="H193" s="2"/>
      <c r="I193" s="2"/>
      <c r="J193" s="2"/>
      <c r="K193" s="2"/>
      <c r="L193" s="2"/>
      <c r="M193" s="2"/>
      <c r="N193" s="2"/>
      <c r="O193" s="2"/>
      <c r="P193" s="2"/>
      <c r="Q193" s="2"/>
    </row>
    <row r="194" spans="1:17" x14ac:dyDescent="0.25">
      <c r="A194" s="2"/>
      <c r="B194" s="2"/>
      <c r="C194" s="2"/>
      <c r="D194" s="2"/>
      <c r="E194" s="2"/>
      <c r="F194" s="2"/>
      <c r="G194" s="2"/>
      <c r="H194" s="2"/>
      <c r="I194" s="2"/>
      <c r="J194" s="2"/>
      <c r="K194" s="2"/>
      <c r="L194" s="2"/>
      <c r="M194" s="2"/>
      <c r="N194" s="2"/>
      <c r="O194" s="2"/>
      <c r="P194" s="2"/>
      <c r="Q194" s="2"/>
    </row>
    <row r="195" spans="1:17" x14ac:dyDescent="0.25">
      <c r="A195" s="2"/>
      <c r="B195" s="2"/>
      <c r="C195" s="2"/>
      <c r="D195" s="2"/>
      <c r="E195" s="2"/>
      <c r="F195" s="2"/>
      <c r="G195" s="2"/>
      <c r="H195" s="2"/>
      <c r="I195" s="2"/>
      <c r="J195" s="2"/>
      <c r="K195" s="2"/>
      <c r="L195" s="2"/>
      <c r="M195" s="2"/>
      <c r="N195" s="2"/>
      <c r="O195" s="2"/>
      <c r="P195" s="2"/>
      <c r="Q195" s="2"/>
    </row>
    <row r="196" spans="1:17" x14ac:dyDescent="0.25">
      <c r="A196" s="2"/>
      <c r="B196" s="2"/>
      <c r="C196" s="2"/>
      <c r="D196" s="2"/>
      <c r="E196" s="2"/>
      <c r="F196" s="2"/>
      <c r="G196" s="2"/>
      <c r="H196" s="2"/>
      <c r="I196" s="2"/>
      <c r="J196" s="2"/>
      <c r="K196" s="2"/>
      <c r="L196" s="2"/>
      <c r="M196" s="2"/>
      <c r="N196" s="2"/>
      <c r="O196" s="2"/>
      <c r="P196" s="2"/>
      <c r="Q196" s="2"/>
    </row>
    <row r="197" spans="1:17" x14ac:dyDescent="0.25">
      <c r="A197" s="2"/>
      <c r="B197" s="2"/>
      <c r="C197" s="2"/>
      <c r="D197" s="2"/>
      <c r="E197" s="2"/>
      <c r="F197" s="2"/>
      <c r="G197" s="2"/>
      <c r="H197" s="2"/>
      <c r="I197" s="2"/>
      <c r="J197" s="2"/>
      <c r="K197" s="2"/>
      <c r="L197" s="2"/>
      <c r="M197" s="2"/>
      <c r="N197" s="2"/>
      <c r="O197" s="2"/>
      <c r="P197" s="2"/>
      <c r="Q197" s="2"/>
    </row>
    <row r="198" spans="1:17" x14ac:dyDescent="0.25">
      <c r="A198" s="2"/>
      <c r="B198" s="2"/>
      <c r="C198" s="2"/>
      <c r="D198" s="2"/>
      <c r="E198" s="2"/>
      <c r="F198" s="2"/>
      <c r="G198" s="2"/>
      <c r="H198" s="2"/>
      <c r="I198" s="2"/>
      <c r="J198" s="2"/>
      <c r="K198" s="2"/>
      <c r="L198" s="2"/>
      <c r="M198" s="2"/>
      <c r="N198" s="2"/>
      <c r="O198" s="2"/>
      <c r="P198" s="2"/>
      <c r="Q198" s="2"/>
    </row>
    <row r="199" spans="1:17" x14ac:dyDescent="0.25">
      <c r="A199" s="2"/>
      <c r="B199" s="2"/>
      <c r="C199" s="2"/>
      <c r="D199" s="2"/>
      <c r="E199" s="2"/>
      <c r="F199" s="2"/>
      <c r="G199" s="2"/>
      <c r="H199" s="2"/>
      <c r="I199" s="2"/>
      <c r="J199" s="2"/>
      <c r="K199" s="2"/>
      <c r="L199" s="2"/>
      <c r="M199" s="2"/>
      <c r="N199" s="2"/>
      <c r="O199" s="2"/>
      <c r="P199" s="2"/>
      <c r="Q199" s="2"/>
    </row>
    <row r="200" spans="1:17" x14ac:dyDescent="0.25">
      <c r="A200" s="2"/>
      <c r="B200" s="2"/>
      <c r="C200" s="2"/>
      <c r="D200" s="2"/>
      <c r="E200" s="2"/>
      <c r="F200" s="2"/>
      <c r="G200" s="2"/>
      <c r="H200" s="2"/>
      <c r="I200" s="2"/>
      <c r="J200" s="2"/>
      <c r="K200" s="2"/>
      <c r="L200" s="2"/>
      <c r="M200" s="2"/>
      <c r="N200" s="2"/>
      <c r="O200" s="2"/>
      <c r="P200" s="2"/>
      <c r="Q200" s="2"/>
    </row>
    <row r="201" spans="1:17" x14ac:dyDescent="0.25">
      <c r="A201" s="2"/>
      <c r="B201" s="2"/>
      <c r="C201" s="2"/>
      <c r="D201" s="2"/>
      <c r="E201" s="2"/>
      <c r="F201" s="2"/>
      <c r="G201" s="2"/>
      <c r="H201" s="2"/>
      <c r="I201" s="2"/>
      <c r="J201" s="2"/>
      <c r="K201" s="2"/>
      <c r="L201" s="2"/>
      <c r="M201" s="2"/>
      <c r="N201" s="2"/>
      <c r="O201" s="2"/>
      <c r="P201" s="2"/>
      <c r="Q201" s="2"/>
    </row>
    <row r="202" spans="1:17" x14ac:dyDescent="0.25">
      <c r="A202" s="2"/>
      <c r="B202" s="2"/>
      <c r="C202" s="2"/>
      <c r="D202" s="2"/>
      <c r="E202" s="2"/>
      <c r="F202" s="2"/>
      <c r="G202" s="2"/>
      <c r="H202" s="2"/>
      <c r="I202" s="2"/>
      <c r="J202" s="2"/>
      <c r="K202" s="2"/>
      <c r="L202" s="2"/>
      <c r="M202" s="2"/>
      <c r="N202" s="2"/>
      <c r="O202" s="2"/>
      <c r="P202" s="2"/>
      <c r="Q202" s="2"/>
    </row>
    <row r="203" spans="1:17" x14ac:dyDescent="0.25">
      <c r="A203" s="2"/>
      <c r="B203" s="2"/>
      <c r="C203" s="2"/>
      <c r="D203" s="2"/>
      <c r="E203" s="2"/>
      <c r="F203" s="2"/>
      <c r="G203" s="2"/>
      <c r="H203" s="2"/>
      <c r="I203" s="2"/>
      <c r="J203" s="2"/>
      <c r="K203" s="2"/>
      <c r="L203" s="2"/>
      <c r="M203" s="2"/>
      <c r="N203" s="2"/>
      <c r="O203" s="2"/>
      <c r="P203" s="2"/>
      <c r="Q203" s="2"/>
    </row>
    <row r="204" spans="1:17" x14ac:dyDescent="0.25">
      <c r="A204" s="2"/>
      <c r="B204" s="2"/>
      <c r="C204" s="2"/>
      <c r="D204" s="2"/>
      <c r="E204" s="2"/>
      <c r="F204" s="2"/>
      <c r="G204" s="2"/>
      <c r="H204" s="2"/>
      <c r="I204" s="2"/>
      <c r="J204" s="2"/>
      <c r="K204" s="2"/>
      <c r="L204" s="2"/>
      <c r="M204" s="2"/>
      <c r="N204" s="2"/>
      <c r="O204" s="2"/>
      <c r="P204" s="2"/>
      <c r="Q204" s="2"/>
    </row>
    <row r="205" spans="1:17" x14ac:dyDescent="0.25">
      <c r="A205" s="2"/>
      <c r="B205" s="2"/>
      <c r="C205" s="2"/>
      <c r="D205" s="2"/>
      <c r="E205" s="2"/>
      <c r="F205" s="2"/>
      <c r="G205" s="2"/>
      <c r="H205" s="2"/>
      <c r="I205" s="2"/>
      <c r="J205" s="2"/>
      <c r="K205" s="2"/>
      <c r="L205" s="2"/>
      <c r="M205" s="2"/>
      <c r="N205" s="2"/>
      <c r="O205" s="2"/>
      <c r="P205" s="2"/>
      <c r="Q205" s="2"/>
    </row>
    <row r="206" spans="1:17" x14ac:dyDescent="0.25">
      <c r="A206" s="2"/>
      <c r="B206" s="2"/>
      <c r="C206" s="2"/>
      <c r="D206" s="2"/>
      <c r="E206" s="2"/>
      <c r="F206" s="2"/>
      <c r="G206" s="2"/>
      <c r="H206" s="2"/>
      <c r="I206" s="2"/>
      <c r="J206" s="2"/>
      <c r="K206" s="2"/>
      <c r="L206" s="2"/>
      <c r="M206" s="2"/>
      <c r="N206" s="2"/>
      <c r="O206" s="2"/>
      <c r="P206" s="2"/>
      <c r="Q206" s="2"/>
    </row>
    <row r="207" spans="1:17" x14ac:dyDescent="0.25">
      <c r="A207" s="2"/>
      <c r="B207" s="2"/>
      <c r="C207" s="2"/>
      <c r="D207" s="2"/>
      <c r="E207" s="2"/>
      <c r="F207" s="2"/>
      <c r="G207" s="2"/>
      <c r="H207" s="2"/>
      <c r="I207" s="2"/>
      <c r="J207" s="2"/>
      <c r="K207" s="2"/>
      <c r="L207" s="2"/>
      <c r="M207" s="2"/>
      <c r="N207" s="2"/>
      <c r="O207" s="2"/>
      <c r="P207" s="2"/>
      <c r="Q207" s="2"/>
    </row>
    <row r="208" spans="1:17" x14ac:dyDescent="0.25">
      <c r="A208" s="2"/>
      <c r="B208" s="2"/>
      <c r="C208" s="2"/>
      <c r="D208" s="2"/>
      <c r="E208" s="2"/>
      <c r="F208" s="2"/>
      <c r="G208" s="2"/>
      <c r="H208" s="2"/>
      <c r="I208" s="2"/>
      <c r="J208" s="2"/>
      <c r="K208" s="2"/>
      <c r="L208" s="2"/>
      <c r="M208" s="2"/>
      <c r="N208" s="2"/>
      <c r="O208" s="2"/>
      <c r="P208" s="2"/>
      <c r="Q208" s="2"/>
    </row>
    <row r="209" spans="1:17" x14ac:dyDescent="0.25">
      <c r="A209" s="2"/>
      <c r="B209" s="2"/>
      <c r="C209" s="2"/>
      <c r="D209" s="2"/>
      <c r="E209" s="2"/>
      <c r="F209" s="2"/>
      <c r="G209" s="2"/>
      <c r="H209" s="2"/>
      <c r="I209" s="2"/>
      <c r="J209" s="2"/>
      <c r="K209" s="2"/>
      <c r="L209" s="2"/>
      <c r="M209" s="2"/>
      <c r="N209" s="2"/>
      <c r="O209" s="2"/>
      <c r="P209" s="2"/>
      <c r="Q209" s="2"/>
    </row>
    <row r="210" spans="1:17" x14ac:dyDescent="0.25">
      <c r="A210" s="2"/>
      <c r="B210" s="2"/>
      <c r="C210" s="2"/>
      <c r="D210" s="2"/>
      <c r="E210" s="2"/>
      <c r="F210" s="2"/>
      <c r="G210" s="2"/>
      <c r="H210" s="2"/>
      <c r="I210" s="2"/>
      <c r="J210" s="2"/>
      <c r="K210" s="2"/>
      <c r="L210" s="2"/>
      <c r="M210" s="2"/>
      <c r="N210" s="2"/>
      <c r="O210" s="2"/>
      <c r="P210" s="2"/>
      <c r="Q210" s="2"/>
    </row>
    <row r="211" spans="1:17" x14ac:dyDescent="0.25">
      <c r="A211" s="2"/>
      <c r="B211" s="2"/>
      <c r="C211" s="2"/>
      <c r="D211" s="2"/>
      <c r="E211" s="2"/>
      <c r="F211" s="2"/>
      <c r="G211" s="2"/>
      <c r="H211" s="2"/>
      <c r="I211" s="2"/>
      <c r="J211" s="2"/>
      <c r="K211" s="2"/>
      <c r="L211" s="2"/>
      <c r="M211" s="2"/>
      <c r="N211" s="2"/>
      <c r="O211" s="2"/>
      <c r="P211" s="2"/>
      <c r="Q211" s="2"/>
    </row>
    <row r="212" spans="1:17" x14ac:dyDescent="0.25">
      <c r="A212" s="2"/>
      <c r="B212" s="2"/>
      <c r="C212" s="2"/>
      <c r="D212" s="2"/>
      <c r="E212" s="2"/>
      <c r="F212" s="2"/>
      <c r="G212" s="2"/>
      <c r="H212" s="2"/>
      <c r="I212" s="2"/>
      <c r="J212" s="2"/>
      <c r="K212" s="2"/>
      <c r="L212" s="2"/>
      <c r="M212" s="2"/>
      <c r="N212" s="2"/>
      <c r="O212" s="2"/>
      <c r="P212" s="2"/>
      <c r="Q212" s="2"/>
    </row>
    <row r="213" spans="1:17" x14ac:dyDescent="0.25">
      <c r="A213" s="2"/>
      <c r="B213" s="2"/>
      <c r="C213" s="2"/>
      <c r="D213" s="2"/>
      <c r="E213" s="2"/>
      <c r="F213" s="2"/>
      <c r="G213" s="2"/>
      <c r="H213" s="2"/>
      <c r="I213" s="2"/>
      <c r="J213" s="2"/>
      <c r="K213" s="2"/>
      <c r="L213" s="2"/>
      <c r="M213" s="2"/>
      <c r="N213" s="2"/>
      <c r="O213" s="2"/>
      <c r="P213" s="2"/>
      <c r="Q213" s="2"/>
    </row>
    <row r="214" spans="1:17" x14ac:dyDescent="0.25">
      <c r="A214" s="2"/>
      <c r="B214" s="2"/>
      <c r="C214" s="2"/>
      <c r="D214" s="2"/>
      <c r="E214" s="2"/>
      <c r="F214" s="2"/>
      <c r="G214" s="2"/>
      <c r="H214" s="2"/>
      <c r="I214" s="2"/>
      <c r="J214" s="2"/>
      <c r="K214" s="2"/>
      <c r="L214" s="2"/>
      <c r="M214" s="2"/>
      <c r="N214" s="2"/>
      <c r="O214" s="2"/>
      <c r="P214" s="2"/>
      <c r="Q214" s="2"/>
    </row>
    <row r="215" spans="1:17" x14ac:dyDescent="0.25">
      <c r="A215" s="2"/>
      <c r="B215" s="2"/>
      <c r="C215" s="2"/>
      <c r="D215" s="2"/>
      <c r="E215" s="2"/>
      <c r="F215" s="2"/>
      <c r="G215" s="2"/>
      <c r="H215" s="2"/>
      <c r="I215" s="2"/>
      <c r="J215" s="2"/>
      <c r="K215" s="2"/>
      <c r="L215" s="2"/>
      <c r="M215" s="2"/>
      <c r="N215" s="2"/>
      <c r="O215" s="2"/>
      <c r="P215" s="2"/>
      <c r="Q215" s="2"/>
    </row>
    <row r="216" spans="1:17" x14ac:dyDescent="0.25">
      <c r="A216" s="2"/>
      <c r="B216" s="2"/>
      <c r="C216" s="2"/>
      <c r="D216" s="2"/>
      <c r="E216" s="2"/>
      <c r="F216" s="2"/>
      <c r="G216" s="2"/>
      <c r="H216" s="2"/>
      <c r="I216" s="2"/>
      <c r="J216" s="2"/>
      <c r="K216" s="2"/>
      <c r="L216" s="2"/>
      <c r="M216" s="2"/>
      <c r="N216" s="2"/>
      <c r="O216" s="2"/>
      <c r="P216" s="2"/>
      <c r="Q216" s="2"/>
    </row>
    <row r="217" spans="1:17" x14ac:dyDescent="0.25">
      <c r="A217" s="2"/>
      <c r="B217" s="2"/>
      <c r="C217" s="2"/>
      <c r="D217" s="2"/>
      <c r="E217" s="2"/>
      <c r="F217" s="2"/>
      <c r="G217" s="2"/>
      <c r="H217" s="2"/>
      <c r="I217" s="2"/>
      <c r="J217" s="2"/>
      <c r="K217" s="2"/>
      <c r="L217" s="2"/>
      <c r="M217" s="2"/>
      <c r="N217" s="2"/>
      <c r="O217" s="2"/>
      <c r="P217" s="2"/>
      <c r="Q217" s="2"/>
    </row>
    <row r="218" spans="1:17" x14ac:dyDescent="0.25">
      <c r="A218" s="2"/>
      <c r="B218" s="2"/>
      <c r="C218" s="2"/>
      <c r="D218" s="2"/>
      <c r="E218" s="2"/>
      <c r="F218" s="2"/>
      <c r="G218" s="2"/>
      <c r="H218" s="2"/>
      <c r="I218" s="2"/>
      <c r="J218" s="2"/>
      <c r="K218" s="2"/>
      <c r="L218" s="2"/>
      <c r="M218" s="2"/>
      <c r="N218" s="2"/>
      <c r="O218" s="2"/>
      <c r="P218" s="2"/>
      <c r="Q218" s="2"/>
    </row>
    <row r="219" spans="1:17" x14ac:dyDescent="0.25">
      <c r="A219" s="2"/>
      <c r="B219" s="2"/>
      <c r="C219" s="2"/>
      <c r="D219" s="2"/>
      <c r="E219" s="2"/>
      <c r="F219" s="2"/>
      <c r="G219" s="2"/>
      <c r="H219" s="2"/>
      <c r="I219" s="2"/>
      <c r="J219" s="2"/>
      <c r="K219" s="2"/>
      <c r="L219" s="2"/>
      <c r="M219" s="2"/>
      <c r="N219" s="2"/>
      <c r="O219" s="2"/>
      <c r="P219" s="2"/>
      <c r="Q219" s="2"/>
    </row>
    <row r="220" spans="1:17" x14ac:dyDescent="0.25">
      <c r="A220" s="2"/>
      <c r="B220" s="2"/>
      <c r="C220" s="2"/>
      <c r="D220" s="2"/>
      <c r="E220" s="2"/>
      <c r="F220" s="2"/>
      <c r="G220" s="2"/>
      <c r="H220" s="2"/>
      <c r="I220" s="2"/>
      <c r="J220" s="2"/>
      <c r="K220" s="2"/>
      <c r="L220" s="2"/>
      <c r="M220" s="2"/>
      <c r="N220" s="2"/>
      <c r="O220" s="2"/>
      <c r="P220" s="2"/>
      <c r="Q220" s="2"/>
    </row>
    <row r="221" spans="1:17" x14ac:dyDescent="0.25">
      <c r="A221" s="2"/>
      <c r="B221" s="2"/>
      <c r="C221" s="2"/>
      <c r="D221" s="2"/>
      <c r="E221" s="2"/>
      <c r="F221" s="2"/>
      <c r="G221" s="2"/>
      <c r="H221" s="2"/>
      <c r="I221" s="2"/>
      <c r="J221" s="2"/>
      <c r="K221" s="2"/>
      <c r="L221" s="2"/>
      <c r="M221" s="2"/>
      <c r="N221" s="2"/>
      <c r="O221" s="2"/>
      <c r="P221" s="2"/>
      <c r="Q221" s="2"/>
    </row>
    <row r="222" spans="1:17" x14ac:dyDescent="0.25">
      <c r="A222" s="2"/>
      <c r="B222" s="2"/>
      <c r="C222" s="2"/>
      <c r="D222" s="2"/>
      <c r="E222" s="2"/>
      <c r="F222" s="2"/>
      <c r="G222" s="2"/>
      <c r="H222" s="2"/>
      <c r="I222" s="2"/>
      <c r="J222" s="2"/>
      <c r="K222" s="2"/>
      <c r="L222" s="2"/>
      <c r="M222" s="2"/>
      <c r="N222" s="2"/>
      <c r="O222" s="2"/>
      <c r="P222" s="2"/>
      <c r="Q222" s="2"/>
    </row>
    <row r="223" spans="1:17" x14ac:dyDescent="0.25">
      <c r="A223" s="2"/>
      <c r="B223" s="2"/>
      <c r="C223" s="2"/>
      <c r="D223" s="2"/>
      <c r="E223" s="2"/>
      <c r="F223" s="2"/>
      <c r="G223" s="2"/>
      <c r="H223" s="2"/>
      <c r="I223" s="2"/>
      <c r="J223" s="2"/>
      <c r="K223" s="2"/>
      <c r="L223" s="2"/>
      <c r="M223" s="2"/>
      <c r="N223" s="2"/>
      <c r="O223" s="2"/>
      <c r="P223" s="2"/>
      <c r="Q223" s="2"/>
    </row>
    <row r="224" spans="1:17" x14ac:dyDescent="0.25">
      <c r="A224" s="2"/>
      <c r="B224" s="2"/>
      <c r="C224" s="2"/>
      <c r="D224" s="2"/>
      <c r="E224" s="2"/>
      <c r="F224" s="2"/>
      <c r="G224" s="2"/>
      <c r="H224" s="2"/>
      <c r="I224" s="2"/>
      <c r="J224" s="2"/>
      <c r="K224" s="2"/>
      <c r="L224" s="2"/>
      <c r="M224" s="2"/>
      <c r="N224" s="2"/>
      <c r="O224" s="2"/>
      <c r="P224" s="2"/>
      <c r="Q224" s="2"/>
    </row>
    <row r="225" spans="1:17" x14ac:dyDescent="0.25">
      <c r="A225" s="2"/>
      <c r="B225" s="2"/>
      <c r="C225" s="2"/>
      <c r="D225" s="2"/>
      <c r="E225" s="2"/>
      <c r="F225" s="2"/>
      <c r="G225" s="2"/>
      <c r="H225" s="2"/>
      <c r="I225" s="2"/>
      <c r="J225" s="2"/>
      <c r="K225" s="2"/>
      <c r="L225" s="2"/>
      <c r="M225" s="2"/>
      <c r="N225" s="2"/>
      <c r="O225" s="2"/>
      <c r="P225" s="2"/>
      <c r="Q225" s="2"/>
    </row>
    <row r="226" spans="1:17" x14ac:dyDescent="0.25">
      <c r="A226" s="2"/>
      <c r="B226" s="2"/>
      <c r="C226" s="2"/>
      <c r="D226" s="2"/>
      <c r="E226" s="2"/>
      <c r="F226" s="2"/>
      <c r="G226" s="2"/>
      <c r="H226" s="2"/>
      <c r="I226" s="2"/>
      <c r="J226" s="2"/>
      <c r="K226" s="2"/>
      <c r="L226" s="2"/>
      <c r="M226" s="2"/>
      <c r="N226" s="2"/>
      <c r="O226" s="2"/>
      <c r="P226" s="2"/>
      <c r="Q226" s="2"/>
    </row>
    <row r="227" spans="1:17" x14ac:dyDescent="0.25">
      <c r="A227" s="2"/>
      <c r="B227" s="2"/>
      <c r="C227" s="2"/>
      <c r="D227" s="2"/>
      <c r="E227" s="2"/>
      <c r="F227" s="2"/>
      <c r="G227" s="2"/>
      <c r="H227" s="2"/>
      <c r="I227" s="2"/>
      <c r="J227" s="2"/>
      <c r="K227" s="2"/>
      <c r="L227" s="2"/>
      <c r="M227" s="2"/>
      <c r="N227" s="2"/>
      <c r="O227" s="2"/>
      <c r="P227" s="2"/>
      <c r="Q227" s="2"/>
    </row>
    <row r="228" spans="1:17" x14ac:dyDescent="0.25">
      <c r="A228" s="2"/>
      <c r="B228" s="2"/>
      <c r="C228" s="2"/>
      <c r="D228" s="2"/>
      <c r="E228" s="2"/>
      <c r="F228" s="2"/>
      <c r="G228" s="2"/>
      <c r="H228" s="2"/>
      <c r="I228" s="2"/>
      <c r="J228" s="2"/>
      <c r="K228" s="2"/>
      <c r="L228" s="2"/>
      <c r="M228" s="2"/>
      <c r="N228" s="2"/>
      <c r="O228" s="2"/>
      <c r="P228" s="2"/>
      <c r="Q228" s="2"/>
    </row>
    <row r="229" spans="1:17" x14ac:dyDescent="0.25">
      <c r="A229" s="2"/>
      <c r="B229" s="2"/>
      <c r="C229" s="2"/>
      <c r="D229" s="2"/>
      <c r="E229" s="2"/>
      <c r="F229" s="2"/>
      <c r="G229" s="2"/>
      <c r="H229" s="2"/>
      <c r="I229" s="2"/>
      <c r="J229" s="2"/>
      <c r="K229" s="2"/>
      <c r="L229" s="2"/>
      <c r="M229" s="2"/>
      <c r="N229" s="2"/>
      <c r="O229" s="2"/>
      <c r="P229" s="2"/>
      <c r="Q229" s="2"/>
    </row>
    <row r="230" spans="1:17" x14ac:dyDescent="0.25">
      <c r="A230" s="2"/>
      <c r="B230" s="2"/>
      <c r="C230" s="2"/>
      <c r="D230" s="2"/>
      <c r="E230" s="2"/>
      <c r="F230" s="2"/>
      <c r="G230" s="2"/>
      <c r="H230" s="2"/>
      <c r="I230" s="2"/>
      <c r="J230" s="2"/>
      <c r="K230" s="2"/>
      <c r="L230" s="2"/>
      <c r="M230" s="2"/>
      <c r="N230" s="2"/>
      <c r="O230" s="2"/>
      <c r="P230" s="2"/>
      <c r="Q230" s="2"/>
    </row>
    <row r="231" spans="1:17" x14ac:dyDescent="0.25">
      <c r="A231" s="2"/>
      <c r="B231" s="2"/>
      <c r="C231" s="2"/>
      <c r="D231" s="2"/>
      <c r="E231" s="2"/>
      <c r="F231" s="2"/>
      <c r="G231" s="2"/>
      <c r="H231" s="2"/>
      <c r="I231" s="2"/>
      <c r="J231" s="2"/>
      <c r="K231" s="2"/>
      <c r="L231" s="2"/>
      <c r="M231" s="2"/>
      <c r="N231" s="2"/>
      <c r="O231" s="2"/>
      <c r="P231" s="2"/>
      <c r="Q231" s="2"/>
    </row>
    <row r="232" spans="1:17" x14ac:dyDescent="0.25">
      <c r="A232" s="2"/>
      <c r="B232" s="2"/>
      <c r="C232" s="2"/>
      <c r="D232" s="2"/>
      <c r="E232" s="2"/>
      <c r="F232" s="2"/>
      <c r="G232" s="2"/>
      <c r="H232" s="2"/>
      <c r="I232" s="2"/>
      <c r="J232" s="2"/>
      <c r="K232" s="2"/>
      <c r="L232" s="2"/>
      <c r="M232" s="2"/>
      <c r="N232" s="2"/>
      <c r="O232" s="2"/>
      <c r="P232" s="2"/>
      <c r="Q232" s="2"/>
    </row>
    <row r="233" spans="1:17" x14ac:dyDescent="0.25">
      <c r="A233" s="2"/>
      <c r="B233" s="2"/>
      <c r="C233" s="2"/>
      <c r="D233" s="2"/>
      <c r="E233" s="2"/>
      <c r="F233" s="2"/>
      <c r="G233" s="2"/>
      <c r="H233" s="2"/>
      <c r="I233" s="2"/>
      <c r="J233" s="2"/>
      <c r="K233" s="2"/>
      <c r="L233" s="2"/>
      <c r="M233" s="2"/>
      <c r="N233" s="2"/>
      <c r="O233" s="2"/>
      <c r="P233" s="2"/>
      <c r="Q233" s="2"/>
    </row>
    <row r="234" spans="1:17" x14ac:dyDescent="0.25">
      <c r="A234" s="2"/>
      <c r="B234" s="2"/>
      <c r="C234" s="2"/>
      <c r="D234" s="2"/>
      <c r="E234" s="2"/>
      <c r="F234" s="2"/>
      <c r="G234" s="2"/>
      <c r="H234" s="2"/>
      <c r="I234" s="2"/>
      <c r="J234" s="2"/>
      <c r="K234" s="2"/>
      <c r="L234" s="2"/>
      <c r="M234" s="2"/>
      <c r="N234" s="2"/>
      <c r="O234" s="2"/>
      <c r="P234" s="2"/>
      <c r="Q234" s="2"/>
    </row>
    <row r="235" spans="1:17" x14ac:dyDescent="0.25">
      <c r="A235" s="2"/>
      <c r="B235" s="2"/>
      <c r="C235" s="2"/>
      <c r="D235" s="2"/>
      <c r="E235" s="2"/>
      <c r="F235" s="2"/>
      <c r="G235" s="2"/>
      <c r="H235" s="2"/>
      <c r="I235" s="2"/>
      <c r="J235" s="2"/>
      <c r="K235" s="2"/>
      <c r="L235" s="2"/>
      <c r="M235" s="2"/>
      <c r="N235" s="2"/>
      <c r="O235" s="2"/>
      <c r="P235" s="2"/>
      <c r="Q235" s="2"/>
    </row>
    <row r="236" spans="1:17" x14ac:dyDescent="0.25">
      <c r="A236" s="2"/>
      <c r="B236" s="2"/>
      <c r="C236" s="2"/>
      <c r="D236" s="2"/>
      <c r="E236" s="2"/>
      <c r="F236" s="2"/>
      <c r="G236" s="2"/>
      <c r="H236" s="2"/>
      <c r="I236" s="2"/>
      <c r="J236" s="2"/>
      <c r="K236" s="2"/>
      <c r="L236" s="2"/>
      <c r="M236" s="2"/>
      <c r="N236" s="2"/>
      <c r="O236" s="2"/>
      <c r="P236" s="2"/>
      <c r="Q236" s="2"/>
    </row>
    <row r="237" spans="1:17" x14ac:dyDescent="0.25">
      <c r="A237" s="2"/>
      <c r="B237" s="2"/>
      <c r="C237" s="2"/>
      <c r="D237" s="2"/>
      <c r="E237" s="2"/>
      <c r="F237" s="2"/>
      <c r="G237" s="2"/>
      <c r="H237" s="2"/>
      <c r="I237" s="2"/>
      <c r="J237" s="2"/>
      <c r="K237" s="2"/>
      <c r="L237" s="2"/>
      <c r="M237" s="2"/>
      <c r="N237" s="2"/>
      <c r="O237" s="2"/>
      <c r="P237" s="2"/>
      <c r="Q237" s="2"/>
    </row>
    <row r="238" spans="1:17" x14ac:dyDescent="0.25">
      <c r="A238" s="2"/>
      <c r="B238" s="2"/>
      <c r="C238" s="2"/>
      <c r="D238" s="2"/>
      <c r="E238" s="2"/>
      <c r="F238" s="2"/>
      <c r="G238" s="2"/>
      <c r="H238" s="2"/>
      <c r="I238" s="2"/>
      <c r="J238" s="2"/>
      <c r="K238" s="2"/>
      <c r="L238" s="2"/>
      <c r="M238" s="2"/>
      <c r="N238" s="2"/>
      <c r="O238" s="2"/>
      <c r="P238" s="2"/>
      <c r="Q238" s="2"/>
    </row>
    <row r="239" spans="1:17" x14ac:dyDescent="0.25">
      <c r="A239" s="2"/>
      <c r="B239" s="2"/>
      <c r="C239" s="2"/>
      <c r="D239" s="2"/>
      <c r="E239" s="2"/>
      <c r="F239" s="2"/>
      <c r="G239" s="2"/>
      <c r="H239" s="2"/>
      <c r="I239" s="2"/>
      <c r="J239" s="2"/>
      <c r="K239" s="2"/>
      <c r="L239" s="2"/>
      <c r="M239" s="2"/>
      <c r="N239" s="2"/>
      <c r="O239" s="2"/>
      <c r="P239" s="2"/>
      <c r="Q239" s="2"/>
    </row>
    <row r="240" spans="1:17" x14ac:dyDescent="0.25">
      <c r="A240" s="2"/>
      <c r="B240" s="2"/>
      <c r="C240" s="2"/>
      <c r="D240" s="2"/>
      <c r="E240" s="2"/>
      <c r="F240" s="2"/>
      <c r="G240" s="2"/>
      <c r="H240" s="2"/>
      <c r="I240" s="2"/>
      <c r="J240" s="2"/>
      <c r="K240" s="2"/>
      <c r="L240" s="2"/>
      <c r="M240" s="2"/>
      <c r="N240" s="2"/>
      <c r="O240" s="2"/>
      <c r="P240" s="2"/>
      <c r="Q240" s="2"/>
    </row>
    <row r="241" spans="1:17" x14ac:dyDescent="0.25">
      <c r="A241" s="2"/>
      <c r="B241" s="2"/>
      <c r="C241" s="2"/>
      <c r="D241" s="2"/>
      <c r="E241" s="2"/>
      <c r="F241" s="2"/>
      <c r="G241" s="2"/>
      <c r="H241" s="2"/>
      <c r="I241" s="2"/>
      <c r="J241" s="2"/>
      <c r="K241" s="2"/>
      <c r="L241" s="2"/>
      <c r="M241" s="2"/>
      <c r="N241" s="2"/>
      <c r="O241" s="2"/>
      <c r="P241" s="2"/>
      <c r="Q241" s="2"/>
    </row>
    <row r="242" spans="1:17" x14ac:dyDescent="0.25">
      <c r="A242" s="2"/>
      <c r="B242" s="2"/>
      <c r="C242" s="2"/>
      <c r="D242" s="2"/>
      <c r="E242" s="2"/>
      <c r="F242" s="2"/>
      <c r="G242" s="2"/>
      <c r="H242" s="2"/>
      <c r="I242" s="2"/>
      <c r="J242" s="2"/>
      <c r="K242" s="2"/>
      <c r="L242" s="2"/>
      <c r="M242" s="2"/>
      <c r="N242" s="2"/>
      <c r="O242" s="2"/>
      <c r="P242" s="2"/>
      <c r="Q242" s="2"/>
    </row>
    <row r="243" spans="1:17" x14ac:dyDescent="0.25">
      <c r="A243" s="2"/>
      <c r="B243" s="2"/>
      <c r="C243" s="2"/>
      <c r="D243" s="2"/>
      <c r="E243" s="2"/>
      <c r="F243" s="2"/>
      <c r="G243" s="2"/>
      <c r="H243" s="2"/>
      <c r="I243" s="2"/>
      <c r="J243" s="2"/>
      <c r="K243" s="2"/>
      <c r="L243" s="2"/>
      <c r="M243" s="2"/>
      <c r="N243" s="2"/>
      <c r="O243" s="2"/>
      <c r="P243" s="2"/>
      <c r="Q243" s="2"/>
    </row>
  </sheetData>
  <mergeCells count="1">
    <mergeCell ref="B3: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51"/>
  <sheetViews>
    <sheetView zoomScaleNormal="100" workbookViewId="0">
      <selection activeCell="A10" sqref="A10"/>
    </sheetView>
  </sheetViews>
  <sheetFormatPr baseColWidth="10" defaultRowHeight="14.25" x14ac:dyDescent="0.2"/>
  <cols>
    <col min="1" max="1" width="30.42578125" style="24" customWidth="1"/>
    <col min="2" max="2" width="20" style="24" customWidth="1"/>
    <col min="3" max="16384" width="11.42578125" style="24"/>
  </cols>
  <sheetData>
    <row r="1" spans="1:2" s="59" customFormat="1" ht="15.75" x14ac:dyDescent="0.25">
      <c r="A1" s="59" t="s">
        <v>200</v>
      </c>
    </row>
    <row r="2" spans="1:2" ht="15" thickBot="1" x14ac:dyDescent="0.25"/>
    <row r="3" spans="1:2" ht="23.25" customHeight="1" thickBot="1" x14ac:dyDescent="0.25">
      <c r="A3" s="341" t="s">
        <v>201</v>
      </c>
      <c r="B3" s="342"/>
    </row>
    <row r="4" spans="1:2" ht="15.75" customHeight="1" thickBot="1" x14ac:dyDescent="0.25">
      <c r="A4" s="197" t="s">
        <v>202</v>
      </c>
      <c r="B4" s="198"/>
    </row>
    <row r="5" spans="1:2" ht="15" thickBot="1" x14ac:dyDescent="0.25">
      <c r="A5" s="197" t="s">
        <v>203</v>
      </c>
      <c r="B5" s="198"/>
    </row>
    <row r="6" spans="1:2" ht="36.75" thickBot="1" x14ac:dyDescent="0.25">
      <c r="A6" s="197" t="s">
        <v>204</v>
      </c>
      <c r="B6" s="198"/>
    </row>
    <row r="7" spans="1:2" ht="15" thickBot="1" x14ac:dyDescent="0.25">
      <c r="A7" s="197" t="s">
        <v>205</v>
      </c>
      <c r="B7" s="198"/>
    </row>
    <row r="8" spans="1:2" x14ac:dyDescent="0.2">
      <c r="A8" s="199" t="s">
        <v>206</v>
      </c>
      <c r="B8" s="200"/>
    </row>
    <row r="9" spans="1:2" ht="15.75" customHeight="1" x14ac:dyDescent="0.2">
      <c r="A9" s="199" t="s">
        <v>312</v>
      </c>
      <c r="B9" s="200"/>
    </row>
    <row r="10" spans="1:2" x14ac:dyDescent="0.2">
      <c r="A10" s="199" t="s">
        <v>207</v>
      </c>
      <c r="B10" s="200"/>
    </row>
    <row r="11" spans="1:2" x14ac:dyDescent="0.2">
      <c r="A11" s="199" t="s">
        <v>208</v>
      </c>
      <c r="B11" s="200"/>
    </row>
    <row r="16" spans="1:2" ht="15.75" customHeight="1" x14ac:dyDescent="0.2"/>
    <row r="19" ht="15" customHeight="1" x14ac:dyDescent="0.2"/>
    <row r="21" ht="15.75" customHeight="1" x14ac:dyDescent="0.2"/>
    <row r="25" ht="15.75" customHeight="1" x14ac:dyDescent="0.2"/>
    <row r="28" ht="11.25" customHeight="1" x14ac:dyDescent="0.2"/>
    <row r="29" ht="24" customHeight="1" x14ac:dyDescent="0.2"/>
    <row r="30" ht="30" customHeight="1" x14ac:dyDescent="0.2"/>
    <row r="31" ht="30" customHeight="1" x14ac:dyDescent="0.2"/>
    <row r="3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18.75" customHeight="1" x14ac:dyDescent="0.2"/>
  </sheetData>
  <mergeCells count="1">
    <mergeCell ref="A3:B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pane ySplit="4" topLeftCell="A5" activePane="bottomLeft" state="frozen"/>
      <selection pane="bottomLeft"/>
    </sheetView>
  </sheetViews>
  <sheetFormatPr baseColWidth="10" defaultRowHeight="15" x14ac:dyDescent="0.25"/>
  <cols>
    <col min="1" max="1" width="3.28515625" customWidth="1"/>
    <col min="2" max="2" width="18.85546875" customWidth="1"/>
    <col min="3" max="3" width="27.28515625" customWidth="1"/>
    <col min="8" max="8" width="15.7109375" customWidth="1"/>
  </cols>
  <sheetData>
    <row r="1" spans="1:11" ht="15.75" x14ac:dyDescent="0.25">
      <c r="A1" s="59" t="s">
        <v>237</v>
      </c>
    </row>
    <row r="2" spans="1:11" ht="15.75" thickBot="1" x14ac:dyDescent="0.3">
      <c r="B2" s="180" t="s">
        <v>238</v>
      </c>
    </row>
    <row r="3" spans="1:11" ht="25.9" customHeight="1" x14ac:dyDescent="0.25">
      <c r="B3" s="346" t="s">
        <v>58</v>
      </c>
      <c r="C3" s="344" t="s">
        <v>59</v>
      </c>
      <c r="D3" s="344" t="s">
        <v>60</v>
      </c>
      <c r="E3" s="344" t="s">
        <v>61</v>
      </c>
      <c r="F3" s="344" t="s">
        <v>62</v>
      </c>
      <c r="G3" s="344" t="s">
        <v>63</v>
      </c>
      <c r="H3" s="3" t="s">
        <v>64</v>
      </c>
      <c r="I3" s="3" t="s">
        <v>66</v>
      </c>
      <c r="J3" s="3" t="s">
        <v>67</v>
      </c>
      <c r="K3" s="3" t="s">
        <v>68</v>
      </c>
    </row>
    <row r="4" spans="1:11" ht="20.25" customHeight="1" thickBot="1" x14ac:dyDescent="0.3">
      <c r="B4" s="347"/>
      <c r="C4" s="348"/>
      <c r="D4" s="348"/>
      <c r="E4" s="348"/>
      <c r="F4" s="348"/>
      <c r="G4" s="348"/>
      <c r="H4" s="4" t="s">
        <v>65</v>
      </c>
      <c r="I4" s="4" t="s">
        <v>65</v>
      </c>
      <c r="J4" s="4" t="s">
        <v>65</v>
      </c>
      <c r="K4" s="4" t="s">
        <v>65</v>
      </c>
    </row>
    <row r="5" spans="1:11" ht="15.75" thickBot="1" x14ac:dyDescent="0.3">
      <c r="B5" s="181">
        <v>0</v>
      </c>
      <c r="C5" s="182"/>
      <c r="D5" s="183"/>
      <c r="E5" s="183"/>
      <c r="F5" s="183"/>
      <c r="G5" s="183"/>
      <c r="H5" s="183"/>
      <c r="I5" s="183"/>
      <c r="J5" s="183"/>
      <c r="K5" s="183"/>
    </row>
    <row r="6" spans="1:11" ht="15.75" thickBot="1" x14ac:dyDescent="0.3">
      <c r="B6" s="181">
        <v>0.05</v>
      </c>
      <c r="C6" s="182"/>
      <c r="D6" s="183"/>
      <c r="E6" s="183"/>
      <c r="F6" s="183"/>
      <c r="G6" s="183"/>
      <c r="H6" s="183"/>
      <c r="I6" s="183"/>
      <c r="J6" s="183"/>
      <c r="K6" s="183"/>
    </row>
    <row r="7" spans="1:11" ht="15.75" thickBot="1" x14ac:dyDescent="0.3">
      <c r="B7" s="181">
        <v>0.1</v>
      </c>
      <c r="C7" s="182"/>
      <c r="D7" s="183"/>
      <c r="E7" s="183"/>
      <c r="F7" s="183"/>
      <c r="G7" s="183"/>
      <c r="H7" s="183"/>
      <c r="I7" s="183"/>
      <c r="J7" s="183"/>
      <c r="K7" s="183"/>
    </row>
    <row r="8" spans="1:11" ht="15.75" thickBot="1" x14ac:dyDescent="0.3">
      <c r="B8" s="181">
        <v>0.15</v>
      </c>
      <c r="C8" s="182"/>
      <c r="D8" s="183"/>
      <c r="E8" s="183"/>
      <c r="F8" s="183"/>
      <c r="G8" s="183"/>
      <c r="H8" s="183"/>
      <c r="I8" s="183"/>
      <c r="J8" s="183"/>
      <c r="K8" s="183"/>
    </row>
    <row r="9" spans="1:11" ht="15.75" thickBot="1" x14ac:dyDescent="0.3">
      <c r="B9" s="181">
        <v>0.2</v>
      </c>
      <c r="C9" s="182"/>
      <c r="D9" s="183"/>
      <c r="E9" s="183"/>
      <c r="F9" s="183"/>
      <c r="G9" s="183"/>
      <c r="H9" s="183"/>
      <c r="I9" s="183"/>
      <c r="J9" s="183"/>
      <c r="K9" s="183"/>
    </row>
    <row r="10" spans="1:11" ht="15.75" thickBot="1" x14ac:dyDescent="0.3">
      <c r="B10" s="181">
        <v>0.25</v>
      </c>
      <c r="C10" s="182"/>
      <c r="D10" s="183"/>
      <c r="E10" s="183"/>
      <c r="F10" s="183"/>
      <c r="G10" s="183"/>
      <c r="H10" s="183"/>
      <c r="I10" s="183"/>
      <c r="J10" s="183"/>
      <c r="K10" s="183"/>
    </row>
    <row r="11" spans="1:11" ht="15.75" thickBot="1" x14ac:dyDescent="0.3">
      <c r="B11" s="181">
        <v>0.3</v>
      </c>
      <c r="C11" s="182"/>
      <c r="D11" s="183"/>
      <c r="E11" s="183"/>
      <c r="F11" s="183"/>
      <c r="G11" s="183"/>
      <c r="H11" s="183"/>
      <c r="I11" s="183"/>
      <c r="J11" s="183"/>
      <c r="K11" s="183"/>
    </row>
    <row r="12" spans="1:11" ht="15.75" thickBot="1" x14ac:dyDescent="0.3">
      <c r="B12" s="181">
        <v>0.35</v>
      </c>
      <c r="C12" s="182"/>
      <c r="D12" s="183"/>
      <c r="E12" s="184"/>
      <c r="F12" s="183"/>
      <c r="G12" s="183"/>
      <c r="H12" s="183"/>
      <c r="I12" s="183"/>
      <c r="J12" s="183"/>
      <c r="K12" s="183"/>
    </row>
    <row r="13" spans="1:11" ht="15.75" thickBot="1" x14ac:dyDescent="0.3">
      <c r="B13" s="181">
        <v>0.4</v>
      </c>
      <c r="C13" s="182"/>
      <c r="D13" s="183"/>
      <c r="E13" s="184"/>
      <c r="F13" s="183"/>
      <c r="G13" s="183"/>
      <c r="H13" s="183"/>
      <c r="I13" s="183"/>
      <c r="J13" s="183"/>
      <c r="K13" s="183"/>
    </row>
    <row r="14" spans="1:11" ht="15.75" thickBot="1" x14ac:dyDescent="0.3">
      <c r="B14" s="181">
        <v>0.45</v>
      </c>
      <c r="C14" s="182"/>
      <c r="D14" s="183"/>
      <c r="E14" s="184"/>
      <c r="F14" s="183"/>
      <c r="G14" s="183"/>
      <c r="H14" s="183"/>
      <c r="I14" s="183"/>
      <c r="J14" s="183"/>
      <c r="K14" s="183"/>
    </row>
    <row r="15" spans="1:11" ht="15.75" thickBot="1" x14ac:dyDescent="0.3">
      <c r="B15" s="181">
        <v>0.5</v>
      </c>
      <c r="C15" s="182"/>
      <c r="D15" s="183"/>
      <c r="E15" s="184"/>
      <c r="F15" s="183"/>
      <c r="G15" s="183"/>
      <c r="H15" s="183"/>
      <c r="I15" s="183"/>
      <c r="J15" s="183"/>
      <c r="K15" s="183"/>
    </row>
    <row r="16" spans="1:11" ht="15.75" thickBot="1" x14ac:dyDescent="0.3">
      <c r="B16" s="181">
        <v>0.55000000000000004</v>
      </c>
      <c r="C16" s="182"/>
      <c r="D16" s="183"/>
      <c r="E16" s="184"/>
      <c r="F16" s="183"/>
      <c r="G16" s="183"/>
      <c r="H16" s="183"/>
      <c r="I16" s="183"/>
      <c r="J16" s="183"/>
      <c r="K16" s="183"/>
    </row>
    <row r="17" spans="1:12" ht="15.75" thickBot="1" x14ac:dyDescent="0.3">
      <c r="B17" s="181">
        <v>0.6</v>
      </c>
      <c r="C17" s="182"/>
      <c r="D17" s="183"/>
      <c r="E17" s="184"/>
      <c r="F17" s="183"/>
      <c r="G17" s="183"/>
      <c r="H17" s="183"/>
      <c r="I17" s="183"/>
      <c r="J17" s="183"/>
      <c r="K17" s="183"/>
    </row>
    <row r="18" spans="1:12" ht="15.75" thickBot="1" x14ac:dyDescent="0.3">
      <c r="B18" s="181">
        <v>0.65</v>
      </c>
      <c r="C18" s="182"/>
      <c r="D18" s="183"/>
      <c r="E18" s="184"/>
      <c r="F18" s="183"/>
      <c r="G18" s="184"/>
      <c r="H18" s="184"/>
      <c r="I18" s="184"/>
      <c r="J18" s="184"/>
      <c r="K18" s="184"/>
    </row>
    <row r="19" spans="1:12" ht="15.75" thickBot="1" x14ac:dyDescent="0.3">
      <c r="B19" s="181">
        <v>0.7</v>
      </c>
      <c r="C19" s="182"/>
      <c r="D19" s="183"/>
      <c r="E19" s="184"/>
      <c r="F19" s="183"/>
      <c r="G19" s="184"/>
      <c r="H19" s="184"/>
      <c r="I19" s="184"/>
      <c r="J19" s="184"/>
      <c r="K19" s="184"/>
    </row>
    <row r="20" spans="1:12" ht="15.75" thickBot="1" x14ac:dyDescent="0.3">
      <c r="B20" s="181">
        <f>B19+10%</f>
        <v>0.79999999999999993</v>
      </c>
      <c r="C20" s="182"/>
      <c r="D20" s="183"/>
      <c r="E20" s="184"/>
      <c r="F20" s="183"/>
      <c r="G20" s="184"/>
      <c r="H20" s="184"/>
      <c r="I20" s="184"/>
      <c r="J20" s="184"/>
      <c r="K20" s="184"/>
    </row>
    <row r="21" spans="1:12" ht="15.75" thickBot="1" x14ac:dyDescent="0.3">
      <c r="B21" s="181">
        <f t="shared" ref="B21:B22" si="0">B20+10%</f>
        <v>0.89999999999999991</v>
      </c>
      <c r="C21" s="182"/>
      <c r="D21" s="183"/>
      <c r="E21" s="184"/>
      <c r="F21" s="183"/>
      <c r="G21" s="184"/>
      <c r="H21" s="184"/>
      <c r="I21" s="184"/>
      <c r="J21" s="184"/>
      <c r="K21" s="184"/>
    </row>
    <row r="22" spans="1:12" ht="15.75" thickBot="1" x14ac:dyDescent="0.3">
      <c r="B22" s="181">
        <f t="shared" si="0"/>
        <v>0.99999999999999989</v>
      </c>
      <c r="C22" s="182"/>
      <c r="D22" s="183"/>
      <c r="E22" s="184"/>
      <c r="F22" s="183"/>
      <c r="G22" s="184"/>
      <c r="H22" s="184"/>
      <c r="I22" s="184"/>
      <c r="J22" s="184"/>
      <c r="K22" s="184"/>
    </row>
    <row r="23" spans="1:12" ht="23.25" thickBot="1" x14ac:dyDescent="0.3">
      <c r="A23" s="185"/>
      <c r="B23" s="186" t="s">
        <v>69</v>
      </c>
      <c r="C23" s="187" t="s">
        <v>222</v>
      </c>
      <c r="D23" s="188"/>
      <c r="E23" s="188"/>
      <c r="F23" s="188"/>
      <c r="G23" s="188"/>
      <c r="H23" s="188"/>
      <c r="I23" s="188"/>
      <c r="J23" s="188"/>
      <c r="K23" s="188"/>
      <c r="L23" s="185"/>
    </row>
    <row r="25" spans="1:12" ht="15.75" thickBot="1" x14ac:dyDescent="0.3">
      <c r="B25" s="180" t="s">
        <v>239</v>
      </c>
    </row>
    <row r="26" spans="1:12" x14ac:dyDescent="0.25">
      <c r="B26" s="180"/>
      <c r="D26" s="344" t="s">
        <v>60</v>
      </c>
      <c r="E26" s="344" t="s">
        <v>61</v>
      </c>
      <c r="F26" s="344" t="s">
        <v>62</v>
      </c>
      <c r="G26" s="344" t="s">
        <v>63</v>
      </c>
      <c r="H26" s="3" t="s">
        <v>64</v>
      </c>
      <c r="I26" s="3" t="s">
        <v>66</v>
      </c>
      <c r="J26" s="3" t="s">
        <v>67</v>
      </c>
      <c r="K26" s="3" t="s">
        <v>68</v>
      </c>
    </row>
    <row r="27" spans="1:12" ht="28.5" customHeight="1" x14ac:dyDescent="0.25">
      <c r="B27" s="180"/>
      <c r="D27" s="345"/>
      <c r="E27" s="345"/>
      <c r="F27" s="345"/>
      <c r="G27" s="345"/>
      <c r="H27" s="189" t="s">
        <v>65</v>
      </c>
      <c r="I27" s="189" t="s">
        <v>65</v>
      </c>
      <c r="J27" s="189" t="s">
        <v>65</v>
      </c>
      <c r="K27" s="189" t="s">
        <v>65</v>
      </c>
    </row>
    <row r="28" spans="1:12" x14ac:dyDescent="0.25">
      <c r="B28" s="190" t="s">
        <v>223</v>
      </c>
      <c r="C28" s="191"/>
      <c r="D28" s="192">
        <f>E28/1.055</f>
        <v>0</v>
      </c>
      <c r="E28" s="192">
        <f>F28+G28</f>
        <v>0</v>
      </c>
      <c r="F28" s="192"/>
      <c r="G28" s="192">
        <f>SUM(H28:K28)</f>
        <v>0</v>
      </c>
      <c r="H28" s="192"/>
      <c r="I28" s="192"/>
      <c r="J28" s="192"/>
      <c r="K28" s="192"/>
    </row>
    <row r="29" spans="1:12" x14ac:dyDescent="0.25">
      <c r="B29" s="196" t="s">
        <v>224</v>
      </c>
    </row>
    <row r="30" spans="1:12" ht="28.15" customHeight="1" x14ac:dyDescent="0.25">
      <c r="B30" s="343" t="s">
        <v>225</v>
      </c>
      <c r="C30" s="343"/>
      <c r="D30" s="193"/>
      <c r="E30" s="193"/>
      <c r="F30" s="193"/>
      <c r="G30" s="193"/>
      <c r="H30" s="193"/>
      <c r="I30" s="193"/>
    </row>
    <row r="31" spans="1:12" ht="39.6" customHeight="1" x14ac:dyDescent="0.25">
      <c r="B31" s="343" t="s">
        <v>226</v>
      </c>
      <c r="C31" s="343"/>
      <c r="D31" s="194" t="s">
        <v>227</v>
      </c>
      <c r="E31" s="194" t="s">
        <v>228</v>
      </c>
      <c r="F31" s="194" t="s">
        <v>229</v>
      </c>
      <c r="G31" s="194" t="s">
        <v>229</v>
      </c>
      <c r="H31" s="194" t="s">
        <v>230</v>
      </c>
      <c r="I31" s="194" t="s">
        <v>57</v>
      </c>
    </row>
    <row r="32" spans="1:12" x14ac:dyDescent="0.25">
      <c r="B32" s="343" t="s">
        <v>231</v>
      </c>
      <c r="C32" s="343"/>
      <c r="D32" s="193"/>
      <c r="E32" s="193"/>
      <c r="F32" s="193"/>
      <c r="G32" s="193"/>
      <c r="H32" s="193"/>
      <c r="I32" s="193"/>
    </row>
    <row r="33" spans="2:9" x14ac:dyDescent="0.25">
      <c r="B33" s="343" t="s">
        <v>232</v>
      </c>
      <c r="C33" s="343"/>
      <c r="D33" s="193"/>
      <c r="E33" s="193"/>
      <c r="F33" s="193"/>
      <c r="G33" s="193"/>
      <c r="H33" s="193"/>
      <c r="I33" s="193"/>
    </row>
    <row r="34" spans="2:9" ht="25.5" x14ac:dyDescent="0.25">
      <c r="B34" s="343" t="s">
        <v>233</v>
      </c>
      <c r="C34" s="195" t="s">
        <v>234</v>
      </c>
      <c r="D34" s="193"/>
      <c r="E34" s="193"/>
      <c r="F34" s="193"/>
      <c r="G34" s="193"/>
      <c r="H34" s="193"/>
      <c r="I34" s="193"/>
    </row>
    <row r="35" spans="2:9" ht="25.5" x14ac:dyDescent="0.25">
      <c r="B35" s="343"/>
      <c r="C35" s="195" t="s">
        <v>235</v>
      </c>
      <c r="D35" s="193"/>
      <c r="E35" s="193"/>
      <c r="F35" s="193"/>
      <c r="G35" s="193"/>
      <c r="H35" s="193"/>
      <c r="I35" s="193"/>
    </row>
    <row r="36" spans="2:9" ht="70.900000000000006" customHeight="1" x14ac:dyDescent="0.25">
      <c r="B36" s="343"/>
      <c r="C36" s="195" t="s">
        <v>236</v>
      </c>
      <c r="D36" s="193"/>
      <c r="E36" s="193"/>
      <c r="F36" s="193"/>
      <c r="G36" s="193"/>
      <c r="H36" s="193"/>
      <c r="I36" s="193"/>
    </row>
  </sheetData>
  <mergeCells count="15">
    <mergeCell ref="F26:F27"/>
    <mergeCell ref="G26:G27"/>
    <mergeCell ref="B30:C30"/>
    <mergeCell ref="B31:C31"/>
    <mergeCell ref="B3:B4"/>
    <mergeCell ref="C3:C4"/>
    <mergeCell ref="D3:D4"/>
    <mergeCell ref="E3:E4"/>
    <mergeCell ref="F3:F4"/>
    <mergeCell ref="G3:G4"/>
    <mergeCell ref="B32:C32"/>
    <mergeCell ref="B33:C33"/>
    <mergeCell ref="B34:B36"/>
    <mergeCell ref="D26:D27"/>
    <mergeCell ref="E26:E2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zoomScale="90" zoomScaleNormal="90" workbookViewId="0">
      <selection activeCell="L6" sqref="L6"/>
    </sheetView>
  </sheetViews>
  <sheetFormatPr baseColWidth="10" defaultColWidth="9.140625" defaultRowHeight="15" x14ac:dyDescent="0.25"/>
  <cols>
    <col min="1" max="1" width="57.140625" style="11" customWidth="1"/>
    <col min="2" max="26" width="5.7109375" customWidth="1"/>
  </cols>
  <sheetData>
    <row r="1" spans="1:26" s="59" customFormat="1" ht="15.75" x14ac:dyDescent="0.25">
      <c r="A1" s="59" t="s">
        <v>332</v>
      </c>
    </row>
    <row r="2" spans="1:26" x14ac:dyDescent="0.25">
      <c r="A2" s="25" t="s">
        <v>178</v>
      </c>
      <c r="B2" s="24"/>
      <c r="C2" s="24"/>
      <c r="D2" s="24"/>
      <c r="E2" s="24"/>
      <c r="F2" s="24"/>
      <c r="G2" s="24"/>
      <c r="H2" s="24"/>
      <c r="I2" s="24"/>
      <c r="J2" s="24"/>
      <c r="K2" s="24"/>
      <c r="L2" s="24"/>
      <c r="M2" s="24"/>
      <c r="N2" s="24"/>
      <c r="O2" s="24"/>
      <c r="P2" s="24"/>
      <c r="Q2" s="24"/>
      <c r="R2" s="24"/>
      <c r="S2" s="24"/>
      <c r="T2" s="24"/>
      <c r="U2" s="24"/>
      <c r="V2" s="24"/>
      <c r="W2" s="24"/>
      <c r="X2" s="24"/>
      <c r="Y2" s="24"/>
      <c r="Z2" s="24"/>
    </row>
    <row r="3" spans="1:26" x14ac:dyDescent="0.25">
      <c r="A3" s="25" t="s">
        <v>180</v>
      </c>
      <c r="B3" s="24"/>
      <c r="C3" s="24"/>
      <c r="D3" s="24"/>
      <c r="E3" s="24"/>
      <c r="F3" s="24"/>
      <c r="G3" s="24"/>
      <c r="H3" s="24"/>
      <c r="I3" s="24"/>
      <c r="J3" s="24"/>
      <c r="K3" s="24"/>
      <c r="L3" s="24"/>
      <c r="M3" s="24"/>
      <c r="N3" s="24"/>
      <c r="O3" s="24"/>
      <c r="P3" s="24"/>
      <c r="Q3" s="24"/>
      <c r="R3" s="24"/>
      <c r="S3" s="24"/>
      <c r="T3" s="24"/>
      <c r="U3" s="24"/>
      <c r="V3" s="24"/>
      <c r="W3" s="24"/>
      <c r="X3" s="24"/>
      <c r="Y3" s="24"/>
      <c r="Z3" s="24"/>
    </row>
    <row r="4" spans="1:26" x14ac:dyDescent="0.25">
      <c r="A4" s="25" t="s">
        <v>179</v>
      </c>
      <c r="B4" s="24"/>
      <c r="C4" s="24"/>
      <c r="D4" s="24"/>
      <c r="E4" s="24"/>
      <c r="F4" s="24"/>
      <c r="G4" s="24"/>
      <c r="H4" s="24"/>
      <c r="I4" s="24"/>
      <c r="J4" s="24"/>
      <c r="K4" s="24"/>
      <c r="L4" s="24"/>
      <c r="M4" s="24"/>
      <c r="N4" s="24"/>
      <c r="O4" s="24"/>
      <c r="P4" s="24"/>
      <c r="Q4" s="24"/>
      <c r="R4" s="24"/>
      <c r="S4" s="24"/>
      <c r="T4" s="24"/>
      <c r="U4" s="24"/>
      <c r="V4" s="24"/>
      <c r="W4" s="24"/>
      <c r="X4" s="24"/>
      <c r="Y4" s="24"/>
      <c r="Z4" s="24"/>
    </row>
    <row r="5" spans="1:26" x14ac:dyDescent="0.25">
      <c r="A5" s="25" t="s">
        <v>181</v>
      </c>
      <c r="B5" s="24"/>
      <c r="C5" s="24"/>
      <c r="D5" s="24"/>
      <c r="E5" s="24"/>
      <c r="F5" s="24"/>
      <c r="G5" s="24"/>
      <c r="H5" s="24"/>
      <c r="I5" s="24"/>
      <c r="J5" s="24"/>
      <c r="K5" s="24"/>
      <c r="L5" s="24"/>
      <c r="M5" s="24"/>
      <c r="N5" s="24"/>
      <c r="O5" s="24"/>
      <c r="P5" s="24"/>
      <c r="Q5" s="24"/>
      <c r="R5" s="24"/>
      <c r="S5" s="24"/>
      <c r="T5" s="24"/>
      <c r="U5" s="24"/>
      <c r="V5" s="24"/>
      <c r="W5" s="24"/>
      <c r="X5" s="24"/>
      <c r="Y5" s="24"/>
      <c r="Z5" s="24"/>
    </row>
    <row r="6" spans="1:26" x14ac:dyDescent="0.25">
      <c r="A6" s="149" t="s">
        <v>255</v>
      </c>
      <c r="B6" s="24"/>
      <c r="C6" s="24"/>
      <c r="D6" s="24"/>
      <c r="E6" s="24"/>
      <c r="F6" s="24"/>
      <c r="G6" s="24"/>
      <c r="H6" s="24"/>
      <c r="I6" s="24"/>
      <c r="J6" s="24"/>
      <c r="K6" s="24"/>
      <c r="L6" s="24"/>
      <c r="M6" s="24"/>
      <c r="N6" s="24"/>
      <c r="O6" s="24"/>
      <c r="P6" s="24"/>
      <c r="Q6" s="24"/>
      <c r="R6" s="24"/>
      <c r="S6" s="24"/>
      <c r="T6" s="24"/>
      <c r="U6" s="24"/>
      <c r="V6" s="24"/>
      <c r="W6" s="24"/>
      <c r="X6" s="24"/>
      <c r="Y6" s="24"/>
      <c r="Z6" s="24"/>
    </row>
    <row r="7" spans="1:26" x14ac:dyDescent="0.25">
      <c r="A7" s="150" t="s">
        <v>182</v>
      </c>
      <c r="B7" s="24"/>
      <c r="C7" s="24"/>
      <c r="D7" s="24"/>
      <c r="E7" s="24"/>
      <c r="F7" s="24"/>
      <c r="G7" s="24"/>
      <c r="H7" s="24"/>
      <c r="I7" s="24"/>
      <c r="J7" s="24"/>
      <c r="K7" s="24"/>
      <c r="L7" s="24"/>
      <c r="M7" s="24"/>
      <c r="N7" s="24"/>
      <c r="O7" s="24"/>
      <c r="P7" s="24"/>
      <c r="Q7" s="24"/>
      <c r="R7" s="24"/>
      <c r="S7" s="24"/>
      <c r="T7" s="24"/>
      <c r="U7" s="24"/>
      <c r="V7" s="24"/>
      <c r="W7" s="24"/>
      <c r="X7" s="24"/>
      <c r="Y7" s="24"/>
      <c r="Z7" s="24"/>
    </row>
    <row r="8" spans="1:26" x14ac:dyDescent="0.25">
      <c r="A8" s="151" t="s">
        <v>112</v>
      </c>
      <c r="B8" s="24"/>
      <c r="C8" s="24"/>
      <c r="D8" s="24"/>
      <c r="E8" s="24"/>
      <c r="F8" s="24"/>
      <c r="G8" s="24"/>
      <c r="H8" s="24"/>
      <c r="I8" s="24"/>
      <c r="J8" s="24"/>
      <c r="K8" s="24"/>
      <c r="L8" s="24"/>
      <c r="M8" s="24"/>
      <c r="N8" s="24"/>
      <c r="O8" s="24"/>
      <c r="P8" s="24"/>
      <c r="Q8" s="24"/>
      <c r="R8" s="24"/>
      <c r="S8" s="24"/>
      <c r="T8" s="24"/>
      <c r="U8" s="24"/>
      <c r="V8" s="24"/>
      <c r="W8" s="24"/>
      <c r="X8" s="24"/>
      <c r="Y8" s="24"/>
      <c r="Z8" s="24"/>
    </row>
    <row r="9" spans="1:26" ht="15.75" thickBot="1" x14ac:dyDescent="0.3">
      <c r="A9" s="25"/>
      <c r="B9" s="24"/>
      <c r="C9" s="24"/>
      <c r="D9" s="24"/>
      <c r="E9" s="24"/>
      <c r="F9" s="24"/>
      <c r="G9" s="24"/>
      <c r="H9" s="24"/>
      <c r="I9" s="24"/>
      <c r="J9" s="24"/>
      <c r="K9" s="24"/>
      <c r="L9" s="24"/>
      <c r="M9" s="24"/>
      <c r="N9" s="24"/>
      <c r="O9" s="24"/>
      <c r="P9" s="24"/>
      <c r="Q9" s="24"/>
      <c r="R9" s="24"/>
      <c r="S9" s="24"/>
      <c r="T9" s="24"/>
      <c r="U9" s="24"/>
      <c r="V9" s="24"/>
      <c r="W9" s="24"/>
      <c r="X9" s="24"/>
      <c r="Y9" s="24"/>
      <c r="Z9" s="24"/>
    </row>
    <row r="10" spans="1:26" s="12" customFormat="1" ht="15.75" thickBot="1" x14ac:dyDescent="0.3">
      <c r="A10" s="26" t="s">
        <v>113</v>
      </c>
      <c r="B10" s="41">
        <v>1</v>
      </c>
      <c r="C10" s="41">
        <v>2</v>
      </c>
      <c r="D10" s="41">
        <v>3</v>
      </c>
      <c r="E10" s="41">
        <v>4</v>
      </c>
      <c r="F10" s="41">
        <v>5</v>
      </c>
      <c r="G10" s="41">
        <v>6</v>
      </c>
      <c r="H10" s="41">
        <v>7</v>
      </c>
      <c r="I10" s="41">
        <v>8</v>
      </c>
      <c r="J10" s="41">
        <v>9</v>
      </c>
      <c r="K10" s="41">
        <v>10</v>
      </c>
      <c r="L10" s="41">
        <v>11</v>
      </c>
      <c r="M10" s="41">
        <v>12</v>
      </c>
      <c r="N10" s="41">
        <v>13</v>
      </c>
      <c r="O10" s="41">
        <v>14</v>
      </c>
      <c r="P10" s="41">
        <v>15</v>
      </c>
      <c r="Q10" s="41">
        <v>16</v>
      </c>
      <c r="R10" s="41">
        <v>17</v>
      </c>
      <c r="S10" s="41">
        <v>18</v>
      </c>
      <c r="T10" s="41">
        <v>19</v>
      </c>
      <c r="U10" s="41">
        <v>20</v>
      </c>
      <c r="V10" s="41">
        <v>21</v>
      </c>
      <c r="W10" s="41">
        <v>22</v>
      </c>
      <c r="X10" s="41">
        <v>23</v>
      </c>
      <c r="Y10" s="41">
        <v>24</v>
      </c>
      <c r="Z10" s="42">
        <v>25</v>
      </c>
    </row>
    <row r="11" spans="1:26" s="13" customFormat="1" x14ac:dyDescent="0.25">
      <c r="A11" s="27" t="s">
        <v>187</v>
      </c>
      <c r="B11" s="43"/>
      <c r="C11" s="44"/>
      <c r="D11" s="44"/>
      <c r="E11" s="44"/>
      <c r="F11" s="44"/>
      <c r="G11" s="44"/>
      <c r="H11" s="44"/>
      <c r="I11" s="44"/>
      <c r="J11" s="44"/>
      <c r="K11" s="44"/>
      <c r="L11" s="44"/>
      <c r="M11" s="44"/>
      <c r="N11" s="44"/>
      <c r="O11" s="44"/>
      <c r="P11" s="44"/>
      <c r="Q11" s="44"/>
      <c r="R11" s="44"/>
      <c r="S11" s="44"/>
      <c r="T11" s="44"/>
      <c r="U11" s="44"/>
      <c r="V11" s="44"/>
      <c r="W11" s="44"/>
      <c r="X11" s="44"/>
      <c r="Y11" s="44"/>
      <c r="Z11" s="45"/>
    </row>
    <row r="12" spans="1:26" s="13" customFormat="1" ht="72.75" customHeight="1" x14ac:dyDescent="0.25">
      <c r="A12" s="28" t="s">
        <v>183</v>
      </c>
      <c r="B12" s="46"/>
      <c r="C12" s="47"/>
      <c r="D12" s="47"/>
      <c r="E12" s="47"/>
      <c r="F12" s="47"/>
      <c r="G12" s="47"/>
      <c r="H12" s="47"/>
      <c r="I12" s="47"/>
      <c r="J12" s="47"/>
      <c r="K12" s="47"/>
      <c r="L12" s="47"/>
      <c r="M12" s="47"/>
      <c r="N12" s="47"/>
      <c r="O12" s="47"/>
      <c r="P12" s="47"/>
      <c r="Q12" s="47"/>
      <c r="R12" s="47"/>
      <c r="S12" s="47"/>
      <c r="T12" s="47"/>
      <c r="U12" s="47"/>
      <c r="V12" s="47"/>
      <c r="W12" s="47"/>
      <c r="X12" s="47"/>
      <c r="Y12" s="47"/>
      <c r="Z12" s="48"/>
    </row>
    <row r="13" spans="1:26" s="13" customFormat="1" x14ac:dyDescent="0.25">
      <c r="A13" s="28"/>
      <c r="B13" s="46"/>
      <c r="C13" s="47"/>
      <c r="D13" s="47"/>
      <c r="E13" s="47"/>
      <c r="F13" s="47"/>
      <c r="G13" s="47"/>
      <c r="H13" s="47"/>
      <c r="I13" s="47"/>
      <c r="J13" s="47"/>
      <c r="K13" s="47"/>
      <c r="L13" s="47"/>
      <c r="M13" s="47"/>
      <c r="N13" s="47"/>
      <c r="O13" s="47"/>
      <c r="P13" s="47"/>
      <c r="Q13" s="47"/>
      <c r="R13" s="47"/>
      <c r="S13" s="47"/>
      <c r="T13" s="47"/>
      <c r="U13" s="47"/>
      <c r="V13" s="47"/>
      <c r="W13" s="47"/>
      <c r="X13" s="47"/>
      <c r="Y13" s="47"/>
      <c r="Z13" s="48"/>
    </row>
    <row r="14" spans="1:26" s="13" customFormat="1" ht="28.5" x14ac:dyDescent="0.25">
      <c r="A14" s="28" t="s">
        <v>219</v>
      </c>
      <c r="B14" s="46"/>
      <c r="C14" s="47"/>
      <c r="D14" s="47"/>
      <c r="E14" s="47"/>
      <c r="F14" s="47"/>
      <c r="G14" s="47"/>
      <c r="H14" s="47"/>
      <c r="I14" s="47"/>
      <c r="J14" s="47"/>
      <c r="K14" s="47"/>
      <c r="L14" s="47"/>
      <c r="M14" s="47"/>
      <c r="N14" s="47"/>
      <c r="O14" s="47"/>
      <c r="P14" s="47"/>
      <c r="Q14" s="47"/>
      <c r="R14" s="47"/>
      <c r="S14" s="47"/>
      <c r="T14" s="47"/>
      <c r="U14" s="47"/>
      <c r="V14" s="47"/>
      <c r="W14" s="47"/>
      <c r="X14" s="47"/>
      <c r="Y14" s="47"/>
      <c r="Z14" s="48"/>
    </row>
    <row r="15" spans="1:26" s="13" customFormat="1" x14ac:dyDescent="0.25">
      <c r="A15" s="28" t="s">
        <v>184</v>
      </c>
      <c r="B15" s="46"/>
      <c r="C15" s="47"/>
      <c r="D15" s="47"/>
      <c r="E15" s="47"/>
      <c r="F15" s="47"/>
      <c r="G15" s="47"/>
      <c r="H15" s="47"/>
      <c r="I15" s="47"/>
      <c r="J15" s="47"/>
      <c r="K15" s="47"/>
      <c r="L15" s="47"/>
      <c r="M15" s="47"/>
      <c r="N15" s="47"/>
      <c r="O15" s="47"/>
      <c r="P15" s="47"/>
      <c r="Q15" s="47"/>
      <c r="R15" s="47"/>
      <c r="S15" s="47"/>
      <c r="T15" s="47"/>
      <c r="U15" s="47"/>
      <c r="V15" s="47"/>
      <c r="W15" s="47"/>
      <c r="X15" s="47"/>
      <c r="Y15" s="47"/>
      <c r="Z15" s="48"/>
    </row>
    <row r="16" spans="1:26" s="13" customFormat="1" x14ac:dyDescent="0.25">
      <c r="A16" s="29" t="s">
        <v>114</v>
      </c>
      <c r="B16" s="47">
        <f t="shared" ref="B16:Z16" si="0">B14*B15</f>
        <v>0</v>
      </c>
      <c r="C16" s="47">
        <f t="shared" si="0"/>
        <v>0</v>
      </c>
      <c r="D16" s="47">
        <f t="shared" si="0"/>
        <v>0</v>
      </c>
      <c r="E16" s="47">
        <f t="shared" si="0"/>
        <v>0</v>
      </c>
      <c r="F16" s="47">
        <f t="shared" si="0"/>
        <v>0</v>
      </c>
      <c r="G16" s="47">
        <f t="shared" si="0"/>
        <v>0</v>
      </c>
      <c r="H16" s="47">
        <f t="shared" si="0"/>
        <v>0</v>
      </c>
      <c r="I16" s="47">
        <f t="shared" si="0"/>
        <v>0</v>
      </c>
      <c r="J16" s="47">
        <f t="shared" si="0"/>
        <v>0</v>
      </c>
      <c r="K16" s="47">
        <f t="shared" si="0"/>
        <v>0</v>
      </c>
      <c r="L16" s="47">
        <f t="shared" si="0"/>
        <v>0</v>
      </c>
      <c r="M16" s="47">
        <f t="shared" si="0"/>
        <v>0</v>
      </c>
      <c r="N16" s="47">
        <f t="shared" si="0"/>
        <v>0</v>
      </c>
      <c r="O16" s="47">
        <f t="shared" si="0"/>
        <v>0</v>
      </c>
      <c r="P16" s="47">
        <f t="shared" si="0"/>
        <v>0</v>
      </c>
      <c r="Q16" s="47">
        <f t="shared" si="0"/>
        <v>0</v>
      </c>
      <c r="R16" s="47">
        <f t="shared" si="0"/>
        <v>0</v>
      </c>
      <c r="S16" s="47">
        <f t="shared" si="0"/>
        <v>0</v>
      </c>
      <c r="T16" s="47">
        <f t="shared" si="0"/>
        <v>0</v>
      </c>
      <c r="U16" s="47">
        <f t="shared" si="0"/>
        <v>0</v>
      </c>
      <c r="V16" s="47">
        <f t="shared" si="0"/>
        <v>0</v>
      </c>
      <c r="W16" s="47">
        <f t="shared" si="0"/>
        <v>0</v>
      </c>
      <c r="X16" s="47">
        <f t="shared" si="0"/>
        <v>0</v>
      </c>
      <c r="Y16" s="47">
        <f t="shared" si="0"/>
        <v>0</v>
      </c>
      <c r="Z16" s="48">
        <f t="shared" si="0"/>
        <v>0</v>
      </c>
    </row>
    <row r="17" spans="1:26" s="13" customFormat="1" x14ac:dyDescent="0.25">
      <c r="A17" s="28"/>
      <c r="B17" s="47"/>
      <c r="C17" s="47"/>
      <c r="D17" s="47"/>
      <c r="E17" s="47"/>
      <c r="F17" s="47"/>
      <c r="G17" s="47"/>
      <c r="H17" s="47"/>
      <c r="I17" s="47"/>
      <c r="J17" s="47"/>
      <c r="K17" s="47"/>
      <c r="L17" s="47"/>
      <c r="M17" s="47"/>
      <c r="N17" s="47"/>
      <c r="O17" s="47"/>
      <c r="P17" s="47"/>
      <c r="Q17" s="47"/>
      <c r="R17" s="47"/>
      <c r="S17" s="47"/>
      <c r="T17" s="47"/>
      <c r="U17" s="47"/>
      <c r="V17" s="47"/>
      <c r="W17" s="47"/>
      <c r="X17" s="47"/>
      <c r="Y17" s="47"/>
      <c r="Z17" s="48"/>
    </row>
    <row r="18" spans="1:26" s="13" customFormat="1" x14ac:dyDescent="0.25">
      <c r="A18" s="28" t="s">
        <v>115</v>
      </c>
      <c r="B18" s="47"/>
      <c r="C18" s="47"/>
      <c r="D18" s="47"/>
      <c r="E18" s="47"/>
      <c r="F18" s="47"/>
      <c r="G18" s="47"/>
      <c r="H18" s="47"/>
      <c r="I18" s="47"/>
      <c r="J18" s="47"/>
      <c r="K18" s="47"/>
      <c r="L18" s="47"/>
      <c r="M18" s="47"/>
      <c r="N18" s="47"/>
      <c r="O18" s="47"/>
      <c r="P18" s="47"/>
      <c r="Q18" s="47"/>
      <c r="R18" s="47"/>
      <c r="S18" s="47"/>
      <c r="T18" s="47"/>
      <c r="U18" s="47"/>
      <c r="V18" s="47"/>
      <c r="W18" s="47"/>
      <c r="X18" s="47"/>
      <c r="Y18" s="47"/>
      <c r="Z18" s="48"/>
    </row>
    <row r="19" spans="1:26" s="13" customFormat="1" x14ac:dyDescent="0.25">
      <c r="A19" s="28" t="s">
        <v>116</v>
      </c>
      <c r="B19" s="47"/>
      <c r="C19" s="47"/>
      <c r="D19" s="47"/>
      <c r="E19" s="47"/>
      <c r="F19" s="47"/>
      <c r="G19" s="47"/>
      <c r="H19" s="47"/>
      <c r="I19" s="47"/>
      <c r="J19" s="47"/>
      <c r="K19" s="47"/>
      <c r="L19" s="47"/>
      <c r="M19" s="47"/>
      <c r="N19" s="47"/>
      <c r="O19" s="47"/>
      <c r="P19" s="47"/>
      <c r="Q19" s="47"/>
      <c r="R19" s="47"/>
      <c r="S19" s="47"/>
      <c r="T19" s="47"/>
      <c r="U19" s="47"/>
      <c r="V19" s="47"/>
      <c r="W19" s="47"/>
      <c r="X19" s="47"/>
      <c r="Y19" s="47"/>
      <c r="Z19" s="48"/>
    </row>
    <row r="20" spans="1:26" s="13" customFormat="1" x14ac:dyDescent="0.25">
      <c r="A20" s="28" t="s">
        <v>117</v>
      </c>
      <c r="B20" s="47"/>
      <c r="C20" s="47"/>
      <c r="D20" s="47"/>
      <c r="E20" s="47"/>
      <c r="F20" s="47"/>
      <c r="G20" s="47"/>
      <c r="H20" s="47"/>
      <c r="I20" s="47"/>
      <c r="J20" s="47"/>
      <c r="K20" s="47"/>
      <c r="L20" s="47"/>
      <c r="M20" s="47"/>
      <c r="N20" s="47"/>
      <c r="O20" s="47"/>
      <c r="P20" s="47"/>
      <c r="Q20" s="47"/>
      <c r="R20" s="47"/>
      <c r="S20" s="47"/>
      <c r="T20" s="47"/>
      <c r="U20" s="47"/>
      <c r="V20" s="47"/>
      <c r="W20" s="47"/>
      <c r="X20" s="47"/>
      <c r="Y20" s="47"/>
      <c r="Z20" s="49"/>
    </row>
    <row r="21" spans="1:26" s="13" customFormat="1" x14ac:dyDescent="0.25">
      <c r="A21" s="28" t="s">
        <v>118</v>
      </c>
      <c r="B21" s="47"/>
      <c r="C21" s="47"/>
      <c r="D21" s="47"/>
      <c r="E21" s="47"/>
      <c r="F21" s="47"/>
      <c r="G21" s="47"/>
      <c r="H21" s="47"/>
      <c r="I21" s="47"/>
      <c r="J21" s="47"/>
      <c r="K21" s="47"/>
      <c r="L21" s="47"/>
      <c r="M21" s="47"/>
      <c r="N21" s="47"/>
      <c r="O21" s="47"/>
      <c r="P21" s="47"/>
      <c r="Q21" s="47"/>
      <c r="R21" s="47"/>
      <c r="S21" s="47"/>
      <c r="T21" s="47"/>
      <c r="U21" s="47"/>
      <c r="V21" s="47"/>
      <c r="W21" s="47"/>
      <c r="X21" s="47"/>
      <c r="Y21" s="47"/>
      <c r="Z21" s="49"/>
    </row>
    <row r="22" spans="1:26" s="13" customFormat="1" x14ac:dyDescent="0.25">
      <c r="A22" s="28" t="s">
        <v>119</v>
      </c>
      <c r="B22" s="47"/>
      <c r="C22" s="47"/>
      <c r="D22" s="47"/>
      <c r="E22" s="47"/>
      <c r="F22" s="47"/>
      <c r="G22" s="47"/>
      <c r="H22" s="47"/>
      <c r="I22" s="47"/>
      <c r="J22" s="47"/>
      <c r="K22" s="47"/>
      <c r="L22" s="47"/>
      <c r="M22" s="47"/>
      <c r="N22" s="47"/>
      <c r="O22" s="47"/>
      <c r="P22" s="47"/>
      <c r="Q22" s="47"/>
      <c r="R22" s="47"/>
      <c r="S22" s="47"/>
      <c r="T22" s="47"/>
      <c r="U22" s="47"/>
      <c r="V22" s="47"/>
      <c r="W22" s="47"/>
      <c r="X22" s="47"/>
      <c r="Y22" s="47"/>
      <c r="Z22" s="49"/>
    </row>
    <row r="23" spans="1:26" s="13" customFormat="1" x14ac:dyDescent="0.25">
      <c r="A23" s="28" t="s">
        <v>120</v>
      </c>
      <c r="B23" s="47"/>
      <c r="C23" s="47"/>
      <c r="D23" s="47"/>
      <c r="E23" s="47"/>
      <c r="F23" s="47"/>
      <c r="G23" s="47"/>
      <c r="H23" s="47"/>
      <c r="I23" s="47"/>
      <c r="J23" s="47"/>
      <c r="K23" s="47"/>
      <c r="L23" s="47"/>
      <c r="M23" s="47"/>
      <c r="N23" s="47"/>
      <c r="O23" s="47"/>
      <c r="P23" s="47"/>
      <c r="Q23" s="47"/>
      <c r="R23" s="47"/>
      <c r="S23" s="47"/>
      <c r="T23" s="47"/>
      <c r="U23" s="47"/>
      <c r="V23" s="47"/>
      <c r="W23" s="47"/>
      <c r="X23" s="47"/>
      <c r="Y23" s="47"/>
      <c r="Z23" s="49"/>
    </row>
    <row r="24" spans="1:26" s="13" customFormat="1" x14ac:dyDescent="0.25">
      <c r="A24" s="28" t="s">
        <v>121</v>
      </c>
      <c r="B24" s="47"/>
      <c r="C24" s="47"/>
      <c r="D24" s="47"/>
      <c r="E24" s="47"/>
      <c r="F24" s="47"/>
      <c r="G24" s="47"/>
      <c r="H24" s="47"/>
      <c r="I24" s="47"/>
      <c r="J24" s="47"/>
      <c r="K24" s="47"/>
      <c r="L24" s="47"/>
      <c r="M24" s="47"/>
      <c r="N24" s="47"/>
      <c r="O24" s="47"/>
      <c r="P24" s="47"/>
      <c r="Q24" s="47"/>
      <c r="R24" s="47"/>
      <c r="S24" s="47"/>
      <c r="T24" s="47"/>
      <c r="U24" s="47"/>
      <c r="V24" s="47"/>
      <c r="W24" s="47"/>
      <c r="X24" s="47"/>
      <c r="Y24" s="47"/>
      <c r="Z24" s="49"/>
    </row>
    <row r="25" spans="1:26" s="13" customFormat="1" x14ac:dyDescent="0.25">
      <c r="A25" s="28"/>
      <c r="B25" s="47"/>
      <c r="C25" s="47"/>
      <c r="D25" s="47"/>
      <c r="E25" s="47"/>
      <c r="F25" s="47"/>
      <c r="G25" s="47"/>
      <c r="H25" s="47"/>
      <c r="I25" s="47"/>
      <c r="J25" s="47"/>
      <c r="K25" s="47"/>
      <c r="L25" s="47"/>
      <c r="M25" s="47"/>
      <c r="N25" s="47"/>
      <c r="O25" s="47"/>
      <c r="P25" s="47"/>
      <c r="Q25" s="47"/>
      <c r="R25" s="47"/>
      <c r="S25" s="47"/>
      <c r="T25" s="47"/>
      <c r="U25" s="47"/>
      <c r="V25" s="47"/>
      <c r="W25" s="47"/>
      <c r="X25" s="47"/>
      <c r="Y25" s="47"/>
      <c r="Z25" s="49"/>
    </row>
    <row r="26" spans="1:26" s="13" customFormat="1" x14ac:dyDescent="0.25">
      <c r="A26" s="29" t="s">
        <v>122</v>
      </c>
      <c r="B26" s="47">
        <f>B18*B19</f>
        <v>0</v>
      </c>
      <c r="C26" s="47">
        <f t="shared" ref="C26:Z26" si="1">C18*C19</f>
        <v>0</v>
      </c>
      <c r="D26" s="47">
        <f t="shared" si="1"/>
        <v>0</v>
      </c>
      <c r="E26" s="47">
        <f t="shared" si="1"/>
        <v>0</v>
      </c>
      <c r="F26" s="47">
        <f t="shared" si="1"/>
        <v>0</v>
      </c>
      <c r="G26" s="47">
        <f t="shared" si="1"/>
        <v>0</v>
      </c>
      <c r="H26" s="47">
        <f t="shared" si="1"/>
        <v>0</v>
      </c>
      <c r="I26" s="47">
        <f t="shared" si="1"/>
        <v>0</v>
      </c>
      <c r="J26" s="47">
        <f t="shared" si="1"/>
        <v>0</v>
      </c>
      <c r="K26" s="47">
        <f t="shared" si="1"/>
        <v>0</v>
      </c>
      <c r="L26" s="47">
        <f t="shared" si="1"/>
        <v>0</v>
      </c>
      <c r="M26" s="47">
        <f t="shared" si="1"/>
        <v>0</v>
      </c>
      <c r="N26" s="47">
        <f t="shared" si="1"/>
        <v>0</v>
      </c>
      <c r="O26" s="47">
        <f t="shared" si="1"/>
        <v>0</v>
      </c>
      <c r="P26" s="47">
        <f t="shared" si="1"/>
        <v>0</v>
      </c>
      <c r="Q26" s="47">
        <f t="shared" si="1"/>
        <v>0</v>
      </c>
      <c r="R26" s="47">
        <f t="shared" si="1"/>
        <v>0</v>
      </c>
      <c r="S26" s="47">
        <f t="shared" si="1"/>
        <v>0</v>
      </c>
      <c r="T26" s="47">
        <f t="shared" si="1"/>
        <v>0</v>
      </c>
      <c r="U26" s="47">
        <f t="shared" si="1"/>
        <v>0</v>
      </c>
      <c r="V26" s="47">
        <f t="shared" si="1"/>
        <v>0</v>
      </c>
      <c r="W26" s="47">
        <f t="shared" si="1"/>
        <v>0</v>
      </c>
      <c r="X26" s="47">
        <f t="shared" si="1"/>
        <v>0</v>
      </c>
      <c r="Y26" s="47">
        <f t="shared" si="1"/>
        <v>0</v>
      </c>
      <c r="Z26" s="47">
        <f t="shared" si="1"/>
        <v>0</v>
      </c>
    </row>
    <row r="27" spans="1:26" s="13" customFormat="1" ht="15.75" thickBot="1" x14ac:dyDescent="0.3">
      <c r="A27" s="30" t="s">
        <v>123</v>
      </c>
      <c r="B27" s="50"/>
      <c r="C27" s="50"/>
      <c r="D27" s="50"/>
      <c r="E27" s="50"/>
      <c r="F27" s="50"/>
      <c r="G27" s="50"/>
      <c r="H27" s="50"/>
      <c r="I27" s="50"/>
      <c r="J27" s="50"/>
      <c r="K27" s="50"/>
      <c r="L27" s="50"/>
      <c r="M27" s="50"/>
      <c r="N27" s="50"/>
      <c r="O27" s="50"/>
      <c r="P27" s="50"/>
      <c r="Q27" s="50"/>
      <c r="R27" s="50"/>
      <c r="S27" s="50"/>
      <c r="T27" s="50"/>
      <c r="U27" s="50"/>
      <c r="V27" s="50"/>
      <c r="W27" s="50"/>
      <c r="X27" s="50"/>
      <c r="Y27" s="50"/>
      <c r="Z27" s="51"/>
    </row>
    <row r="28" spans="1:26" s="13" customFormat="1" ht="15.75" thickBot="1" x14ac:dyDescent="0.3">
      <c r="A28" s="31" t="s">
        <v>124</v>
      </c>
      <c r="B28" s="52">
        <f>B16+B26+B27</f>
        <v>0</v>
      </c>
      <c r="C28" s="52">
        <f t="shared" ref="C28:Z28" si="2">C16+C26+C27</f>
        <v>0</v>
      </c>
      <c r="D28" s="52">
        <f t="shared" si="2"/>
        <v>0</v>
      </c>
      <c r="E28" s="52">
        <f t="shared" si="2"/>
        <v>0</v>
      </c>
      <c r="F28" s="52">
        <f t="shared" si="2"/>
        <v>0</v>
      </c>
      <c r="G28" s="52">
        <f t="shared" si="2"/>
        <v>0</v>
      </c>
      <c r="H28" s="52">
        <f t="shared" si="2"/>
        <v>0</v>
      </c>
      <c r="I28" s="52">
        <f t="shared" si="2"/>
        <v>0</v>
      </c>
      <c r="J28" s="52">
        <f t="shared" si="2"/>
        <v>0</v>
      </c>
      <c r="K28" s="52">
        <f t="shared" si="2"/>
        <v>0</v>
      </c>
      <c r="L28" s="52">
        <f t="shared" si="2"/>
        <v>0</v>
      </c>
      <c r="M28" s="52">
        <f t="shared" si="2"/>
        <v>0</v>
      </c>
      <c r="N28" s="52">
        <f t="shared" si="2"/>
        <v>0</v>
      </c>
      <c r="O28" s="52">
        <f t="shared" si="2"/>
        <v>0</v>
      </c>
      <c r="P28" s="52">
        <f t="shared" si="2"/>
        <v>0</v>
      </c>
      <c r="Q28" s="52">
        <f t="shared" si="2"/>
        <v>0</v>
      </c>
      <c r="R28" s="52">
        <f t="shared" si="2"/>
        <v>0</v>
      </c>
      <c r="S28" s="52">
        <f t="shared" si="2"/>
        <v>0</v>
      </c>
      <c r="T28" s="52">
        <f t="shared" si="2"/>
        <v>0</v>
      </c>
      <c r="U28" s="52">
        <f t="shared" si="2"/>
        <v>0</v>
      </c>
      <c r="V28" s="52">
        <f t="shared" si="2"/>
        <v>0</v>
      </c>
      <c r="W28" s="52">
        <f t="shared" si="2"/>
        <v>0</v>
      </c>
      <c r="X28" s="52">
        <f t="shared" si="2"/>
        <v>0</v>
      </c>
      <c r="Y28" s="52">
        <f t="shared" si="2"/>
        <v>0</v>
      </c>
      <c r="Z28" s="52">
        <f t="shared" si="2"/>
        <v>0</v>
      </c>
    </row>
    <row r="29" spans="1:26" s="13" customFormat="1" x14ac:dyDescent="0.25">
      <c r="A29" s="32" t="s">
        <v>125</v>
      </c>
      <c r="B29" s="44"/>
      <c r="C29" s="44"/>
      <c r="D29" s="44"/>
      <c r="E29" s="44"/>
      <c r="F29" s="44"/>
      <c r="G29" s="44"/>
      <c r="H29" s="44"/>
      <c r="I29" s="44"/>
      <c r="J29" s="44"/>
      <c r="K29" s="44"/>
      <c r="L29" s="44"/>
      <c r="M29" s="44"/>
      <c r="N29" s="44"/>
      <c r="O29" s="44"/>
      <c r="P29" s="44"/>
      <c r="Q29" s="44"/>
      <c r="R29" s="44"/>
      <c r="S29" s="44"/>
      <c r="T29" s="44"/>
      <c r="U29" s="44"/>
      <c r="V29" s="44"/>
      <c r="W29" s="44"/>
      <c r="X29" s="44"/>
      <c r="Y29" s="44"/>
      <c r="Z29" s="45"/>
    </row>
    <row r="30" spans="1:26" s="13" customFormat="1" x14ac:dyDescent="0.25">
      <c r="A30" s="33" t="s">
        <v>126</v>
      </c>
      <c r="B30" s="47"/>
      <c r="C30" s="47"/>
      <c r="D30" s="47"/>
      <c r="E30" s="47"/>
      <c r="F30" s="47"/>
      <c r="G30" s="47"/>
      <c r="H30" s="47"/>
      <c r="I30" s="47"/>
      <c r="J30" s="47"/>
      <c r="K30" s="47"/>
      <c r="L30" s="47"/>
      <c r="M30" s="47"/>
      <c r="N30" s="47"/>
      <c r="O30" s="47"/>
      <c r="P30" s="47"/>
      <c r="Q30" s="47"/>
      <c r="R30" s="47"/>
      <c r="S30" s="47"/>
      <c r="T30" s="47"/>
      <c r="U30" s="47"/>
      <c r="V30" s="47"/>
      <c r="W30" s="47"/>
      <c r="X30" s="47"/>
      <c r="Y30" s="47"/>
      <c r="Z30" s="48"/>
    </row>
    <row r="31" spans="1:26" s="13" customFormat="1" x14ac:dyDescent="0.25">
      <c r="A31" s="28" t="s">
        <v>127</v>
      </c>
      <c r="B31" s="47"/>
      <c r="C31" s="47"/>
      <c r="D31" s="47"/>
      <c r="E31" s="47"/>
      <c r="F31" s="47"/>
      <c r="G31" s="47"/>
      <c r="H31" s="47"/>
      <c r="I31" s="47"/>
      <c r="J31" s="47"/>
      <c r="K31" s="47"/>
      <c r="L31" s="47"/>
      <c r="M31" s="47"/>
      <c r="N31" s="47"/>
      <c r="O31" s="47"/>
      <c r="P31" s="47"/>
      <c r="Q31" s="47"/>
      <c r="R31" s="47"/>
      <c r="S31" s="47"/>
      <c r="T31" s="47"/>
      <c r="U31" s="47"/>
      <c r="V31" s="47"/>
      <c r="W31" s="47"/>
      <c r="X31" s="47"/>
      <c r="Y31" s="47"/>
      <c r="Z31" s="48"/>
    </row>
    <row r="32" spans="1:26" s="13" customFormat="1" x14ac:dyDescent="0.25">
      <c r="A32" s="28" t="s">
        <v>128</v>
      </c>
      <c r="B32" s="47"/>
      <c r="C32" s="47"/>
      <c r="D32" s="47"/>
      <c r="E32" s="47"/>
      <c r="F32" s="47"/>
      <c r="G32" s="47"/>
      <c r="H32" s="47"/>
      <c r="I32" s="47"/>
      <c r="J32" s="47"/>
      <c r="K32" s="47"/>
      <c r="L32" s="47"/>
      <c r="M32" s="47"/>
      <c r="N32" s="47"/>
      <c r="O32" s="47"/>
      <c r="P32" s="47"/>
      <c r="Q32" s="47"/>
      <c r="R32" s="47"/>
      <c r="S32" s="47"/>
      <c r="T32" s="47"/>
      <c r="U32" s="47"/>
      <c r="V32" s="47"/>
      <c r="W32" s="47"/>
      <c r="X32" s="47"/>
      <c r="Y32" s="47"/>
      <c r="Z32" s="48"/>
    </row>
    <row r="33" spans="1:26" s="13" customFormat="1" x14ac:dyDescent="0.25">
      <c r="A33" s="34" t="s">
        <v>129</v>
      </c>
      <c r="B33" s="47"/>
      <c r="C33" s="47"/>
      <c r="D33" s="47"/>
      <c r="E33" s="47"/>
      <c r="F33" s="47"/>
      <c r="G33" s="47"/>
      <c r="H33" s="47"/>
      <c r="I33" s="47"/>
      <c r="J33" s="47"/>
      <c r="K33" s="47"/>
      <c r="L33" s="47"/>
      <c r="M33" s="47"/>
      <c r="N33" s="47"/>
      <c r="O33" s="47"/>
      <c r="P33" s="47"/>
      <c r="Q33" s="47"/>
      <c r="R33" s="47"/>
      <c r="S33" s="47"/>
      <c r="T33" s="47"/>
      <c r="U33" s="47"/>
      <c r="V33" s="47"/>
      <c r="W33" s="47"/>
      <c r="X33" s="47"/>
      <c r="Y33" s="47"/>
      <c r="Z33" s="48"/>
    </row>
    <row r="34" spans="1:26" s="13" customFormat="1" x14ac:dyDescent="0.25">
      <c r="A34" s="34"/>
      <c r="B34" s="47"/>
      <c r="C34" s="47"/>
      <c r="D34" s="47"/>
      <c r="E34" s="47"/>
      <c r="F34" s="47"/>
      <c r="G34" s="47"/>
      <c r="H34" s="47"/>
      <c r="I34" s="47"/>
      <c r="J34" s="47"/>
      <c r="K34" s="47"/>
      <c r="L34" s="47"/>
      <c r="M34" s="47"/>
      <c r="N34" s="47"/>
      <c r="O34" s="47"/>
      <c r="P34" s="47"/>
      <c r="Q34" s="47"/>
      <c r="R34" s="47"/>
      <c r="S34" s="47"/>
      <c r="T34" s="47"/>
      <c r="U34" s="47"/>
      <c r="V34" s="47"/>
      <c r="W34" s="47"/>
      <c r="X34" s="47"/>
      <c r="Y34" s="47"/>
      <c r="Z34" s="48"/>
    </row>
    <row r="35" spans="1:26" s="13" customFormat="1" x14ac:dyDescent="0.25">
      <c r="A35" s="33" t="s">
        <v>130</v>
      </c>
      <c r="B35" s="53">
        <f t="shared" ref="B35:Z35" si="3">SUM(B31:B34)</f>
        <v>0</v>
      </c>
      <c r="C35" s="53">
        <f t="shared" si="3"/>
        <v>0</v>
      </c>
      <c r="D35" s="53">
        <f t="shared" si="3"/>
        <v>0</v>
      </c>
      <c r="E35" s="53">
        <f t="shared" si="3"/>
        <v>0</v>
      </c>
      <c r="F35" s="53">
        <f t="shared" si="3"/>
        <v>0</v>
      </c>
      <c r="G35" s="53">
        <f t="shared" si="3"/>
        <v>0</v>
      </c>
      <c r="H35" s="53">
        <f t="shared" si="3"/>
        <v>0</v>
      </c>
      <c r="I35" s="53">
        <f t="shared" si="3"/>
        <v>0</v>
      </c>
      <c r="J35" s="53">
        <f t="shared" si="3"/>
        <v>0</v>
      </c>
      <c r="K35" s="53">
        <f t="shared" si="3"/>
        <v>0</v>
      </c>
      <c r="L35" s="53">
        <f t="shared" si="3"/>
        <v>0</v>
      </c>
      <c r="M35" s="53">
        <f t="shared" si="3"/>
        <v>0</v>
      </c>
      <c r="N35" s="53">
        <f t="shared" si="3"/>
        <v>0</v>
      </c>
      <c r="O35" s="53">
        <f t="shared" si="3"/>
        <v>0</v>
      </c>
      <c r="P35" s="53">
        <f t="shared" si="3"/>
        <v>0</v>
      </c>
      <c r="Q35" s="53">
        <f t="shared" si="3"/>
        <v>0</v>
      </c>
      <c r="R35" s="53">
        <f t="shared" si="3"/>
        <v>0</v>
      </c>
      <c r="S35" s="53">
        <f t="shared" si="3"/>
        <v>0</v>
      </c>
      <c r="T35" s="53">
        <f t="shared" si="3"/>
        <v>0</v>
      </c>
      <c r="U35" s="53">
        <f t="shared" si="3"/>
        <v>0</v>
      </c>
      <c r="V35" s="53">
        <f t="shared" si="3"/>
        <v>0</v>
      </c>
      <c r="W35" s="53">
        <f t="shared" si="3"/>
        <v>0</v>
      </c>
      <c r="X35" s="53">
        <f t="shared" si="3"/>
        <v>0</v>
      </c>
      <c r="Y35" s="53">
        <f t="shared" si="3"/>
        <v>0</v>
      </c>
      <c r="Z35" s="53">
        <f t="shared" si="3"/>
        <v>0</v>
      </c>
    </row>
    <row r="36" spans="1:26" s="13" customFormat="1" x14ac:dyDescent="0.25">
      <c r="A36" s="28" t="s">
        <v>185</v>
      </c>
      <c r="B36" s="47"/>
      <c r="C36" s="47"/>
      <c r="D36" s="47"/>
      <c r="E36" s="47"/>
      <c r="F36" s="47"/>
      <c r="G36" s="47"/>
      <c r="H36" s="47"/>
      <c r="I36" s="47"/>
      <c r="J36" s="47"/>
      <c r="K36" s="47"/>
      <c r="L36" s="47"/>
      <c r="M36" s="47"/>
      <c r="N36" s="47"/>
      <c r="O36" s="47"/>
      <c r="P36" s="47"/>
      <c r="Q36" s="47"/>
      <c r="R36" s="47"/>
      <c r="S36" s="47"/>
      <c r="T36" s="47"/>
      <c r="U36" s="47"/>
      <c r="V36" s="47"/>
      <c r="W36" s="47"/>
      <c r="X36" s="47"/>
      <c r="Y36" s="47"/>
      <c r="Z36" s="48"/>
    </row>
    <row r="37" spans="1:26" s="13" customFormat="1" x14ac:dyDescent="0.25">
      <c r="A37" s="34" t="s">
        <v>129</v>
      </c>
      <c r="B37" s="47"/>
      <c r="C37" s="47"/>
      <c r="D37" s="47"/>
      <c r="E37" s="47"/>
      <c r="F37" s="47"/>
      <c r="G37" s="47"/>
      <c r="H37" s="47"/>
      <c r="I37" s="47"/>
      <c r="J37" s="47"/>
      <c r="K37" s="47"/>
      <c r="L37" s="47"/>
      <c r="M37" s="47"/>
      <c r="N37" s="47"/>
      <c r="O37" s="47"/>
      <c r="P37" s="47"/>
      <c r="Q37" s="47"/>
      <c r="R37" s="47"/>
      <c r="S37" s="47"/>
      <c r="T37" s="47"/>
      <c r="U37" s="47"/>
      <c r="V37" s="47"/>
      <c r="W37" s="47"/>
      <c r="X37" s="47"/>
      <c r="Y37" s="47"/>
      <c r="Z37" s="48"/>
    </row>
    <row r="38" spans="1:26" s="13" customFormat="1" x14ac:dyDescent="0.25">
      <c r="A38" s="34"/>
      <c r="B38" s="47"/>
      <c r="C38" s="47"/>
      <c r="D38" s="47"/>
      <c r="E38" s="47"/>
      <c r="F38" s="47"/>
      <c r="G38" s="47"/>
      <c r="H38" s="47"/>
      <c r="I38" s="47"/>
      <c r="J38" s="47"/>
      <c r="K38" s="47"/>
      <c r="L38" s="47"/>
      <c r="M38" s="47"/>
      <c r="N38" s="47"/>
      <c r="O38" s="47"/>
      <c r="P38" s="47"/>
      <c r="Q38" s="47"/>
      <c r="R38" s="47"/>
      <c r="S38" s="47"/>
      <c r="T38" s="47"/>
      <c r="U38" s="47"/>
      <c r="V38" s="47"/>
      <c r="W38" s="47"/>
      <c r="X38" s="47"/>
      <c r="Y38" s="47"/>
      <c r="Z38" s="48"/>
    </row>
    <row r="39" spans="1:26" s="13" customFormat="1" x14ac:dyDescent="0.25">
      <c r="A39" s="33" t="s">
        <v>131</v>
      </c>
      <c r="B39" s="53">
        <f>SUM(B36:B38)</f>
        <v>0</v>
      </c>
      <c r="C39" s="53">
        <f t="shared" ref="C39:Z39" si="4">SUM(C36:C38)</f>
        <v>0</v>
      </c>
      <c r="D39" s="53">
        <f t="shared" si="4"/>
        <v>0</v>
      </c>
      <c r="E39" s="53">
        <f t="shared" si="4"/>
        <v>0</v>
      </c>
      <c r="F39" s="53">
        <f t="shared" si="4"/>
        <v>0</v>
      </c>
      <c r="G39" s="53">
        <f t="shared" si="4"/>
        <v>0</v>
      </c>
      <c r="H39" s="53">
        <f t="shared" si="4"/>
        <v>0</v>
      </c>
      <c r="I39" s="53">
        <f t="shared" si="4"/>
        <v>0</v>
      </c>
      <c r="J39" s="53">
        <f t="shared" si="4"/>
        <v>0</v>
      </c>
      <c r="K39" s="53">
        <f t="shared" si="4"/>
        <v>0</v>
      </c>
      <c r="L39" s="53">
        <f t="shared" si="4"/>
        <v>0</v>
      </c>
      <c r="M39" s="53">
        <f t="shared" si="4"/>
        <v>0</v>
      </c>
      <c r="N39" s="53">
        <f t="shared" si="4"/>
        <v>0</v>
      </c>
      <c r="O39" s="53">
        <f t="shared" si="4"/>
        <v>0</v>
      </c>
      <c r="P39" s="53">
        <f t="shared" si="4"/>
        <v>0</v>
      </c>
      <c r="Q39" s="53">
        <f t="shared" si="4"/>
        <v>0</v>
      </c>
      <c r="R39" s="53">
        <f t="shared" si="4"/>
        <v>0</v>
      </c>
      <c r="S39" s="53">
        <f t="shared" si="4"/>
        <v>0</v>
      </c>
      <c r="T39" s="53">
        <f t="shared" si="4"/>
        <v>0</v>
      </c>
      <c r="U39" s="53">
        <f t="shared" si="4"/>
        <v>0</v>
      </c>
      <c r="V39" s="53">
        <f t="shared" si="4"/>
        <v>0</v>
      </c>
      <c r="W39" s="53">
        <f t="shared" si="4"/>
        <v>0</v>
      </c>
      <c r="X39" s="53">
        <f t="shared" si="4"/>
        <v>0</v>
      </c>
      <c r="Y39" s="53">
        <f t="shared" si="4"/>
        <v>0</v>
      </c>
      <c r="Z39" s="53">
        <f t="shared" si="4"/>
        <v>0</v>
      </c>
    </row>
    <row r="40" spans="1:26" s="13" customFormat="1" x14ac:dyDescent="0.25">
      <c r="A40" s="34"/>
      <c r="B40" s="47"/>
      <c r="C40" s="47"/>
      <c r="D40" s="47"/>
      <c r="E40" s="47"/>
      <c r="F40" s="47"/>
      <c r="G40" s="47"/>
      <c r="H40" s="47"/>
      <c r="I40" s="47"/>
      <c r="J40" s="47"/>
      <c r="K40" s="47"/>
      <c r="L40" s="47"/>
      <c r="M40" s="47"/>
      <c r="N40" s="47"/>
      <c r="O40" s="47"/>
      <c r="P40" s="47"/>
      <c r="Q40" s="47"/>
      <c r="R40" s="47"/>
      <c r="S40" s="47"/>
      <c r="T40" s="47"/>
      <c r="U40" s="47"/>
      <c r="V40" s="47"/>
      <c r="W40" s="47"/>
      <c r="X40" s="47"/>
      <c r="Y40" s="47"/>
      <c r="Z40" s="48"/>
    </row>
    <row r="41" spans="1:26" s="13" customFormat="1" ht="28.5" x14ac:dyDescent="0.25">
      <c r="A41" s="33" t="s">
        <v>132</v>
      </c>
      <c r="B41" s="53">
        <f>B40</f>
        <v>0</v>
      </c>
      <c r="C41" s="53">
        <f t="shared" ref="C41:Z41" si="5">C40</f>
        <v>0</v>
      </c>
      <c r="D41" s="53">
        <f t="shared" si="5"/>
        <v>0</v>
      </c>
      <c r="E41" s="53">
        <f t="shared" si="5"/>
        <v>0</v>
      </c>
      <c r="F41" s="53">
        <f t="shared" si="5"/>
        <v>0</v>
      </c>
      <c r="G41" s="53">
        <f t="shared" si="5"/>
        <v>0</v>
      </c>
      <c r="H41" s="53">
        <f t="shared" si="5"/>
        <v>0</v>
      </c>
      <c r="I41" s="53">
        <f t="shared" si="5"/>
        <v>0</v>
      </c>
      <c r="J41" s="53">
        <f t="shared" si="5"/>
        <v>0</v>
      </c>
      <c r="K41" s="53">
        <f t="shared" si="5"/>
        <v>0</v>
      </c>
      <c r="L41" s="53">
        <f t="shared" si="5"/>
        <v>0</v>
      </c>
      <c r="M41" s="53">
        <f t="shared" si="5"/>
        <v>0</v>
      </c>
      <c r="N41" s="53">
        <f t="shared" si="5"/>
        <v>0</v>
      </c>
      <c r="O41" s="53">
        <f t="shared" si="5"/>
        <v>0</v>
      </c>
      <c r="P41" s="53">
        <f t="shared" si="5"/>
        <v>0</v>
      </c>
      <c r="Q41" s="53">
        <f t="shared" si="5"/>
        <v>0</v>
      </c>
      <c r="R41" s="53">
        <f t="shared" si="5"/>
        <v>0</v>
      </c>
      <c r="S41" s="53">
        <f t="shared" si="5"/>
        <v>0</v>
      </c>
      <c r="T41" s="53">
        <f t="shared" si="5"/>
        <v>0</v>
      </c>
      <c r="U41" s="53">
        <f t="shared" si="5"/>
        <v>0</v>
      </c>
      <c r="V41" s="53">
        <f t="shared" si="5"/>
        <v>0</v>
      </c>
      <c r="W41" s="53">
        <f t="shared" si="5"/>
        <v>0</v>
      </c>
      <c r="X41" s="53">
        <f t="shared" si="5"/>
        <v>0</v>
      </c>
      <c r="Y41" s="53">
        <f t="shared" si="5"/>
        <v>0</v>
      </c>
      <c r="Z41" s="53">
        <f t="shared" si="5"/>
        <v>0</v>
      </c>
    </row>
    <row r="42" spans="1:26" s="13" customFormat="1" x14ac:dyDescent="0.25">
      <c r="A42" s="34"/>
      <c r="B42" s="47"/>
      <c r="C42" s="47"/>
      <c r="D42" s="47"/>
      <c r="E42" s="47"/>
      <c r="F42" s="47"/>
      <c r="G42" s="47"/>
      <c r="H42" s="47"/>
      <c r="I42" s="47"/>
      <c r="J42" s="47"/>
      <c r="K42" s="47"/>
      <c r="L42" s="47"/>
      <c r="M42" s="47"/>
      <c r="N42" s="47"/>
      <c r="O42" s="47"/>
      <c r="P42" s="47"/>
      <c r="Q42" s="47"/>
      <c r="R42" s="47"/>
      <c r="S42" s="47"/>
      <c r="T42" s="47"/>
      <c r="U42" s="47"/>
      <c r="V42" s="47"/>
      <c r="W42" s="47"/>
      <c r="X42" s="47"/>
      <c r="Y42" s="47"/>
      <c r="Z42" s="48"/>
    </row>
    <row r="43" spans="1:26" s="13" customFormat="1" ht="15.75" thickBot="1" x14ac:dyDescent="0.3">
      <c r="A43" s="35"/>
      <c r="B43" s="54"/>
      <c r="C43" s="54"/>
      <c r="D43" s="54"/>
      <c r="E43" s="54"/>
      <c r="F43" s="54"/>
      <c r="G43" s="54"/>
      <c r="H43" s="54"/>
      <c r="I43" s="54"/>
      <c r="J43" s="54"/>
      <c r="K43" s="54"/>
      <c r="L43" s="54"/>
      <c r="M43" s="54"/>
      <c r="N43" s="54"/>
      <c r="O43" s="54"/>
      <c r="P43" s="54"/>
      <c r="Q43" s="54"/>
      <c r="R43" s="54"/>
      <c r="S43" s="54"/>
      <c r="T43" s="54"/>
      <c r="U43" s="54"/>
      <c r="V43" s="54"/>
      <c r="W43" s="54"/>
      <c r="X43" s="54"/>
      <c r="Y43" s="54"/>
      <c r="Z43" s="55"/>
    </row>
    <row r="44" spans="1:26" s="13" customFormat="1" x14ac:dyDescent="0.25">
      <c r="A44" s="32" t="s">
        <v>133</v>
      </c>
      <c r="B44" s="44"/>
      <c r="C44" s="44"/>
      <c r="D44" s="44"/>
      <c r="E44" s="44"/>
      <c r="F44" s="44"/>
      <c r="G44" s="44"/>
      <c r="H44" s="44"/>
      <c r="I44" s="44"/>
      <c r="J44" s="44"/>
      <c r="K44" s="44"/>
      <c r="L44" s="44"/>
      <c r="M44" s="44"/>
      <c r="N44" s="44"/>
      <c r="O44" s="44"/>
      <c r="P44" s="44"/>
      <c r="Q44" s="44"/>
      <c r="R44" s="44"/>
      <c r="S44" s="44"/>
      <c r="T44" s="44"/>
      <c r="U44" s="44"/>
      <c r="V44" s="44"/>
      <c r="W44" s="44"/>
      <c r="X44" s="44"/>
      <c r="Y44" s="44"/>
      <c r="Z44" s="45"/>
    </row>
    <row r="45" spans="1:26" s="13" customFormat="1" x14ac:dyDescent="0.25">
      <c r="A45" s="34" t="s">
        <v>172</v>
      </c>
      <c r="B45" s="47"/>
      <c r="C45" s="47"/>
      <c r="D45" s="47"/>
      <c r="E45" s="47"/>
      <c r="F45" s="47"/>
      <c r="G45" s="47"/>
      <c r="H45" s="47"/>
      <c r="I45" s="47"/>
      <c r="J45" s="47"/>
      <c r="K45" s="47"/>
      <c r="L45" s="47"/>
      <c r="M45" s="47"/>
      <c r="N45" s="47"/>
      <c r="O45" s="47"/>
      <c r="P45" s="47"/>
      <c r="Q45" s="47"/>
      <c r="R45" s="47"/>
      <c r="S45" s="47"/>
      <c r="T45" s="47"/>
      <c r="U45" s="47"/>
      <c r="V45" s="47"/>
      <c r="W45" s="47"/>
      <c r="X45" s="47"/>
      <c r="Y45" s="47"/>
      <c r="Z45" s="48"/>
    </row>
    <row r="46" spans="1:26" s="13" customFormat="1" x14ac:dyDescent="0.25">
      <c r="A46" s="36" t="s">
        <v>173</v>
      </c>
      <c r="B46" s="47"/>
      <c r="C46" s="47"/>
      <c r="D46" s="47"/>
      <c r="E46" s="47"/>
      <c r="F46" s="47"/>
      <c r="G46" s="47"/>
      <c r="H46" s="47"/>
      <c r="I46" s="47"/>
      <c r="J46" s="47"/>
      <c r="K46" s="47"/>
      <c r="L46" s="47"/>
      <c r="M46" s="47"/>
      <c r="N46" s="47"/>
      <c r="O46" s="47"/>
      <c r="P46" s="47"/>
      <c r="Q46" s="47"/>
      <c r="R46" s="47"/>
      <c r="S46" s="47"/>
      <c r="T46" s="47"/>
      <c r="U46" s="47"/>
      <c r="V46" s="47"/>
      <c r="W46" s="47"/>
      <c r="X46" s="47"/>
      <c r="Y46" s="47"/>
      <c r="Z46" s="48"/>
    </row>
    <row r="47" spans="1:26" s="13" customFormat="1" x14ac:dyDescent="0.25">
      <c r="A47" s="34" t="s">
        <v>174</v>
      </c>
      <c r="B47" s="47"/>
      <c r="C47" s="47"/>
      <c r="D47" s="47"/>
      <c r="E47" s="47"/>
      <c r="F47" s="47"/>
      <c r="G47" s="47"/>
      <c r="H47" s="47"/>
      <c r="I47" s="47"/>
      <c r="J47" s="47"/>
      <c r="K47" s="47"/>
      <c r="L47" s="47"/>
      <c r="M47" s="47"/>
      <c r="N47" s="47"/>
      <c r="O47" s="47"/>
      <c r="P47" s="47"/>
      <c r="Q47" s="47"/>
      <c r="R47" s="47"/>
      <c r="S47" s="47"/>
      <c r="T47" s="47"/>
      <c r="U47" s="47"/>
      <c r="V47" s="47"/>
      <c r="W47" s="47"/>
      <c r="X47" s="47"/>
      <c r="Y47" s="47"/>
      <c r="Z47" s="48"/>
    </row>
    <row r="48" spans="1:26" s="13" customFormat="1" x14ac:dyDescent="0.25">
      <c r="A48" s="34" t="s">
        <v>175</v>
      </c>
      <c r="B48" s="47"/>
      <c r="C48" s="47"/>
      <c r="D48" s="47"/>
      <c r="E48" s="47"/>
      <c r="F48" s="47"/>
      <c r="G48" s="47"/>
      <c r="H48" s="47"/>
      <c r="I48" s="47"/>
      <c r="J48" s="47"/>
      <c r="K48" s="47"/>
      <c r="L48" s="47"/>
      <c r="M48" s="47"/>
      <c r="N48" s="47"/>
      <c r="O48" s="47"/>
      <c r="P48" s="47"/>
      <c r="Q48" s="47"/>
      <c r="R48" s="47"/>
      <c r="S48" s="47"/>
      <c r="T48" s="47"/>
      <c r="U48" s="47"/>
      <c r="V48" s="47"/>
      <c r="W48" s="47"/>
      <c r="X48" s="47"/>
      <c r="Y48" s="47"/>
      <c r="Z48" s="48"/>
    </row>
    <row r="49" spans="1:26" s="13" customFormat="1" x14ac:dyDescent="0.25">
      <c r="A49" s="33" t="s">
        <v>134</v>
      </c>
      <c r="B49" s="53"/>
      <c r="C49" s="53"/>
      <c r="D49" s="53"/>
      <c r="E49" s="53"/>
      <c r="F49" s="53"/>
      <c r="G49" s="53"/>
      <c r="H49" s="53"/>
      <c r="I49" s="53"/>
      <c r="J49" s="53"/>
      <c r="K49" s="53"/>
      <c r="L49" s="53"/>
      <c r="M49" s="53"/>
      <c r="N49" s="53"/>
      <c r="O49" s="53"/>
      <c r="P49" s="53"/>
      <c r="Q49" s="53"/>
      <c r="R49" s="53"/>
      <c r="S49" s="53"/>
      <c r="T49" s="53"/>
      <c r="U49" s="53"/>
      <c r="V49" s="53"/>
      <c r="W49" s="53"/>
      <c r="X49" s="53"/>
      <c r="Y49" s="53"/>
      <c r="Z49" s="56"/>
    </row>
    <row r="50" spans="1:26" s="13" customFormat="1" ht="15.75" thickBot="1" x14ac:dyDescent="0.3">
      <c r="A50" s="37"/>
      <c r="B50" s="50"/>
      <c r="C50" s="50"/>
      <c r="D50" s="50"/>
      <c r="E50" s="50"/>
      <c r="F50" s="50"/>
      <c r="G50" s="50"/>
      <c r="H50" s="50"/>
      <c r="I50" s="50"/>
      <c r="J50" s="50"/>
      <c r="K50" s="50"/>
      <c r="L50" s="50"/>
      <c r="M50" s="50"/>
      <c r="N50" s="50"/>
      <c r="O50" s="50"/>
      <c r="P50" s="50"/>
      <c r="Q50" s="50"/>
      <c r="R50" s="50"/>
      <c r="S50" s="50"/>
      <c r="T50" s="50"/>
      <c r="U50" s="50"/>
      <c r="V50" s="50"/>
      <c r="W50" s="50"/>
      <c r="X50" s="50"/>
      <c r="Y50" s="50"/>
      <c r="Z50" s="51"/>
    </row>
    <row r="51" spans="1:26" s="13" customFormat="1" ht="29.25" thickBot="1" x14ac:dyDescent="0.3">
      <c r="A51" s="31" t="s">
        <v>186</v>
      </c>
      <c r="B51" s="52">
        <f t="shared" ref="B51:Z51" si="6">B49+B41+B39+B35</f>
        <v>0</v>
      </c>
      <c r="C51" s="52">
        <f t="shared" si="6"/>
        <v>0</v>
      </c>
      <c r="D51" s="52">
        <f t="shared" si="6"/>
        <v>0</v>
      </c>
      <c r="E51" s="52">
        <f t="shared" si="6"/>
        <v>0</v>
      </c>
      <c r="F51" s="52">
        <f t="shared" si="6"/>
        <v>0</v>
      </c>
      <c r="G51" s="52">
        <f t="shared" si="6"/>
        <v>0</v>
      </c>
      <c r="H51" s="52">
        <f t="shared" si="6"/>
        <v>0</v>
      </c>
      <c r="I51" s="52">
        <f t="shared" si="6"/>
        <v>0</v>
      </c>
      <c r="J51" s="52">
        <f t="shared" si="6"/>
        <v>0</v>
      </c>
      <c r="K51" s="52">
        <f t="shared" si="6"/>
        <v>0</v>
      </c>
      <c r="L51" s="52">
        <f t="shared" si="6"/>
        <v>0</v>
      </c>
      <c r="M51" s="52">
        <f t="shared" si="6"/>
        <v>0</v>
      </c>
      <c r="N51" s="52">
        <f t="shared" si="6"/>
        <v>0</v>
      </c>
      <c r="O51" s="52">
        <f t="shared" si="6"/>
        <v>0</v>
      </c>
      <c r="P51" s="52">
        <f t="shared" si="6"/>
        <v>0</v>
      </c>
      <c r="Q51" s="52">
        <f t="shared" si="6"/>
        <v>0</v>
      </c>
      <c r="R51" s="52">
        <f t="shared" si="6"/>
        <v>0</v>
      </c>
      <c r="S51" s="52">
        <f t="shared" si="6"/>
        <v>0</v>
      </c>
      <c r="T51" s="52">
        <f t="shared" si="6"/>
        <v>0</v>
      </c>
      <c r="U51" s="52">
        <f t="shared" si="6"/>
        <v>0</v>
      </c>
      <c r="V51" s="52">
        <f t="shared" si="6"/>
        <v>0</v>
      </c>
      <c r="W51" s="52">
        <f t="shared" si="6"/>
        <v>0</v>
      </c>
      <c r="X51" s="52">
        <f t="shared" si="6"/>
        <v>0</v>
      </c>
      <c r="Y51" s="52">
        <f t="shared" si="6"/>
        <v>0</v>
      </c>
      <c r="Z51" s="52">
        <f t="shared" si="6"/>
        <v>0</v>
      </c>
    </row>
    <row r="52" spans="1:26" s="13" customFormat="1" ht="15.75" thickBot="1" x14ac:dyDescent="0.3">
      <c r="A52" s="38" t="s">
        <v>135</v>
      </c>
      <c r="B52" s="57">
        <f t="shared" ref="B52:Z52" si="7">B28-B51</f>
        <v>0</v>
      </c>
      <c r="C52" s="57">
        <f t="shared" si="7"/>
        <v>0</v>
      </c>
      <c r="D52" s="57">
        <f t="shared" si="7"/>
        <v>0</v>
      </c>
      <c r="E52" s="57">
        <f t="shared" si="7"/>
        <v>0</v>
      </c>
      <c r="F52" s="57">
        <f t="shared" si="7"/>
        <v>0</v>
      </c>
      <c r="G52" s="57">
        <f t="shared" si="7"/>
        <v>0</v>
      </c>
      <c r="H52" s="57">
        <f t="shared" si="7"/>
        <v>0</v>
      </c>
      <c r="I52" s="57">
        <f t="shared" si="7"/>
        <v>0</v>
      </c>
      <c r="J52" s="57">
        <f t="shared" si="7"/>
        <v>0</v>
      </c>
      <c r="K52" s="57">
        <f t="shared" si="7"/>
        <v>0</v>
      </c>
      <c r="L52" s="57">
        <f t="shared" si="7"/>
        <v>0</v>
      </c>
      <c r="M52" s="57">
        <f t="shared" si="7"/>
        <v>0</v>
      </c>
      <c r="N52" s="57">
        <f t="shared" si="7"/>
        <v>0</v>
      </c>
      <c r="O52" s="57">
        <f t="shared" si="7"/>
        <v>0</v>
      </c>
      <c r="P52" s="57">
        <f t="shared" si="7"/>
        <v>0</v>
      </c>
      <c r="Q52" s="57">
        <f t="shared" si="7"/>
        <v>0</v>
      </c>
      <c r="R52" s="57">
        <f t="shared" si="7"/>
        <v>0</v>
      </c>
      <c r="S52" s="57">
        <f t="shared" si="7"/>
        <v>0</v>
      </c>
      <c r="T52" s="57">
        <f t="shared" si="7"/>
        <v>0</v>
      </c>
      <c r="U52" s="57">
        <f t="shared" si="7"/>
        <v>0</v>
      </c>
      <c r="V52" s="57">
        <f t="shared" si="7"/>
        <v>0</v>
      </c>
      <c r="W52" s="57">
        <f t="shared" si="7"/>
        <v>0</v>
      </c>
      <c r="X52" s="57">
        <f t="shared" si="7"/>
        <v>0</v>
      </c>
      <c r="Y52" s="57">
        <f t="shared" si="7"/>
        <v>0</v>
      </c>
      <c r="Z52" s="57">
        <f t="shared" si="7"/>
        <v>0</v>
      </c>
    </row>
    <row r="53" spans="1:26" s="13" customFormat="1" x14ac:dyDescent="0.25">
      <c r="A53" s="39"/>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x14ac:dyDescent="0.25">
      <c r="A54" s="25"/>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x14ac:dyDescent="0.25">
      <c r="A55" s="25"/>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x14ac:dyDescent="0.25">
      <c r="A56" s="25"/>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x14ac:dyDescent="0.25">
      <c r="A57" s="25"/>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x14ac:dyDescent="0.25">
      <c r="A58" s="25"/>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x14ac:dyDescent="0.25">
      <c r="A59" s="25"/>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x14ac:dyDescent="0.25">
      <c r="A60" s="25"/>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A2" sqref="A2"/>
    </sheetView>
  </sheetViews>
  <sheetFormatPr baseColWidth="10" defaultColWidth="11.5703125" defaultRowHeight="15" x14ac:dyDescent="0.25"/>
  <cols>
    <col min="1" max="1" width="11.5703125" style="2"/>
    <col min="2" max="2" width="48.7109375" style="2" customWidth="1"/>
    <col min="3" max="3" width="15.85546875" style="2" customWidth="1"/>
    <col min="4" max="4" width="15" style="2" customWidth="1"/>
    <col min="5" max="16384" width="11.5703125" style="2"/>
  </cols>
  <sheetData>
    <row r="1" spans="1:9" s="59" customFormat="1" ht="15.75" x14ac:dyDescent="0.25">
      <c r="A1" s="59" t="s">
        <v>333</v>
      </c>
    </row>
    <row r="2" spans="1:9" s="59" customFormat="1" ht="15.75" x14ac:dyDescent="0.25"/>
    <row r="3" spans="1:9" ht="15.75" x14ac:dyDescent="0.25">
      <c r="A3" s="60" t="s">
        <v>313</v>
      </c>
      <c r="B3" s="24"/>
      <c r="C3" s="24"/>
      <c r="D3" s="24"/>
      <c r="E3" s="59"/>
      <c r="F3" s="59"/>
      <c r="G3" s="59"/>
      <c r="H3" s="59"/>
      <c r="I3" s="59"/>
    </row>
    <row r="4" spans="1:9" ht="15.75" x14ac:dyDescent="0.25">
      <c r="A4" s="61"/>
      <c r="B4" s="24"/>
      <c r="C4" s="24"/>
      <c r="D4" s="24"/>
      <c r="E4" s="59"/>
      <c r="F4" s="59"/>
      <c r="G4" s="59"/>
      <c r="H4" s="59"/>
      <c r="I4" s="59"/>
    </row>
    <row r="5" spans="1:9" ht="44.25" customHeight="1" x14ac:dyDescent="0.25">
      <c r="A5" s="355" t="s">
        <v>314</v>
      </c>
      <c r="B5" s="355"/>
      <c r="C5" s="355"/>
      <c r="D5" s="355"/>
      <c r="E5" s="59"/>
      <c r="F5" s="59"/>
      <c r="G5" s="59"/>
      <c r="H5" s="59"/>
      <c r="I5" s="59"/>
    </row>
    <row r="6" spans="1:9" ht="15.75" x14ac:dyDescent="0.25">
      <c r="A6" s="61"/>
      <c r="B6" s="24"/>
      <c r="C6" s="24"/>
      <c r="D6" s="24"/>
      <c r="E6" s="59"/>
      <c r="F6" s="59"/>
      <c r="G6" s="59"/>
      <c r="H6" s="59"/>
      <c r="I6" s="59"/>
    </row>
    <row r="7" spans="1:9" ht="56.25" customHeight="1" x14ac:dyDescent="0.25">
      <c r="A7" s="356"/>
      <c r="B7" s="357"/>
      <c r="C7" s="357"/>
      <c r="D7" s="358"/>
      <c r="E7" s="59"/>
      <c r="F7" s="59"/>
      <c r="G7" s="59"/>
      <c r="H7" s="59"/>
      <c r="I7" s="59"/>
    </row>
    <row r="8" spans="1:9" ht="15.75" x14ac:dyDescent="0.25">
      <c r="A8" s="61"/>
      <c r="B8" s="24"/>
      <c r="C8" s="24"/>
      <c r="D8" s="24"/>
      <c r="E8" s="59"/>
      <c r="F8" s="59"/>
      <c r="G8" s="59"/>
      <c r="H8" s="59"/>
      <c r="I8" s="59"/>
    </row>
    <row r="9" spans="1:9" ht="25.5" x14ac:dyDescent="0.25">
      <c r="A9" s="359" t="s">
        <v>176</v>
      </c>
      <c r="B9" s="359"/>
      <c r="C9" s="62" t="s">
        <v>162</v>
      </c>
      <c r="D9" s="24"/>
      <c r="E9" s="59"/>
      <c r="F9" s="59"/>
      <c r="G9" s="59"/>
      <c r="H9" s="59"/>
      <c r="I9" s="59"/>
    </row>
    <row r="10" spans="1:9" ht="15.75" x14ac:dyDescent="0.25">
      <c r="A10" s="359"/>
      <c r="B10" s="359"/>
      <c r="C10" s="62" t="s">
        <v>159</v>
      </c>
      <c r="D10" s="24"/>
      <c r="E10" s="59"/>
      <c r="F10" s="59"/>
      <c r="G10" s="59"/>
      <c r="H10" s="59"/>
      <c r="I10" s="59"/>
    </row>
    <row r="11" spans="1:9" ht="15.75" x14ac:dyDescent="0.25">
      <c r="A11" s="349" t="s">
        <v>315</v>
      </c>
      <c r="B11" s="63" t="s">
        <v>163</v>
      </c>
      <c r="C11" s="64"/>
      <c r="D11" s="65"/>
      <c r="E11" s="59"/>
      <c r="F11" s="59"/>
      <c r="G11" s="59"/>
      <c r="H11" s="59"/>
      <c r="I11" s="59"/>
    </row>
    <row r="12" spans="1:9" ht="15.75" x14ac:dyDescent="0.25">
      <c r="A12" s="349"/>
      <c r="B12" s="63" t="s">
        <v>164</v>
      </c>
      <c r="C12" s="64"/>
      <c r="D12" s="65"/>
      <c r="E12" s="59"/>
      <c r="F12" s="59"/>
      <c r="G12" s="59"/>
      <c r="H12" s="59"/>
      <c r="I12" s="59"/>
    </row>
    <row r="13" spans="1:9" ht="15.75" x14ac:dyDescent="0.25">
      <c r="A13" s="349"/>
      <c r="B13" s="63" t="s">
        <v>165</v>
      </c>
      <c r="C13" s="64"/>
      <c r="D13" s="65"/>
      <c r="E13" s="59"/>
      <c r="F13" s="59"/>
      <c r="G13" s="59"/>
      <c r="H13" s="59"/>
      <c r="I13" s="59"/>
    </row>
    <row r="14" spans="1:9" ht="25.5" x14ac:dyDescent="0.25">
      <c r="A14" s="349"/>
      <c r="B14" s="63" t="s">
        <v>166</v>
      </c>
      <c r="C14" s="64"/>
      <c r="D14" s="65"/>
      <c r="E14" s="59"/>
      <c r="F14" s="59"/>
      <c r="G14" s="59"/>
      <c r="H14" s="59"/>
      <c r="I14" s="59"/>
    </row>
    <row r="15" spans="1:9" ht="15.75" x14ac:dyDescent="0.25">
      <c r="A15" s="349"/>
      <c r="B15" s="63" t="s">
        <v>316</v>
      </c>
      <c r="C15" s="64"/>
      <c r="D15" s="65"/>
      <c r="E15" s="59"/>
      <c r="F15" s="59"/>
      <c r="G15" s="59"/>
      <c r="H15" s="59"/>
      <c r="I15" s="59"/>
    </row>
    <row r="16" spans="1:9" ht="15.75" x14ac:dyDescent="0.25">
      <c r="A16" s="349"/>
      <c r="B16" s="63" t="s">
        <v>167</v>
      </c>
      <c r="C16" s="64"/>
      <c r="D16" s="65"/>
      <c r="E16" s="59"/>
      <c r="F16" s="59"/>
      <c r="G16" s="59"/>
      <c r="H16" s="59"/>
      <c r="I16" s="59"/>
    </row>
    <row r="17" spans="1:9" ht="15.75" x14ac:dyDescent="0.25">
      <c r="A17" s="349"/>
      <c r="B17" s="63" t="s">
        <v>168</v>
      </c>
      <c r="C17" s="64"/>
      <c r="D17" s="65"/>
      <c r="E17" s="59"/>
      <c r="F17" s="59"/>
      <c r="G17" s="59"/>
      <c r="H17" s="59"/>
      <c r="I17" s="59"/>
    </row>
    <row r="18" spans="1:9" ht="15.75" x14ac:dyDescent="0.25">
      <c r="A18" s="349"/>
      <c r="B18" s="66" t="s">
        <v>169</v>
      </c>
      <c r="C18" s="64"/>
      <c r="D18" s="65"/>
      <c r="E18" s="59"/>
      <c r="F18" s="59"/>
      <c r="G18" s="59"/>
      <c r="H18" s="59"/>
      <c r="I18" s="59"/>
    </row>
    <row r="19" spans="1:9" s="59" customFormat="1" ht="15.75" x14ac:dyDescent="0.25"/>
    <row r="20" spans="1:9" ht="15.75" x14ac:dyDescent="0.25">
      <c r="A20" s="60" t="s">
        <v>330</v>
      </c>
      <c r="B20" s="24"/>
      <c r="C20" s="24"/>
      <c r="D20" s="24"/>
      <c r="E20" s="59"/>
      <c r="F20" s="59"/>
      <c r="G20" s="59"/>
      <c r="H20" s="59"/>
      <c r="I20" s="59"/>
    </row>
    <row r="21" spans="1:9" ht="16.5" thickBot="1" x14ac:dyDescent="0.3">
      <c r="A21" s="59"/>
      <c r="B21" s="58"/>
      <c r="C21" s="58"/>
      <c r="D21" s="58"/>
      <c r="E21" s="59"/>
      <c r="F21" s="59"/>
      <c r="G21" s="59"/>
      <c r="H21" s="59"/>
      <c r="I21" s="59"/>
    </row>
    <row r="22" spans="1:9" ht="34.5" thickBot="1" x14ac:dyDescent="0.3">
      <c r="A22" s="58"/>
      <c r="B22" s="19" t="s">
        <v>161</v>
      </c>
      <c r="C22" s="19" t="s">
        <v>159</v>
      </c>
      <c r="D22" s="20" t="s">
        <v>160</v>
      </c>
      <c r="E22" s="59"/>
      <c r="F22" s="59"/>
      <c r="G22" s="59"/>
      <c r="H22" s="59"/>
      <c r="I22" s="59"/>
    </row>
    <row r="23" spans="1:9" ht="19.899999999999999" customHeight="1" thickBot="1" x14ac:dyDescent="0.3">
      <c r="A23" s="350" t="s">
        <v>90</v>
      </c>
      <c r="B23" s="21" t="s">
        <v>91</v>
      </c>
      <c r="C23" s="9"/>
      <c r="D23" s="10"/>
      <c r="E23" s="59"/>
      <c r="F23" s="59"/>
      <c r="G23" s="59"/>
      <c r="H23" s="59"/>
      <c r="I23" s="59"/>
    </row>
    <row r="24" spans="1:9" ht="19.899999999999999" customHeight="1" thickBot="1" x14ac:dyDescent="0.3">
      <c r="A24" s="351"/>
      <c r="B24" s="22" t="s">
        <v>92</v>
      </c>
      <c r="C24" s="5"/>
      <c r="D24" s="6"/>
      <c r="E24" s="59"/>
      <c r="F24" s="59"/>
      <c r="G24" s="59"/>
      <c r="H24" s="59"/>
      <c r="I24" s="59"/>
    </row>
    <row r="25" spans="1:9" ht="26.25" customHeight="1" thickBot="1" x14ac:dyDescent="0.3">
      <c r="A25" s="351"/>
      <c r="B25" s="22" t="s">
        <v>93</v>
      </c>
      <c r="C25" s="5"/>
      <c r="D25" s="6"/>
      <c r="E25" s="59"/>
      <c r="F25" s="59"/>
      <c r="G25" s="59"/>
      <c r="H25" s="59"/>
      <c r="I25" s="59"/>
    </row>
    <row r="26" spans="1:9" ht="19.899999999999999" customHeight="1" thickBot="1" x14ac:dyDescent="0.3">
      <c r="A26" s="351"/>
      <c r="B26" s="23" t="s">
        <v>94</v>
      </c>
      <c r="C26" s="5"/>
      <c r="D26" s="6"/>
      <c r="E26" s="59"/>
      <c r="F26" s="59"/>
      <c r="G26" s="59"/>
      <c r="H26" s="59"/>
      <c r="I26" s="59"/>
    </row>
    <row r="27" spans="1:9" ht="19.899999999999999" customHeight="1" thickBot="1" x14ac:dyDescent="0.3">
      <c r="A27" s="351"/>
      <c r="B27" s="22" t="s">
        <v>95</v>
      </c>
      <c r="C27" s="5"/>
      <c r="D27" s="6"/>
      <c r="E27" s="59"/>
      <c r="F27" s="59"/>
      <c r="G27" s="59"/>
      <c r="H27" s="59"/>
      <c r="I27" s="59"/>
    </row>
    <row r="28" spans="1:9" ht="19.899999999999999" customHeight="1" thickBot="1" x14ac:dyDescent="0.3">
      <c r="A28" s="351"/>
      <c r="B28" s="22" t="s">
        <v>96</v>
      </c>
      <c r="C28" s="5"/>
      <c r="D28" s="6"/>
      <c r="E28" s="59"/>
      <c r="F28" s="59"/>
      <c r="G28" s="59"/>
      <c r="H28" s="59"/>
      <c r="I28" s="59"/>
    </row>
    <row r="29" spans="1:9" ht="23.25" customHeight="1" thickBot="1" x14ac:dyDescent="0.3">
      <c r="A29" s="351"/>
      <c r="B29" s="22" t="s">
        <v>97</v>
      </c>
      <c r="C29" s="5"/>
      <c r="D29" s="6"/>
      <c r="E29" s="59"/>
      <c r="F29" s="59"/>
      <c r="G29" s="59"/>
      <c r="H29" s="59"/>
      <c r="I29" s="59"/>
    </row>
    <row r="30" spans="1:9" ht="28.5" customHeight="1" thickBot="1" x14ac:dyDescent="0.3">
      <c r="A30" s="351"/>
      <c r="B30" s="22" t="s">
        <v>213</v>
      </c>
      <c r="C30" s="5"/>
      <c r="D30" s="6"/>
      <c r="E30" s="59"/>
      <c r="F30" s="59"/>
      <c r="G30" s="59"/>
      <c r="H30" s="59"/>
      <c r="I30" s="59"/>
    </row>
    <row r="31" spans="1:9" ht="19.899999999999999" customHeight="1" thickBot="1" x14ac:dyDescent="0.3">
      <c r="A31" s="351"/>
      <c r="B31" s="22" t="s">
        <v>98</v>
      </c>
      <c r="C31" s="5"/>
      <c r="D31" s="6"/>
      <c r="E31" s="59"/>
      <c r="F31" s="59"/>
      <c r="G31" s="59"/>
      <c r="H31" s="59"/>
      <c r="I31" s="59"/>
    </row>
    <row r="32" spans="1:9" ht="19.899999999999999" customHeight="1" thickBot="1" x14ac:dyDescent="0.3">
      <c r="A32" s="351"/>
      <c r="B32" s="23" t="s">
        <v>99</v>
      </c>
      <c r="C32" s="5"/>
      <c r="D32" s="6"/>
      <c r="E32" s="59"/>
      <c r="F32" s="59"/>
      <c r="G32" s="59"/>
      <c r="H32" s="59"/>
      <c r="I32" s="59"/>
    </row>
    <row r="33" spans="1:9" ht="24" customHeight="1" thickBot="1" x14ac:dyDescent="0.3">
      <c r="A33" s="351"/>
      <c r="B33" s="22" t="s">
        <v>100</v>
      </c>
      <c r="C33" s="5"/>
      <c r="D33" s="6"/>
      <c r="E33" s="59"/>
      <c r="F33" s="59"/>
      <c r="G33" s="59"/>
      <c r="H33" s="59"/>
      <c r="I33" s="59"/>
    </row>
    <row r="34" spans="1:9" ht="24.75" customHeight="1" thickBot="1" x14ac:dyDescent="0.3">
      <c r="A34" s="351"/>
      <c r="B34" s="22" t="s">
        <v>101</v>
      </c>
      <c r="C34" s="5"/>
      <c r="D34" s="6"/>
      <c r="E34" s="59"/>
      <c r="F34" s="59"/>
      <c r="G34" s="59"/>
      <c r="H34" s="59"/>
      <c r="I34" s="59"/>
    </row>
    <row r="35" spans="1:9" ht="19.899999999999999" customHeight="1" thickBot="1" x14ac:dyDescent="0.3">
      <c r="A35" s="351"/>
      <c r="B35" s="23" t="s">
        <v>102</v>
      </c>
      <c r="C35" s="5"/>
      <c r="D35" s="6"/>
      <c r="E35" s="59"/>
      <c r="F35" s="59"/>
      <c r="G35" s="59"/>
      <c r="H35" s="59"/>
      <c r="I35" s="59"/>
    </row>
    <row r="36" spans="1:9" ht="19.899999999999999" customHeight="1" thickBot="1" x14ac:dyDescent="0.3">
      <c r="A36" s="351"/>
      <c r="B36" s="22" t="s">
        <v>103</v>
      </c>
      <c r="C36" s="5"/>
      <c r="D36" s="6"/>
      <c r="E36" s="59"/>
      <c r="F36" s="59"/>
      <c r="G36" s="59"/>
      <c r="H36" s="59"/>
      <c r="I36" s="59"/>
    </row>
    <row r="37" spans="1:9" ht="19.899999999999999" customHeight="1" thickBot="1" x14ac:dyDescent="0.3">
      <c r="A37" s="351"/>
      <c r="B37" s="22" t="s">
        <v>104</v>
      </c>
      <c r="C37" s="5"/>
      <c r="D37" s="6"/>
      <c r="E37" s="59"/>
      <c r="F37" s="59"/>
      <c r="G37" s="59"/>
      <c r="H37" s="59"/>
      <c r="I37" s="59"/>
    </row>
    <row r="38" spans="1:9" ht="19.899999999999999" customHeight="1" thickBot="1" x14ac:dyDescent="0.3">
      <c r="A38" s="351"/>
      <c r="B38" s="22" t="s">
        <v>105</v>
      </c>
      <c r="C38" s="5"/>
      <c r="D38" s="6"/>
      <c r="E38" s="59"/>
      <c r="F38" s="59"/>
      <c r="G38" s="59"/>
      <c r="H38" s="59"/>
      <c r="I38" s="59"/>
    </row>
    <row r="39" spans="1:9" ht="24" customHeight="1" thickBot="1" x14ac:dyDescent="0.3">
      <c r="A39" s="351"/>
      <c r="B39" s="22" t="s">
        <v>106</v>
      </c>
      <c r="C39" s="5"/>
      <c r="D39" s="6"/>
      <c r="E39" s="59"/>
      <c r="F39" s="59"/>
      <c r="G39" s="59"/>
      <c r="H39" s="59"/>
      <c r="I39" s="59"/>
    </row>
    <row r="40" spans="1:9" ht="19.899999999999999" customHeight="1" thickBot="1" x14ac:dyDescent="0.3">
      <c r="A40" s="351"/>
      <c r="B40" s="22" t="s">
        <v>107</v>
      </c>
      <c r="C40" s="5"/>
      <c r="D40" s="6"/>
      <c r="E40" s="59"/>
      <c r="F40" s="59"/>
      <c r="G40" s="59"/>
      <c r="H40" s="59"/>
      <c r="I40" s="59"/>
    </row>
    <row r="41" spans="1:9" ht="19.899999999999999" customHeight="1" thickBot="1" x14ac:dyDescent="0.3">
      <c r="A41" s="351"/>
      <c r="B41" s="22" t="s">
        <v>108</v>
      </c>
      <c r="C41" s="5"/>
      <c r="D41" s="6"/>
      <c r="E41" s="59"/>
      <c r="F41" s="59"/>
      <c r="G41" s="59"/>
      <c r="H41" s="59"/>
      <c r="I41" s="59"/>
    </row>
    <row r="42" spans="1:9" ht="19.899999999999999" customHeight="1" thickBot="1" x14ac:dyDescent="0.3">
      <c r="A42" s="351"/>
      <c r="B42" s="22" t="s">
        <v>109</v>
      </c>
      <c r="C42" s="5"/>
      <c r="D42" s="6"/>
      <c r="E42" s="59"/>
      <c r="F42" s="59"/>
      <c r="G42" s="59"/>
      <c r="H42" s="59"/>
      <c r="I42" s="59"/>
    </row>
    <row r="43" spans="1:9" ht="19.899999999999999" customHeight="1" thickBot="1" x14ac:dyDescent="0.3">
      <c r="A43" s="352"/>
      <c r="B43" s="23" t="s">
        <v>110</v>
      </c>
      <c r="C43" s="5"/>
      <c r="D43" s="6"/>
      <c r="E43" s="59"/>
      <c r="F43" s="59"/>
      <c r="G43" s="59"/>
      <c r="H43" s="59"/>
      <c r="I43" s="59"/>
    </row>
    <row r="44" spans="1:9" ht="16.5" thickBot="1" x14ac:dyDescent="0.3">
      <c r="A44" s="353" t="s">
        <v>111</v>
      </c>
      <c r="B44" s="354"/>
      <c r="C44" s="7"/>
      <c r="D44" s="8"/>
      <c r="E44" s="59"/>
      <c r="F44" s="59"/>
      <c r="G44" s="59"/>
      <c r="H44" s="59"/>
      <c r="I44" s="59"/>
    </row>
    <row r="45" spans="1:9" ht="15.75" x14ac:dyDescent="0.25">
      <c r="A45" s="58"/>
      <c r="B45" s="58"/>
      <c r="C45" s="58"/>
      <c r="D45" s="58"/>
      <c r="E45" s="59"/>
      <c r="F45" s="59"/>
      <c r="G45" s="59"/>
      <c r="H45" s="59"/>
      <c r="I45" s="59"/>
    </row>
    <row r="46" spans="1:9" ht="15.75" x14ac:dyDescent="0.25">
      <c r="A46" s="58"/>
      <c r="B46" s="58"/>
      <c r="C46" s="58"/>
      <c r="D46" s="58"/>
      <c r="E46" s="59"/>
      <c r="F46" s="59"/>
      <c r="G46" s="59"/>
      <c r="H46" s="59"/>
      <c r="I46" s="59"/>
    </row>
    <row r="47" spans="1:9" ht="15.75" x14ac:dyDescent="0.25">
      <c r="E47" s="59"/>
      <c r="F47" s="59"/>
      <c r="G47" s="59"/>
      <c r="H47" s="59"/>
      <c r="I47" s="59"/>
    </row>
    <row r="48" spans="1:9" ht="15.75" x14ac:dyDescent="0.25">
      <c r="E48" s="59"/>
      <c r="F48" s="59"/>
      <c r="G48" s="59"/>
      <c r="H48" s="59"/>
      <c r="I48" s="59"/>
    </row>
    <row r="49" spans="1:9" ht="15.75" x14ac:dyDescent="0.25">
      <c r="E49" s="59"/>
      <c r="F49" s="59"/>
      <c r="G49" s="59"/>
      <c r="H49" s="59"/>
      <c r="I49" s="59"/>
    </row>
    <row r="50" spans="1:9" ht="15.75" x14ac:dyDescent="0.25">
      <c r="E50" s="59"/>
      <c r="F50" s="59"/>
      <c r="G50" s="59"/>
      <c r="H50" s="59"/>
      <c r="I50" s="59"/>
    </row>
    <row r="51" spans="1:9" ht="15.75" x14ac:dyDescent="0.25">
      <c r="E51" s="59"/>
      <c r="F51" s="59"/>
      <c r="G51" s="59"/>
      <c r="H51" s="59"/>
      <c r="I51" s="59"/>
    </row>
    <row r="52" spans="1:9" ht="15.75" x14ac:dyDescent="0.25">
      <c r="E52" s="59"/>
      <c r="F52" s="59"/>
      <c r="G52" s="59"/>
      <c r="H52" s="59"/>
      <c r="I52" s="59"/>
    </row>
    <row r="53" spans="1:9" ht="15.75" x14ac:dyDescent="0.25">
      <c r="E53" s="59"/>
      <c r="F53" s="59"/>
      <c r="G53" s="59"/>
      <c r="H53" s="59"/>
      <c r="I53" s="59"/>
    </row>
    <row r="54" spans="1:9" ht="15.75" x14ac:dyDescent="0.25">
      <c r="E54" s="59"/>
      <c r="F54" s="59"/>
      <c r="G54" s="59"/>
      <c r="H54" s="59"/>
      <c r="I54" s="59"/>
    </row>
    <row r="55" spans="1:9" ht="15.75" x14ac:dyDescent="0.25">
      <c r="E55" s="59"/>
      <c r="F55" s="59"/>
      <c r="G55" s="59"/>
      <c r="H55" s="59"/>
      <c r="I55" s="59"/>
    </row>
    <row r="56" spans="1:9" ht="15.75" x14ac:dyDescent="0.25">
      <c r="E56" s="59"/>
      <c r="F56" s="59"/>
      <c r="G56" s="59"/>
      <c r="H56" s="59"/>
      <c r="I56" s="59"/>
    </row>
    <row r="57" spans="1:9" ht="15.75" x14ac:dyDescent="0.25">
      <c r="E57" s="59"/>
      <c r="F57" s="59"/>
      <c r="G57" s="59"/>
      <c r="H57" s="59"/>
      <c r="I57" s="59"/>
    </row>
    <row r="58" spans="1:9" ht="15.75" x14ac:dyDescent="0.25">
      <c r="E58" s="59"/>
      <c r="F58" s="59"/>
      <c r="G58" s="59"/>
      <c r="H58" s="59"/>
      <c r="I58" s="59"/>
    </row>
    <row r="59" spans="1:9" ht="15.75" x14ac:dyDescent="0.25">
      <c r="E59" s="59"/>
      <c r="F59" s="59"/>
      <c r="G59" s="59"/>
      <c r="H59" s="59"/>
      <c r="I59" s="59"/>
    </row>
    <row r="60" spans="1:9" ht="15.75" x14ac:dyDescent="0.25">
      <c r="E60" s="59"/>
      <c r="F60" s="59"/>
      <c r="G60" s="59"/>
      <c r="H60" s="59"/>
      <c r="I60" s="59"/>
    </row>
    <row r="62" spans="1:9" x14ac:dyDescent="0.25">
      <c r="A62" s="58"/>
      <c r="B62" s="58"/>
      <c r="C62" s="58"/>
      <c r="D62" s="58"/>
    </row>
  </sheetData>
  <mergeCells count="6">
    <mergeCell ref="A11:A18"/>
    <mergeCell ref="A23:A43"/>
    <mergeCell ref="A44:B44"/>
    <mergeCell ref="A5:D5"/>
    <mergeCell ref="A7:D7"/>
    <mergeCell ref="A9:B10"/>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accueil</vt:lpstr>
      <vt:lpstr>T1 Descrip Production et RC</vt:lpstr>
      <vt:lpstr>T2 Besoins</vt:lpstr>
      <vt:lpstr>T3 Evolution besoins RC </vt:lpstr>
      <vt:lpstr>T4 Décomposition métrés</vt:lpstr>
      <vt:lpstr>T5 Coûts exploitation</vt:lpstr>
      <vt:lpstr>T6 Impact aide sur prix vente</vt:lpstr>
      <vt:lpstr>T7 CEP modèle ADEME</vt:lpstr>
      <vt:lpstr>T8 Invest Sol réf + RC</vt:lpstr>
      <vt:lpstr>Choix multiples</vt:lpstr>
      <vt:lpstr>'T1 Descrip Production et RC'!_Toc527460541</vt:lpstr>
      <vt:lpstr>Fluide</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ADEME Agence de l Environnement et de la Maîtrise de l Energie</dc:creator>
  <cp:lastModifiedBy>CARDONA MAESTRO Astrid</cp:lastModifiedBy>
  <dcterms:created xsi:type="dcterms:W3CDTF">2018-07-26T07:47:34Z</dcterms:created>
  <dcterms:modified xsi:type="dcterms:W3CDTF">2021-12-12T23:00:33Z</dcterms:modified>
</cp:coreProperties>
</file>