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ROJETS\FONDS_CHALEUR\Méthode FC 2022\3-Biomasse énergie\"/>
    </mc:Choice>
  </mc:AlternateContent>
  <bookViews>
    <workbookView xWindow="0" yWindow="0" windowWidth="19200" windowHeight="10860" tabRatio="791" firstSheet="6" activeTab="9"/>
  </bookViews>
  <sheets>
    <sheet name="Biomasse" sheetId="4" state="hidden" r:id="rId1"/>
    <sheet name="Biomasse - dossier FC" sheetId="5" state="hidden" r:id="rId2"/>
    <sheet name="Biomasse - dossier FC (2)" sheetId="7" state="hidden" r:id="rId3"/>
    <sheet name="Exigence" sheetId="17" state="hidden" r:id="rId4"/>
    <sheet name="accueil" sheetId="19" r:id="rId5"/>
    <sheet name="Tableau 1 descript prod RC" sheetId="8" r:id="rId6"/>
    <sheet name="Tableau 2 besoins" sheetId="9" r:id="rId7"/>
    <sheet name="Tableau 3 Evolution besoins RC " sheetId="10" r:id="rId8"/>
    <sheet name="Tableau 4 Impact subvention" sheetId="13" r:id="rId9"/>
    <sheet name="Tableau 5 plan d'appro" sheetId="14" r:id="rId10"/>
    <sheet name="Tableau 6 Tableau des DN" sheetId="18" r:id="rId11"/>
    <sheet name="Tableau 7 couts exploitation" sheetId="16" r:id="rId12"/>
    <sheet name="Tableau 4 Décomposition métrés" sheetId="11" state="hidden" r:id="rId13"/>
  </sheets>
  <externalReferences>
    <externalReference r:id="rId14"/>
  </externalReferences>
  <definedNames>
    <definedName name="_xlnm._FilterDatabase" localSheetId="0" hidden="1">Biomasse!$A$10:$I$80</definedName>
    <definedName name="_xlnm._FilterDatabase" localSheetId="1" hidden="1">'Biomasse - dossier FC'!$A$10:$K$83</definedName>
    <definedName name="_xlnm._FilterDatabase" localSheetId="2" hidden="1">'Biomasse - dossier FC (2)'!$A$10:$L$83</definedName>
    <definedName name="_xlnm._FilterDatabase" localSheetId="3" hidden="1">Exigence!$A$6:$G$54</definedName>
    <definedName name="_ftnref1" localSheetId="0">Biomasse!$B$75</definedName>
    <definedName name="_ftnref1" localSheetId="1">'Biomasse - dossier FC'!$B$78</definedName>
    <definedName name="_ftnref1" localSheetId="2">'Biomasse - dossier FC (2)'!$B$78</definedName>
    <definedName name="_Toc398911588" localSheetId="9">'Tableau 5 plan d''appro'!$A$12</definedName>
    <definedName name="_Toc465339729" localSheetId="0">Biomasse!$B$50</definedName>
    <definedName name="_Toc465339729" localSheetId="1">'Biomasse - dossier FC'!$B$53</definedName>
    <definedName name="_Toc465339729" localSheetId="2">'Biomasse - dossier FC (2)'!$B$53</definedName>
    <definedName name="_Toc526224514" localSheetId="0">Biomasse!$I$30</definedName>
    <definedName name="_Toc526224514" localSheetId="1">'Biomasse - dossier FC'!$K$31</definedName>
    <definedName name="_Toc526224514" localSheetId="2">'Biomasse - dossier FC (2)'!$L$31</definedName>
    <definedName name="appoint" localSheetId="4">#REF!</definedName>
    <definedName name="appoint" localSheetId="10">#REF!</definedName>
    <definedName name="appoint">#REF!</definedName>
    <definedName name="Besoins_utiles_projet">'[1]caractéristiques projet'!$D$12</definedName>
    <definedName name="combustible" localSheetId="4">#REF!</definedName>
    <definedName name="combustible" localSheetId="10">#REF!</definedName>
    <definedName name="combustible">#REF!</definedName>
    <definedName name="Création_chauff_app" localSheetId="4">'[1]caractéristiques projet'!#REF!</definedName>
    <definedName name="Création_chauff_app" localSheetId="10">'[1]caractéristiques projet'!#REF!</definedName>
    <definedName name="Création_chauff_app">'[1]caractéristiques projet'!#REF!</definedName>
    <definedName name="essai" localSheetId="4">#REF!</definedName>
    <definedName name="essai" localSheetId="10">#REF!</definedName>
    <definedName name="essai">#REF!</definedName>
    <definedName name="filtration" localSheetId="4">#REF!</definedName>
    <definedName name="filtration" localSheetId="10">#REF!</definedName>
    <definedName name="filtration">#REF!</definedName>
    <definedName name="Grande" localSheetId="4">#REF!</definedName>
    <definedName name="Grande" localSheetId="10">#REF!</definedName>
    <definedName name="Grande">#REF!</definedName>
    <definedName name="nb_nvle_ss">'[1]caractéristiques projet'!$D$34</definedName>
    <definedName name="ouinon" localSheetId="4">#REF!</definedName>
    <definedName name="ouinon" localSheetId="10">#REF!</definedName>
    <definedName name="ouinon">#REF!</definedName>
    <definedName name="parametres" localSheetId="4">#REF!</definedName>
    <definedName name="parametres" localSheetId="10">#REF!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4">'[1]caractéristiques projet'!#REF!</definedName>
    <definedName name="Puiss_app_exist" localSheetId="10">'[1]caractéristiques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4">#REF!</definedName>
    <definedName name="reseau" localSheetId="10">#REF!</definedName>
    <definedName name="reseau">#REF!</definedName>
    <definedName name="Statut_investisseur">'[1]caractéristiques projet'!$D$10</definedName>
    <definedName name="type_de_projet" localSheetId="4">#REF!</definedName>
    <definedName name="type_de_projet" localSheetId="10">#REF!</definedName>
    <definedName name="type_de_projet">#REF!</definedName>
    <definedName name="type_investisseur" localSheetId="4">#REF!</definedName>
    <definedName name="type_investisseur" localSheetId="10">#REF!</definedName>
    <definedName name="type_investisseur">#REF!</definedName>
    <definedName name="Type_projet">'[1]caractéristiques projet'!$D$9</definedName>
    <definedName name="Ventes_clients" localSheetId="4">'[1]caractéristiques projet'!#REF!</definedName>
    <definedName name="Ventes_clients" localSheetId="10">'[1]caractéristiques projet'!#REF!</definedName>
    <definedName name="Ventes_clients">'[1]caractéristiques projet'!#REF!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8" l="1"/>
  <c r="E20" i="8"/>
  <c r="D20" i="18"/>
  <c r="D17" i="18"/>
  <c r="D14" i="18"/>
  <c r="D6" i="18"/>
  <c r="D27" i="18"/>
  <c r="J31" i="9"/>
  <c r="N30" i="9"/>
  <c r="M30" i="9"/>
  <c r="L30" i="9"/>
  <c r="K30" i="9"/>
  <c r="J30" i="9"/>
  <c r="I30" i="9"/>
  <c r="H30" i="9"/>
  <c r="O29" i="9"/>
  <c r="O28" i="9"/>
  <c r="O27" i="9"/>
  <c r="N26" i="9"/>
  <c r="M26" i="9"/>
  <c r="L26" i="9"/>
  <c r="K26" i="9"/>
  <c r="J26" i="9"/>
  <c r="I26" i="9"/>
  <c r="H26" i="9"/>
  <c r="O25" i="9"/>
  <c r="O24" i="9"/>
  <c r="E18" i="8"/>
  <c r="E15" i="8"/>
  <c r="N31" i="9"/>
  <c r="H31" i="9"/>
  <c r="I31" i="9"/>
  <c r="O26" i="9"/>
  <c r="O30" i="9"/>
  <c r="L31" i="9"/>
  <c r="M31" i="9"/>
  <c r="K31" i="9"/>
  <c r="F20" i="8"/>
  <c r="C18" i="11"/>
  <c r="C15" i="11"/>
  <c r="C12" i="11"/>
  <c r="C4" i="11"/>
  <c r="G5" i="9"/>
  <c r="G4" i="9"/>
  <c r="N17" i="9"/>
  <c r="N16" i="9"/>
  <c r="N15" i="9"/>
  <c r="N14" i="9"/>
  <c r="N13" i="9"/>
  <c r="E36" i="8"/>
  <c r="F35" i="8"/>
  <c r="F33" i="8"/>
  <c r="F29" i="8"/>
  <c r="F25" i="8"/>
  <c r="F16" i="8"/>
  <c r="E19" i="8"/>
  <c r="E32" i="8"/>
  <c r="D14" i="8"/>
  <c r="F13" i="8"/>
  <c r="E12" i="8"/>
  <c r="D12" i="8"/>
  <c r="F11" i="8"/>
  <c r="F10" i="8"/>
  <c r="D9" i="8"/>
  <c r="F7" i="8"/>
  <c r="E6" i="8"/>
  <c r="F5" i="8"/>
  <c r="F4" i="8"/>
  <c r="O31" i="9"/>
  <c r="F36" i="8"/>
  <c r="F32" i="8"/>
  <c r="E38" i="8"/>
  <c r="F38" i="8"/>
  <c r="E14" i="8"/>
  <c r="F15" i="8"/>
  <c r="E39" i="8"/>
  <c r="E9" i="8"/>
</calcChain>
</file>

<file path=xl/comments1.xml><?xml version="1.0" encoding="utf-8"?>
<comments xmlns="http://schemas.openxmlformats.org/spreadsheetml/2006/main">
  <authors>
    <author>THOUIN Simon</author>
  </authors>
  <commentList>
    <comment ref="C10" authorId="0" shapeId="0">
      <text>
        <r>
          <rPr>
            <b/>
            <sz val="9"/>
            <color indexed="81"/>
            <rFont val="Tahoma"/>
            <family val="2"/>
          </rPr>
          <t>THOUIN Simon:</t>
        </r>
        <r>
          <rPr>
            <sz val="9"/>
            <color indexed="81"/>
            <rFont val="Tahoma"/>
            <family val="2"/>
          </rPr>
          <t xml:space="preserve">
uniquement RC au sens juridique ?
</t>
        </r>
      </text>
    </comment>
  </commentList>
</comments>
</file>

<file path=xl/comments2.xml><?xml version="1.0" encoding="utf-8"?>
<comments xmlns="http://schemas.openxmlformats.org/spreadsheetml/2006/main">
  <authors>
    <author>THOUIN Simon</author>
  </authors>
  <commentList>
    <comment ref="F10" authorId="0" shapeId="0">
      <text>
        <r>
          <rPr>
            <b/>
            <sz val="9"/>
            <color indexed="81"/>
            <rFont val="Tahoma"/>
            <family val="2"/>
          </rPr>
          <t>THOUIN Simon:</t>
        </r>
        <r>
          <rPr>
            <sz val="9"/>
            <color indexed="81"/>
            <rFont val="Tahoma"/>
            <family val="2"/>
          </rPr>
          <t xml:space="preserve">
uniquement RC au sens juridique ?
</t>
        </r>
      </text>
    </comment>
  </commentList>
</comments>
</file>

<file path=xl/comments3.xml><?xml version="1.0" encoding="utf-8"?>
<comments xmlns="http://schemas.openxmlformats.org/spreadsheetml/2006/main">
  <authors>
    <author>THOUIN Simon</author>
  </authors>
  <commentList>
    <comment ref="G10" authorId="0" shapeId="0">
      <text>
        <r>
          <rPr>
            <b/>
            <sz val="9"/>
            <color indexed="81"/>
            <rFont val="Tahoma"/>
            <family val="2"/>
          </rPr>
          <t>THOUIN Simon:</t>
        </r>
        <r>
          <rPr>
            <sz val="9"/>
            <color indexed="81"/>
            <rFont val="Tahoma"/>
            <family val="2"/>
          </rPr>
          <t xml:space="preserve">
uniquement RC au sens juridique ?
</t>
        </r>
      </text>
    </comment>
  </commentList>
</comments>
</file>

<file path=xl/sharedStrings.xml><?xml version="1.0" encoding="utf-8"?>
<sst xmlns="http://schemas.openxmlformats.org/spreadsheetml/2006/main" count="1531" uniqueCount="495">
  <si>
    <t>Tableau 2 : Besoins</t>
  </si>
  <si>
    <t>Tableau 1 : Description production et RC</t>
  </si>
  <si>
    <t>Synthèse du projet</t>
  </si>
  <si>
    <t>Présentation du maître d'ouvrage</t>
  </si>
  <si>
    <t>Schéma de l'organisation</t>
  </si>
  <si>
    <t>RC</t>
  </si>
  <si>
    <t>Intégration au territoire, historique de la situation existante</t>
  </si>
  <si>
    <t>Action et études de faisabilité montage projet</t>
  </si>
  <si>
    <t>Décrire succinctement les actions et études de faisabilité réalisées pour le montage du projet</t>
  </si>
  <si>
    <t>Indiquer le / les bureaux d’études ayant réalisés les études de faisabilité du projet, ainsi que l’AMO éventuel</t>
  </si>
  <si>
    <t>Démarche d’économie d’énergie et description des besoins thermiques actuels et futurs.</t>
  </si>
  <si>
    <t>Décrire les actions d’économie d’énergie déjà mises en œuvre (calendrier, patrimoine visé, …)</t>
  </si>
  <si>
    <t>Indiquer le gain d'énergie thermique associé pris en compte dans le dimensionnement en MWh/an</t>
  </si>
  <si>
    <t>Décrire les démarches d'économie d'énergie prévues (calendrier, patrimoine visé, …)</t>
  </si>
  <si>
    <t xml:space="preserve">Indiquer le gain d'énergie thermique associé et pris en compte dans le dimensionnement en MWh/an </t>
  </si>
  <si>
    <t>Joindre les études/audits sur la performance énergétique des bâtiments raccordés</t>
  </si>
  <si>
    <t>Description de l’opération</t>
  </si>
  <si>
    <t>Insérer un graphique de répartition des besoins part type d’usager (tertiaire, santé, éducation, logement …)</t>
  </si>
  <si>
    <t>Expliquer la politique tarifaire visée par l’autorité organisatrice et l’impact de l’opération pour les abonnés historiques, indiquer la perception de ce prix (différentiel prix actuel et prix futur) par les usagers à l’occasion du comité de concertation du schéma directeur.</t>
  </si>
  <si>
    <t>Description des besoins thermiques</t>
  </si>
  <si>
    <t>Dimensionnement de l'installation de production Enr&amp;R et du réseau de chaleur</t>
  </si>
  <si>
    <t xml:space="preserve">Insérer la courbe monotone avec identification de la couverture base et appoint, ainsi que les différentes unités de production </t>
  </si>
  <si>
    <t xml:space="preserve">Descriptif technique de l'installation et de ses performances </t>
  </si>
  <si>
    <t xml:space="preserve">Descriptif technique synthétique des éléments constituant l’installation </t>
  </si>
  <si>
    <t xml:space="preserve">Mettre en valeur les innovations et préciser le nom des principaux équipementiers </t>
  </si>
  <si>
    <t>Présenter les fournisseurs envisagés</t>
  </si>
  <si>
    <t>Pour la plaquette forestière, si le fournisseur n’est ni gestionnaire, ni propriétaire forestier et ne contracte pas lui-même directement avec eux, détailler la liste des noms et qualités des fournisseurs de rang supérieur ainsi que les quantités associées.</t>
  </si>
  <si>
    <t>Décrire les moyens utilisés pour assurer la traçabilité géographique de la biomasse utilisée.</t>
  </si>
  <si>
    <t>Joindre les contrats d’approvisionnement ou lettre d’engagement et les attestations le cas échéant FSC et PEFC</t>
  </si>
  <si>
    <t>Mode d'approvisionnement en ressources EnR&amp;R</t>
  </si>
  <si>
    <t>Qualité de l’air</t>
  </si>
  <si>
    <t>Bilan énergétique avant et après opération</t>
  </si>
  <si>
    <t>Relevé de mesures de la sonde la plus proche sur 3 ans</t>
  </si>
  <si>
    <t>Préciser l’existence d’établissements recevant du public à risque</t>
  </si>
  <si>
    <t>Insérer une rose des vents de la commune où est situé le projet</t>
  </si>
  <si>
    <t>Information succinte si contrainte PPA</t>
  </si>
  <si>
    <t>Présenter la technologie de traitement des fumées mise en œuvre par chaudière</t>
  </si>
  <si>
    <t>Présenter les performances prévisionnelles du projet avec les valeurs limites d’émission</t>
  </si>
  <si>
    <t>Présenter le mode de collecte et de valorisation (ou/et traitement) des différents types de cendres collectées</t>
  </si>
  <si>
    <t>Comptage</t>
  </si>
  <si>
    <t>Préciser sur le schéma de principe du système de récupération l’implantation des compteurs d’énergie</t>
  </si>
  <si>
    <t>Joindre un schéma précis de comptage du projet</t>
  </si>
  <si>
    <t>Réseau de chaleur</t>
  </si>
  <si>
    <t xml:space="preserve">Insérer une description des travaux et détailler les travaux spécifiques </t>
  </si>
  <si>
    <t>Insérer ou joindre un schéma simplifié du réseau de distribution avec la localisation des productions</t>
  </si>
  <si>
    <t>Insérer ou joindre un plan d’implantation du réseau avec localisation des zones raccordées suivant une nomenclature cohérente avec le descriptif général, en vue aérienne</t>
  </si>
  <si>
    <t>Insérer ou joindre une note spécifique sur les mesures d’efficacité énergétique et d’optimisation du bilan environnemental dans la conception et la gestion du réseau de chaleur</t>
  </si>
  <si>
    <t>Joindre un schéma hydraulique détaillé de la production et du réseau.</t>
  </si>
  <si>
    <t>Vérification des critères d’éligibilité</t>
  </si>
  <si>
    <t>Plan du réseau vectorisé au format PDF, ainsi qu’une version AUTOCAD, avec mention des DN</t>
  </si>
  <si>
    <t>Contrat de concession et avenants en format pdf</t>
  </si>
  <si>
    <t>La page scannée du contrat de concession où se situent la signature et la date de signature de celle-ci</t>
  </si>
  <si>
    <t>Attestation d’engagement de réponse à l’enquête de branche annuelle SNCU sur les réseaux de chaleur : cette attestation comprendra les coordonnées complètes du contact en charge de la réponse à l’enquête de branche</t>
  </si>
  <si>
    <t>Attestation de vérification de l'encadrement Européen  sur les réseaux de distribution</t>
  </si>
  <si>
    <t>Compte d’exploitation/plan d’affaires de la Concession. Doivent figurer le détail des charges ainsi que l’EBE, le résultat net, le TRI et la VAN</t>
  </si>
  <si>
    <t>Tout autre document jugés utile par le candidat</t>
  </si>
  <si>
    <t>Contexte du Projet</t>
  </si>
  <si>
    <t>Cadre de l'opération</t>
  </si>
  <si>
    <t>Objet de l'opération</t>
  </si>
  <si>
    <t>Cendres</t>
  </si>
  <si>
    <t>Insérer un calendrier de réalisation faisant apparaître toutes les tranches de travaux</t>
  </si>
  <si>
    <t xml:space="preserve">Indiquer les grandes étapes du projet ainsi que les dates prévisionnelles clés suivantes </t>
  </si>
  <si>
    <t>Objectifs attendus de l'opération</t>
  </si>
  <si>
    <t>Suivi et planning prévisionnel</t>
  </si>
  <si>
    <t>Joindre l’étude de faisabilité du projet</t>
  </si>
  <si>
    <t>Joindre l’étude de faisabilité conforme "Guide de création d’un réseau de chaleur" ou schéma directeur (moins de 5 ans) en cas d’extension de réseau de chaleur</t>
  </si>
  <si>
    <t>pièce 9</t>
  </si>
  <si>
    <t>pièce 10</t>
  </si>
  <si>
    <t>pièce 11</t>
  </si>
  <si>
    <t>pièce 12</t>
  </si>
  <si>
    <t>pièce 8</t>
  </si>
  <si>
    <t>pièce 13</t>
  </si>
  <si>
    <t>pièce 14</t>
  </si>
  <si>
    <t>pièce 15</t>
  </si>
  <si>
    <t>pièce 16</t>
  </si>
  <si>
    <t>pièce 17</t>
  </si>
  <si>
    <t>pièce 18</t>
  </si>
  <si>
    <t>Pièce 1</t>
  </si>
  <si>
    <t>Pièce 2</t>
  </si>
  <si>
    <t>Pièce 3</t>
  </si>
  <si>
    <t>Pièce 4</t>
  </si>
  <si>
    <t>Pièce 7</t>
  </si>
  <si>
    <t>Joindre éventuellement éléments complémentaires éventuels concernant le plan d'approvisionnement</t>
  </si>
  <si>
    <t>Joindre éventuellement éléments complémentaires éventuels concernant la qualité de l'air (étude d'imapct,…)</t>
  </si>
  <si>
    <t>Dossier de demande d'aide</t>
  </si>
  <si>
    <t>Tableau 3</t>
  </si>
  <si>
    <t>Tableau 7</t>
  </si>
  <si>
    <t>Tableau 1</t>
  </si>
  <si>
    <t>Tableau 4</t>
  </si>
  <si>
    <t>Tableau 8</t>
  </si>
  <si>
    <t>Tableau 5</t>
  </si>
  <si>
    <t>Tableau 6</t>
  </si>
  <si>
    <t>Coûts d'investissement</t>
  </si>
  <si>
    <t>Coûts d'exploitation</t>
  </si>
  <si>
    <t>Volet Technique :</t>
  </si>
  <si>
    <t>Documents ou informations demandées</t>
  </si>
  <si>
    <t>n°</t>
  </si>
  <si>
    <t>Documents ou informations demandées uniquement si réseau de chaleur</t>
  </si>
  <si>
    <t>Pièce à joindre au dossier</t>
  </si>
  <si>
    <t>Tableau volet technique (fichier Excel)</t>
  </si>
  <si>
    <t>Volet adminstratif (fichier Word)</t>
  </si>
  <si>
    <t>Volet financier (fichier Excel)</t>
  </si>
  <si>
    <t>Volet technique biomasse - fichier Excel (pièce n°5)</t>
  </si>
  <si>
    <t>Volet technique biomasse plan appro - fichier Excel (pièce n°3)</t>
  </si>
  <si>
    <t>Volet technique biomasse - fichier word</t>
  </si>
  <si>
    <t>Description échanges abonnées/collectivité/exploitant</t>
  </si>
  <si>
    <t>Descriptif de la situation existante</t>
  </si>
  <si>
    <t>Argumentaire sur l’intérêt du projet par rapport à la situation actuelle et les perspectives</t>
  </si>
  <si>
    <t>Descriptif succint des objectifs énergétiques</t>
  </si>
  <si>
    <t>Descriptif succint des objectifs économiques</t>
  </si>
  <si>
    <t>Descriptif succint des objectifs environnementals</t>
  </si>
  <si>
    <t>Tableau 2.1 (RC) ou Tableau 2.2 (Chaufferie dédiée)</t>
  </si>
  <si>
    <t>Insérer le tableau récapitulatif des besoins (avec différents raccordements pour RC)</t>
  </si>
  <si>
    <t>Option</t>
  </si>
  <si>
    <t>Décrire l’évolution des besoins dans le cas d’une montée en puissance progressive de l’installation</t>
  </si>
  <si>
    <t>Insérer Tableau de simulation de l’impact du montant de l’aide sur le prix de la chaleur vendue aux abonnés</t>
  </si>
  <si>
    <t>Insérer Tableau d’évolution des besoins dans le cas d’une montée en puissance progressive de l’installation</t>
  </si>
  <si>
    <t>Détailler le dimensionnement des équipements biomasse et d’appoint / secours</t>
  </si>
  <si>
    <t>Préciser les performances énergétiques et environnementales des équipements</t>
  </si>
  <si>
    <t>Joindre le schéma de principe hydraulique complet de la production et réseau de chaleur (le cas échéant)</t>
  </si>
  <si>
    <t>Joindre le plan d’approvisionnement à travers le Volet technique biomasse plan appro - fichier Excel</t>
  </si>
  <si>
    <t>Compléter tableau synthétique approvisionnement</t>
  </si>
  <si>
    <t xml:space="preserve">Insérer tableau description production et réseau de chaleur </t>
  </si>
  <si>
    <t>Insérer une carte où l’on visualise ces établissements et le rayon de 500 m autour de la chaufferie.</t>
  </si>
  <si>
    <t>Décrire le système de comptage destiné à assurer le suivi du fonctionnement et des performances des installations, et de vérifier la quantité d’énergie effectivement valorisée</t>
  </si>
  <si>
    <t>Insérer tableau décomposition des DN</t>
  </si>
  <si>
    <t>Compte d’exploitation sur 20 ans selon modèle ADEME annexé au dossier (Tableau n°8 CEP modèle ADEME)</t>
  </si>
  <si>
    <t>Chapitre du dossier Word</t>
  </si>
  <si>
    <t>Sous-chapitre du dossier Word</t>
  </si>
  <si>
    <t>Option ou uniquement si typologie dossier particulier</t>
  </si>
  <si>
    <t>Indispensable dossier forfait</t>
  </si>
  <si>
    <t>X</t>
  </si>
  <si>
    <t>?</t>
  </si>
  <si>
    <t>Descriptif succint des objectifs sociaux</t>
  </si>
  <si>
    <t>Insérer tableau prix moyen vente chaleur (impact positif de la chaleur vendue aux abonnés)</t>
  </si>
  <si>
    <t>Volet adminstratif (fichier PDF)</t>
  </si>
  <si>
    <t>Documents ou informations demandées dossier FC 2019</t>
  </si>
  <si>
    <t>Tableau volet technique (fichier Excel volet technique)</t>
  </si>
  <si>
    <t>Tout autre document jugé utile par le candidat</t>
  </si>
  <si>
    <t>X dans un courrier d'enagement du porteur</t>
  </si>
  <si>
    <t>Proposition David CANAL 11/07/2019 (pour le moment simplification uniquement des pièces à fournir en complément du dossier)</t>
  </si>
  <si>
    <t>Proposition éléments indispensables dossier forfait</t>
  </si>
  <si>
    <t>Détailler spécifiquement les critères attendus (pas de champ libre) :
exemple :
- maitre d'ouvrage = XX
- type de montage juridique = DSP, régie, …
- entité délégante (le cas échéant) = ZZ
- …</t>
  </si>
  <si>
    <t>information déjà collecté à travers tableau descriptif production et des engagements VLE</t>
  </si>
  <si>
    <t>Décrire les besoins énergétiques futurs du projet sur lesquels sera dimensionnée la solution biomasse et le réseau de chaleur dans sa globalité</t>
  </si>
  <si>
    <t>Décrire les démarches d’économie d’énergie prévues (calendrier, patrimoine visé, …)</t>
  </si>
  <si>
    <t>Indiquer le gain d'énergie thermique associé au démarches pris en compte dans le dimensionnement en MWh/an</t>
  </si>
  <si>
    <t>A fusionner avec 11</t>
  </si>
  <si>
    <t>infomation déjà collecté à travers tableau 2,1</t>
  </si>
  <si>
    <t>Donner si possible la répartition des logements raccordés au réseau par étiquette DPE</t>
  </si>
  <si>
    <t>mieux cadrer ce point avec seulement les informations essentielles</t>
  </si>
  <si>
    <t>est-ce qu'il faut conserver ce paragraphe au sein du dossier technique ?</t>
  </si>
  <si>
    <t>Bien repréciser les étapes que l'on souhaite connaitre</t>
  </si>
  <si>
    <t>ajouté si RGE</t>
  </si>
  <si>
    <t>ou à venir</t>
  </si>
  <si>
    <t>est-ce nécessaire puisque dossier au forfait; donc a prioir pas de variation du niveau d'aide ?</t>
  </si>
  <si>
    <t>a priori la monotone suffit</t>
  </si>
  <si>
    <t>A moduler suivant la taille du projet ?</t>
  </si>
  <si>
    <t>ajouter une ligne sur le nombre de chaufferie
et bien vérifier le calcul CO2 évités</t>
  </si>
  <si>
    <t>R</t>
  </si>
  <si>
    <t>insérer (plutôt que joindre) le schéma de comptage</t>
  </si>
  <si>
    <t>Déjà demander dans dossier administratif</t>
  </si>
  <si>
    <t>Commentaires</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</si>
  <si>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</si>
  <si>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</si>
  <si>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</si>
  <si>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</si>
  <si>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</si>
  <si>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</si>
  <si>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</si>
  <si>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</si>
  <si>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</si>
  <si>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</si>
  <si>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</si>
  <si>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mixité MWh/an %</t>
  </si>
  <si>
    <t>Combustible Appoint</t>
  </si>
  <si>
    <t>Production GN MWh</t>
  </si>
  <si>
    <t>Rendement chaudière GN</t>
  </si>
  <si>
    <t>Puissance GN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</si>
  <si>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</si>
  <si>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</si>
  <si>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r>
      <t xml:space="preserve">Total production EnR&amp;R MWh
</t>
    </r>
    <r>
      <rPr>
        <i/>
        <sz val="8"/>
        <color theme="1"/>
        <rFont val="Calibri"/>
        <family val="2"/>
        <scheme val="minor"/>
      </rPr>
      <t>(si réseau de chaleur = chaleur EnR&amp;R injectée dans le RC)</t>
    </r>
  </si>
  <si>
    <t>Puissance totale MW</t>
  </si>
  <si>
    <t>RESEAU DE CHALEUR</t>
  </si>
  <si>
    <t>Projet Fonds Chaleur
(et données extension RC)</t>
  </si>
  <si>
    <t>Type de fluide caloporteur</t>
  </si>
  <si>
    <t>Longueur Réseau de chaleur (ml)</t>
  </si>
  <si>
    <t>Longueur Basse Pression (ml)</t>
  </si>
  <si>
    <t>Longueur Haute Pression (ml)</t>
  </si>
  <si>
    <t>Dimaètre nominale maxi</t>
  </si>
  <si>
    <t>Chaleur vendu en sous-stations MWh</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</si>
  <si>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</si>
  <si>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</si>
  <si>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</si>
  <si>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</si>
  <si>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</si>
  <si>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</si>
  <si>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</si>
  <si>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</si>
  <si>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</si>
  <si>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N° Sous station</t>
  </si>
  <si>
    <t>Maître d'ouvrage</t>
  </si>
  <si>
    <t>Bâtiment</t>
  </si>
  <si>
    <t>Neuf/ existant</t>
  </si>
  <si>
    <t>Date de raccordement prévue</t>
  </si>
  <si>
    <t>Type de bâtiment</t>
  </si>
  <si>
    <t>Eq. Logement</t>
  </si>
  <si>
    <t>Surface chauffée (m2)</t>
  </si>
  <si>
    <t xml:space="preserve">Besoins avant réhabilitation / démarches énergétique
MWh </t>
  </si>
  <si>
    <t>Besoins après réhabilitation / démarches énergétique
 MWh
pris en compte pour le dimensionnement</t>
  </si>
  <si>
    <t>dont Besoins chauffage</t>
  </si>
  <si>
    <t>dont Besoins ECS</t>
  </si>
  <si>
    <t>P Souscrite
kW</t>
  </si>
  <si>
    <t>Besoins / m2</t>
  </si>
  <si>
    <t>Classe énerg. 
(A, B, C, …)</t>
  </si>
  <si>
    <t>1.1</t>
  </si>
  <si>
    <t>O. HLM xxx</t>
  </si>
  <si>
    <t>Les xxx</t>
  </si>
  <si>
    <t>Existant</t>
  </si>
  <si>
    <t>Log. sociaux</t>
  </si>
  <si>
    <t>1.2</t>
  </si>
  <si>
    <t>2.1</t>
  </si>
  <si>
    <t>Ville de Y</t>
  </si>
  <si>
    <t>CHU X</t>
  </si>
  <si>
    <t xml:space="preserve">Tertiaire </t>
  </si>
  <si>
    <t>CG</t>
  </si>
  <si>
    <t>Collège</t>
  </si>
  <si>
    <t>Neuf</t>
  </si>
  <si>
    <t>Tertiaire</t>
  </si>
  <si>
    <t>TOTAUX</t>
  </si>
  <si>
    <t>Activités 
(process, chauffage/ECS, …)</t>
  </si>
  <si>
    <t>Besoins avant démarche d'économie d'énergie (MWh/an)</t>
  </si>
  <si>
    <t>Besoins après démarche d'économie d'énergie (MWh/an)
pris en compte pour le dimensionnement</t>
  </si>
  <si>
    <t>Tableau 3 : Développement Evolution RC</t>
  </si>
  <si>
    <t xml:space="preserve">Année </t>
  </si>
  <si>
    <t>Energie vendue en sous-station (MWh)</t>
  </si>
  <si>
    <t>Nombre de Ss stations</t>
  </si>
  <si>
    <t>Puissance souscrite (kW)</t>
  </si>
  <si>
    <t>Mixité EnR &amp;R</t>
  </si>
  <si>
    <t>Quantités d’EnR&amp;R injectée</t>
  </si>
  <si>
    <t>…</t>
  </si>
  <si>
    <t>Tableau 4 : Décomposition des métrés</t>
  </si>
  <si>
    <t>DN</t>
  </si>
  <si>
    <t>Longueur de tranchée</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</si>
  <si>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</si>
  <si>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</si>
  <si>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</si>
  <si>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</si>
  <si>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</si>
  <si>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</si>
  <si>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</si>
  <si>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</si>
  <si>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</si>
  <si>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</si>
  <si>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</si>
  <si>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</si>
  <si>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</si>
  <si>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</si>
  <si>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</si>
  <si>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</si>
  <si>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</si>
  <si>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</si>
  <si>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</si>
  <si>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</si>
  <si>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</si>
  <si>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</si>
  <si>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</si>
  <si>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</si>
  <si>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</si>
  <si>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</si>
  <si>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</si>
  <si>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</si>
  <si>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</si>
  <si>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</si>
  <si>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</si>
  <si>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Prix de la chaleur vendue aux abonnés
(ou coût de revient de la chaleur si autoconsommation de la chaleur)</t>
  </si>
  <si>
    <t>€ HT</t>
  </si>
  <si>
    <t>€ TTC</t>
  </si>
  <si>
    <r>
      <t xml:space="preserve">R1 moyen €/MWh </t>
    </r>
    <r>
      <rPr>
        <b/>
        <i/>
        <sz val="9"/>
        <color theme="1"/>
        <rFont val="Calibri"/>
        <family val="2"/>
      </rPr>
      <t>avant</t>
    </r>
    <r>
      <rPr>
        <i/>
        <sz val="9"/>
        <color theme="1"/>
        <rFont val="Calibri"/>
        <family val="2"/>
      </rPr>
      <t xml:space="preserve"> opération</t>
    </r>
  </si>
  <si>
    <r>
      <t xml:space="preserve">R1 moyen €/MWh </t>
    </r>
    <r>
      <rPr>
        <b/>
        <i/>
        <sz val="9"/>
        <color theme="1"/>
        <rFont val="Calibri"/>
        <family val="2"/>
      </rPr>
      <t>après</t>
    </r>
    <r>
      <rPr>
        <i/>
        <sz val="9"/>
        <color theme="1"/>
        <rFont val="Calibri"/>
        <family val="2"/>
      </rPr>
      <t xml:space="preserve"> opération </t>
    </r>
    <r>
      <rPr>
        <b/>
        <i/>
        <sz val="9"/>
        <color theme="1"/>
        <rFont val="Calibri"/>
        <family val="2"/>
      </rPr>
      <t>sans</t>
    </r>
    <r>
      <rPr>
        <i/>
        <sz val="9"/>
        <color theme="1"/>
        <rFont val="Calibri"/>
        <family val="2"/>
      </rPr>
      <t xml:space="preserve"> aide</t>
    </r>
  </si>
  <si>
    <r>
      <t xml:space="preserve">R1 moyen €/MWh </t>
    </r>
    <r>
      <rPr>
        <b/>
        <i/>
        <sz val="9"/>
        <color theme="1"/>
        <rFont val="Calibri"/>
        <family val="2"/>
      </rPr>
      <t>après</t>
    </r>
    <r>
      <rPr>
        <i/>
        <sz val="9"/>
        <color theme="1"/>
        <rFont val="Calibri"/>
        <family val="2"/>
      </rPr>
      <t xml:space="preserve"> opération </t>
    </r>
    <r>
      <rPr>
        <b/>
        <i/>
        <sz val="9"/>
        <color theme="1"/>
        <rFont val="Calibri"/>
        <family val="2"/>
      </rPr>
      <t>avec</t>
    </r>
    <r>
      <rPr>
        <i/>
        <sz val="9"/>
        <color theme="1"/>
        <rFont val="Calibri"/>
        <family val="2"/>
      </rPr>
      <t xml:space="preserve"> aide</t>
    </r>
  </si>
  <si>
    <r>
      <t xml:space="preserve">R2 moyen €/MWh </t>
    </r>
    <r>
      <rPr>
        <b/>
        <i/>
        <sz val="9"/>
        <color theme="1"/>
        <rFont val="Calibri"/>
        <family val="2"/>
      </rPr>
      <t>avant</t>
    </r>
    <r>
      <rPr>
        <i/>
        <sz val="9"/>
        <color theme="1"/>
        <rFont val="Calibri"/>
        <family val="2"/>
      </rPr>
      <t xml:space="preserve"> opération</t>
    </r>
  </si>
  <si>
    <r>
      <t xml:space="preserve">R2 moyen €/MWh </t>
    </r>
    <r>
      <rPr>
        <b/>
        <i/>
        <sz val="9"/>
        <color theme="1"/>
        <rFont val="Calibri"/>
        <family val="2"/>
      </rPr>
      <t>après</t>
    </r>
    <r>
      <rPr>
        <i/>
        <sz val="9"/>
        <color theme="1"/>
        <rFont val="Calibri"/>
        <family val="2"/>
      </rPr>
      <t xml:space="preserve"> opération </t>
    </r>
    <r>
      <rPr>
        <b/>
        <i/>
        <sz val="9"/>
        <color theme="1"/>
        <rFont val="Calibri"/>
        <family val="2"/>
      </rPr>
      <t>sans</t>
    </r>
    <r>
      <rPr>
        <i/>
        <sz val="9"/>
        <color theme="1"/>
        <rFont val="Calibri"/>
        <family val="2"/>
      </rPr>
      <t xml:space="preserve"> aide</t>
    </r>
  </si>
  <si>
    <r>
      <t xml:space="preserve">R2 moyen €/MWh </t>
    </r>
    <r>
      <rPr>
        <b/>
        <i/>
        <sz val="9"/>
        <color theme="1"/>
        <rFont val="Calibri"/>
        <family val="2"/>
      </rPr>
      <t>après</t>
    </r>
    <r>
      <rPr>
        <i/>
        <sz val="9"/>
        <color theme="1"/>
        <rFont val="Calibri"/>
        <family val="2"/>
      </rPr>
      <t xml:space="preserve"> opération </t>
    </r>
    <r>
      <rPr>
        <b/>
        <i/>
        <sz val="9"/>
        <color theme="1"/>
        <rFont val="Calibri"/>
        <family val="2"/>
      </rPr>
      <t>avec</t>
    </r>
    <r>
      <rPr>
        <i/>
        <sz val="9"/>
        <color theme="1"/>
        <rFont val="Calibri"/>
        <family val="2"/>
      </rPr>
      <t xml:space="preserve"> aide</t>
    </r>
  </si>
  <si>
    <t>Prix de vente (ou cout) R1+R2 moyen €/MWh avant opération</t>
  </si>
  <si>
    <t>Prix de vente (ou cout) R1+R2  moyen €/MWh après opération sans aide</t>
  </si>
  <si>
    <t>Prix de vente (ou cout) R1+R2 moyen €/MWh après opération avec aide</t>
  </si>
  <si>
    <t>Nombre de chaudière biomasse</t>
  </si>
  <si>
    <t>Production biomasse = 2 chaudières de 1MW et 2MW</t>
  </si>
  <si>
    <t>COMBUSTIBLE(S) BIOMASSE</t>
  </si>
  <si>
    <t>Consommation biomasse annuelle entrée chaudière (MWh PCI/an)</t>
  </si>
  <si>
    <t>Consommation biomasse annuelle entrée chaudière (t/an)</t>
  </si>
  <si>
    <t>Nature du combustible</t>
  </si>
  <si>
    <t>Régions d'origine de l'approvisionnement par type de combustible</t>
  </si>
  <si>
    <t>Part de l'approvisionnement par région et par type de combustible (% PCI)</t>
  </si>
  <si>
    <t>Plaquettes forestières (Cf. réf 2017-1A-PFA)</t>
  </si>
  <si>
    <t>Bretagne</t>
  </si>
  <si>
    <t>Pays de la Loire</t>
  </si>
  <si>
    <t>Plaquettes forestières (Cf. réf 2017-2-CIB)</t>
  </si>
  <si>
    <t>Part minimum de bois certifiés (PEFC, FSC, ou équivalent) en Plaquettes forestières (catégorie du référentiel 2017-1A-PFA)</t>
  </si>
  <si>
    <t>%</t>
  </si>
  <si>
    <t>Tableau 4 : Impact subvention sur prix de la chaleur</t>
  </si>
  <si>
    <t>Tableau 5 : Plan d'approvisionnement</t>
  </si>
  <si>
    <t>Tableau 8 : Coûts d'exploitation</t>
  </si>
  <si>
    <t>E</t>
  </si>
  <si>
    <t>Création comité de piloge (dès la conception du RC)</t>
  </si>
  <si>
    <t>Gouvernance</t>
  </si>
  <si>
    <t>Impact positif de l'aide pour les abonnés</t>
  </si>
  <si>
    <t>Impact tarification</t>
  </si>
  <si>
    <t>Régime de T°C</t>
  </si>
  <si>
    <t>Régime T</t>
  </si>
  <si>
    <t>200ml</t>
  </si>
  <si>
    <t>Longueur mini extension</t>
  </si>
  <si>
    <t>Longueur</t>
  </si>
  <si>
    <t>Densité minimum du réseau</t>
  </si>
  <si>
    <t>Densité</t>
  </si>
  <si>
    <t>5 cas possibles</t>
  </si>
  <si>
    <t xml:space="preserve">Réseau de chaleur lié à une cogénération </t>
  </si>
  <si>
    <t>Technologie de production</t>
  </si>
  <si>
    <t>Démarche amont</t>
  </si>
  <si>
    <t>Schéma directeur RC (si extension) moins de 5 ans ou Etude faisabilité suivant Guide création RC (si création)</t>
  </si>
  <si>
    <t>65 / 70 %</t>
  </si>
  <si>
    <t>Taux EnR Recommandé</t>
  </si>
  <si>
    <t>Taux EnR</t>
  </si>
  <si>
    <t>Taux EnR Exigé</t>
  </si>
  <si>
    <t>Qualité de l'air</t>
  </si>
  <si>
    <t>Biomasse</t>
  </si>
  <si>
    <t>Poussières : Filtre à manche et/ou électrofiltre</t>
  </si>
  <si>
    <t>Performances environnementales supplémentaires à celles exigées</t>
  </si>
  <si>
    <t>contraintes réglementaires nationales et/ou locales</t>
  </si>
  <si>
    <t>Ev</t>
  </si>
  <si>
    <t>Forte recommandation : techniques améliorant les performances énergétiques et environnementales</t>
  </si>
  <si>
    <t>Production</t>
  </si>
  <si>
    <t>Le dimensionnement de l’installation biomasse devra permettre d’obtenir un taux de couverture optimisé tout en garantissant un régime de fonctionnement élevée à la chaudière</t>
  </si>
  <si>
    <t>Dimensionnement</t>
  </si>
  <si>
    <t>Installations de production de chaleur : rendement thermique à puissance nominale doit être supérieur à 85%</t>
  </si>
  <si>
    <t>Rendement</t>
  </si>
  <si>
    <t xml:space="preserve">- caractéristiques des combustibles utilisés, 
- garanties  sur  la  nature  et  l’origine  géographique  des  combustibles,  engagement  des  fournisseurs, 
garanties sur les prix, 
- évaluation  des  risques  de  concurrences  d’usage.  Les approvisionnements  internes  sont  également 
concernés car ils peuvent se substituer à d’autres valorisations, 
- respect de l’environnement intégrant la gestion durable des forêts, </t>
  </si>
  <si>
    <t>Evaluation plan d'appro</t>
  </si>
  <si>
    <t>Appro</t>
  </si>
  <si>
    <t>Exigence seuil moyen minimum de 50% des taux régionaux des surfaces forestières certifiées</t>
  </si>
  <si>
    <t>Exigence bois certifiés</t>
  </si>
  <si>
    <t>Eviter conflit d'usage sur d'autres combustibles (exemple : connexes de scierie vers la trituration, panneautiers)</t>
  </si>
  <si>
    <t>&gt; à 30%; 40% ou 50% suivant la taille du projet</t>
  </si>
  <si>
    <t>Taux plaquettes forestières et assimilées</t>
  </si>
  <si>
    <t>Biomasse éligible (biomasse exclue : céréales alimentaires destinées à la consommation humaine et animale, ordures ménagères résiduelles, huiles végétales et dérivés, effluents d'élevage, l’utilisation de rafles de maïs semence est exclue tant que des conflits d'usage pourront exister)</t>
  </si>
  <si>
    <t>Biomasse éligible</t>
  </si>
  <si>
    <t>"Guichet" différents suivant production (si Industrie &gt; 12000MWh = BCIAT; si &lt; 1200MWh = Contrat de développement)</t>
  </si>
  <si>
    <t>Production minimum 1200 MWh</t>
  </si>
  <si>
    <t>Production minimum EnR&amp;R</t>
  </si>
  <si>
    <t>Générale</t>
  </si>
  <si>
    <t>Recours lors de la phase étude, conception, AMO =&gt; professionnels qualifiés</t>
  </si>
  <si>
    <t>Production EnR&amp;R supplémentaire</t>
  </si>
  <si>
    <t>Pas de renouvellement d'unité existante EnR&amp;R</t>
  </si>
  <si>
    <t>Exigence/
Recommandation</t>
  </si>
  <si>
    <t>Détails critère</t>
  </si>
  <si>
    <t>Critère</t>
  </si>
  <si>
    <t>Type</t>
  </si>
  <si>
    <t>Granulé certifié</t>
  </si>
  <si>
    <t xml:space="preserve">L’ADEME recommande que les granulés fassent l’objet d’une certification de qualité (label DIN+, certification 
NF biocombustibles ou équivalent). </t>
  </si>
  <si>
    <t>Démarches qualité fournitures combustibles</t>
  </si>
  <si>
    <t>L’ADEME  recommande  également  de  s’associer  aux  démarches  qualité  existantes  sur  la  fourniture  de 
combustible bois qui visent à améliorer la relation
 entre fournisseur et consommateur (Chaleur Bois Qualité + ou équivalent)</t>
  </si>
  <si>
    <t>Respect des règles de gestion durable du guide ADEME « La récolte raisonnée des rémanents en forêt »</t>
  </si>
  <si>
    <t xml:space="preserve">Si prélèvement de rémanent : </t>
  </si>
  <si>
    <t>Recour au bois d'importation uniquement au cas par cas pour résoudre un problème ponctuel de conflit d'usage (avec conditions à respecter)</t>
  </si>
  <si>
    <t>Le recours au bois d’importation doit être étudié au cas par cas pour résoudre un problème ponctuel de conflit d’usage. Dans le cas de projet frontalier, l’importation sera possible, si elle s’inscrit dans un rayon d’approvisionnement en cohérence avec la taille du projet. Sinon, l'importation doit être définie de façon temporaire, limitée en volume, après s’être assuré que des moyens ont été donnés pour mobiliser les biocombustibles disponibles dans l’aire d’approvisionnement et avoir fait l’objet d'un bilan environnemental (type ACV). Le candidat s'assure que son plan d'approvisionnement est en conformité avec la législation en vigueur et en particulier le règlement bois de l’Union Européenne (RBUE) adopté en France le 3 mars 2013 (consultable sur : http://eur-lex.europa.eu). De plus, le bois importé doit provenir à 100% de forêts gérées durablement (PEFC, FSC...)</t>
  </si>
  <si>
    <t>Qualité des approvisionnements</t>
  </si>
  <si>
    <t>Se référer au guide ADEME "qualité des approvisionnements"</t>
  </si>
  <si>
    <t>Pour un approvisionnement d’origine forestière</t>
  </si>
  <si>
    <t>Projet d'unité de granulation : projets de granulation, le candidat présentera l’ensemble du plan d’approvisionnement et détaillera, le cas échéant, les pourcentages feuillus/ résineux utilisés</t>
  </si>
  <si>
    <t>Plan d'appro &gt; 12 000MWh = évaluation en cellule biomasse</t>
  </si>
  <si>
    <t>Plan d'appro avec prélèvement &gt; 5000t région autre site d'implantation = évaluation en cellule biomasse</t>
  </si>
  <si>
    <t>Avis des cellules biomasse des régions où le projet viendrait prélever plus de 5000 tonnes de biomasse/an</t>
  </si>
  <si>
    <t xml:space="preserve"> co-combustion  biomasse-charbon ne  peuvent  être  éligibles  que  si  la  biomasse  vient en substitution du charbon</t>
  </si>
  <si>
    <t>Techniques améliorant les performances énergétiques et environnementales</t>
  </si>
  <si>
    <t>Technologie co-combustion</t>
  </si>
  <si>
    <t>Co-génération usage de l'électricité</t>
  </si>
  <si>
    <t>Co-génération efficacité énergétique</t>
  </si>
  <si>
    <t>si cogénération : Uniquement cogénération avec autoconsommation électricité ou vente sur marché libre</t>
  </si>
  <si>
    <t>Si cogénération : Respect critère haut-rendement et efficacité supérieure à 75%</t>
  </si>
  <si>
    <t>Instruction spécifique afin de vérifier la maturité de la technologie - SFAB</t>
  </si>
  <si>
    <t>Si absence seuil réglementaire : seuil maximum d’émission de poussières de 75 mg/Nm3 à 6% O2 (base de données chaudières éligibles FC ou filtres performants)</t>
  </si>
  <si>
    <t>NOx : bas NOX, déNOx</t>
  </si>
  <si>
    <t>Respect des VLE réglementaires</t>
  </si>
  <si>
    <t>Engagement inférieur aux VLE réglementaires</t>
  </si>
  <si>
    <t>Respect VLE poussières en l'absence de VLE réglementaires</t>
  </si>
  <si>
    <t>Technologie système filtration poussières</t>
  </si>
  <si>
    <t>Technologie système filtration NOX</t>
  </si>
  <si>
    <t>Eligibilité gazéification</t>
  </si>
  <si>
    <t xml:space="preserve">Implication du candidat (ou de ses fournisseurs) dans des projets de mobilisation de bois supplémentaires ou d’amélioration de la logistique d’exploitation forestière </t>
  </si>
  <si>
    <t>sauf si production EnR&amp;R supplémentaire (aide uniquement sur la chaleur EnR&amp;R supplémentaire)</t>
  </si>
  <si>
    <t xml:space="preserve">Dossier intégrant le potentiel maximal de raccordements  sur le périmètre de l’opération, en conformité avec les démarches des guides types création et extension (schéma directeur de moins de 5 ans), afin d’éviter un découpage des dossiers déposés à l’ADEME ou des dépôts de dossiers successifs à moins de 2 ans d'intervalle. </t>
  </si>
  <si>
    <t>Densité &gt; 1,5MWh/ml (hors cas spécifiques)</t>
  </si>
  <si>
    <t xml:space="preserve">Respect du plan d'approvisionnement pour une durée de 10 ans </t>
  </si>
  <si>
    <t>Engagement annexe technique</t>
  </si>
  <si>
    <t>Mise en place d'un système de comptage énergétique - dans le respect du cahier des charges ADEME comptage énergétique</t>
  </si>
  <si>
    <t>Dossier &gt; 12 000MWh/an = télétransmettre les données de production à l'ADEME</t>
  </si>
  <si>
    <t>Date de déclenchement du comptage dans un délai de 6 mois après la mise en service de l'installation</t>
  </si>
  <si>
    <t>Engage sur une production énergétique biomasse chaleur. Cette valeur constituera la référence pour le calcul du versement du solde de la convention de financement.</t>
  </si>
  <si>
    <t>Communication</t>
  </si>
  <si>
    <t>Engagement à associer l’ADEME lors de la mise au point d’actions de communication et d’information du public (inauguration de l’installation, …) et à mentionner dans tous ses actes et supports de communication, l’ADEME comme partenaire</t>
  </si>
  <si>
    <t>Engagement à rédiger une fiche Exemple à suivre</t>
  </si>
  <si>
    <t>Engagement sur l’exploitation, la diffusion des résultats et les enquêtes à venir</t>
  </si>
  <si>
    <t>Engagement sur rapports de suivi des installations</t>
  </si>
  <si>
    <t>Commentaires - détails complémentaires :</t>
  </si>
  <si>
    <t>Si RC : Dont 
: +…MWh EnR&amp;R injecté dans l'extension
+…MWhEnR&amp;R injecté dans l'existant</t>
  </si>
  <si>
    <t xml:space="preserve">A compléter uniquement si Réseau de Chaleur </t>
  </si>
  <si>
    <t>A compléter uniquement si Chaufferie dédiée</t>
  </si>
  <si>
    <t>A compléter uniquement si Réseau de Chaleur</t>
  </si>
  <si>
    <t>←</t>
  </si>
  <si>
    <t>Tableau 2.1 : Chaufferie dédiée</t>
  </si>
  <si>
    <t>Tableau 2.2 : Réseau de chaleur</t>
  </si>
  <si>
    <t>Abonnés actuels ou extension</t>
  </si>
  <si>
    <t>Abonné actuel</t>
  </si>
  <si>
    <t>Total abonnés actuels</t>
  </si>
  <si>
    <t>Extension phase 1</t>
  </si>
  <si>
    <t>Extension phase 2</t>
  </si>
  <si>
    <t>Extension phase 3</t>
  </si>
  <si>
    <t>Total extensions</t>
  </si>
  <si>
    <t xml:space="preserve">A compléter uniquement si création Réseau de Chaleur </t>
  </si>
  <si>
    <t xml:space="preserve">A compléter uniquement si extension Réseau de Chaleur </t>
  </si>
  <si>
    <t>Merci de remplir la longueur de tranchée par DN, la somme se calcule automatiquement.</t>
  </si>
  <si>
    <t>Longueur de tranchée (ml)</t>
  </si>
  <si>
    <t>Total métrés par tranche</t>
  </si>
  <si>
    <t>Liste type d'approvisionnement :</t>
  </si>
  <si>
    <t>Plaquettes forestières (référentiel 2017 - 1A - PFA)</t>
  </si>
  <si>
    <t>Plaquettes Bocagères ou agroforestières (référentiel 20017 - 1B - PFA)</t>
  </si>
  <si>
    <t>Plaquettes paysagères ligneuses (référentiel 2017-1C-PFA)</t>
  </si>
  <si>
    <t>Ecorces (référentiel 2017- 2A-CIB)</t>
  </si>
  <si>
    <t>Plaquettes de produits connexes de scieries et assimilés (référentiel 2017 - 2B - CIB)</t>
  </si>
  <si>
    <t>Bois fin de vie utilisables selon la rubrique règlementaire 2910A (SSD) (référentiel 2017-3A-BFVBD)</t>
  </si>
  <si>
    <t>Bois fin de vie utilisables selon la rubrique règlementaire 2910B (référentiel 2017-3B-BFVBD)</t>
  </si>
  <si>
    <t>Déchet de bois non dangereux à traiter selon la rubrique règlementaire 2771 des ICPE (référentiel 2017-3C-BFVBD)</t>
  </si>
  <si>
    <t>Déchet de bois dangereux à traiter selon la rubrique règlementaire 2770 des ICPE (référentiel2017-3D-BFVBD)</t>
  </si>
  <si>
    <t>Granulés de bois (référentiel 2017-4A-BFVBD)</t>
  </si>
  <si>
    <t>Granulés d'origine agricole (référentiel 2017-4B-BFVBD)</t>
  </si>
  <si>
    <t>granulés de bois traités thermiquement (référentiel 2017-4C-BFVBD)</t>
  </si>
  <si>
    <t>Sous produits industriels</t>
  </si>
  <si>
    <t>Sous-produits agricoles</t>
  </si>
  <si>
    <t>Part de l'approvisionnement (MWh PCI)</t>
  </si>
  <si>
    <t>Part de l'approvisionnement (% PCI)</t>
  </si>
  <si>
    <t>Compléter la colonne "Nature du Combustible" à partir de la liste suivante :</t>
  </si>
  <si>
    <t>Tableau 6 : Tableau des DN</t>
  </si>
  <si>
    <t>Ile de France</t>
  </si>
  <si>
    <t>Languedoc-Roussillon</t>
  </si>
  <si>
    <t>Limousin</t>
  </si>
  <si>
    <t>Midi-Pyrénées</t>
  </si>
  <si>
    <t>Nord-Pas de Calais</t>
  </si>
  <si>
    <t>France</t>
  </si>
  <si>
    <r>
      <rPr>
        <b/>
        <sz val="10"/>
        <rFont val="Arial"/>
        <family val="2"/>
      </rPr>
      <t xml:space="preserve">NOM du projet </t>
    </r>
    <r>
      <rPr>
        <sz val="10"/>
        <rFont val="Arial"/>
        <family val="2"/>
      </rPr>
      <t>:</t>
    </r>
  </si>
  <si>
    <t xml:space="preserve">Maitre d'ouvrage : </t>
  </si>
  <si>
    <t>Tableau 4 : Impact subvention</t>
  </si>
  <si>
    <t>=&gt; uniquement si Réseau de Chaleur</t>
  </si>
  <si>
    <t>TABLEAUX INSTRUCTION DOSSIER FONDS CHALEUR BIOMASSE FORFAIT</t>
  </si>
  <si>
    <t>Tonnage</t>
  </si>
  <si>
    <t>Tableau 3 : Développement Evolution besoin RC</t>
  </si>
  <si>
    <t>Tableau 6 : Décomposition des métrés</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</si>
  <si>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7"/>
        <color rgb="FFFF0000"/>
        <rFont val="Calibri"/>
        <family val="2"/>
        <scheme val="minor"/>
      </rPr>
      <t xml:space="preserve"> 65%</t>
    </r>
    <r>
      <rPr>
        <i/>
        <sz val="7"/>
        <color theme="1"/>
        <rFont val="Calibri"/>
        <family val="2"/>
        <scheme val="minor"/>
      </rPr>
      <t>)</t>
    </r>
  </si>
  <si>
    <t>Tableau 7 : Coûts d’exploitation</t>
  </si>
  <si>
    <t>Informations non nécessaires pour les projets de moins de 1200 MWh/an biomasse sortie chaudière</t>
  </si>
  <si>
    <t>=&gt; Informations non nécessaires pour les projets de moins de 1200 MWh/an biomasse sortie chaudière</t>
  </si>
  <si>
    <t>=&gt;</t>
  </si>
  <si>
    <t>Energie substituée</t>
  </si>
  <si>
    <t>Fioul</t>
  </si>
  <si>
    <t>Charbon</t>
  </si>
  <si>
    <t>Part</t>
  </si>
  <si>
    <t>Gaz naturel</t>
  </si>
  <si>
    <r>
      <t xml:space="preserve">CO2 évité (tonnes) :
</t>
    </r>
    <r>
      <rPr>
        <i/>
        <sz val="8"/>
        <color theme="1"/>
        <rFont val="Calibri"/>
        <family val="2"/>
        <scheme val="minor"/>
      </rPr>
      <t>réf. Combustion (base carbone ADEME) 
GN : 0,187tCO2/MWh PCI
fioul : 0,266tCO2/MWh PCI
charbon : 0,345tCO2/MWh PCI</t>
    </r>
  </si>
  <si>
    <t>En cas d'extension :</t>
  </si>
  <si>
    <t>dont réseau existant</t>
  </si>
  <si>
    <t>dont extension</t>
  </si>
  <si>
    <t>Insérer un graphique de répartition des besoins (camembert) par type d'usager (tertiaire, santé, éducation logement… colonne G en fonction de la colonne K)</t>
  </si>
  <si>
    <t>Insérer un graphique de répartition des besoins (camembert) par type d'usager (tertiaire, santé, éducation logement… colonne F en fonction de la colonne J)</t>
  </si>
  <si>
    <t xml:space="preserve">Besoins actuels
MWh </t>
  </si>
  <si>
    <t>Besoins après réhabilitation / démarches énergétique à l'issue des travaux
 MWh
pris en compte pour le dimensionnement</t>
  </si>
  <si>
    <t>fiche_instrcution_biomasse_forfait_fds_chal_2022</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</si>
  <si>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</si>
  <si>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</si>
  <si>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</si>
  <si>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</si>
  <si>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</si>
  <si>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</si>
  <si>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</si>
  <si>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</si>
  <si>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</si>
  <si>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</si>
  <si>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t>
  </si>
  <si>
    <t>kW souscrit</t>
  </si>
  <si>
    <t>MWh/an</t>
  </si>
  <si>
    <t>Prix vente de la chaleur en €TTC/MWh</t>
  </si>
  <si>
    <t>Situation actuelle (équivalent P1 + P’1 + P2 + P3)</t>
  </si>
  <si>
    <t>Prix vente après opération sans subvention, sans CEE</t>
  </si>
  <si>
    <t>Prix vente après opération avec subvention, sans CEE</t>
  </si>
  <si>
    <t>Tableau 4.2. Impact aide sur prix vente pour différents abonnés</t>
  </si>
  <si>
    <t>Tableau 4.1. Impact aide sur prix vente moyen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</si>
</sst>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quot; points&quot;"/>
    <numFmt numFmtId="167" formatCode="0&quot; MWh EnR&amp;R sup. produits&quot;"/>
    <numFmt numFmtId="168" formatCode="0&quot; ml d'extension RC&quot;"/>
  </numFmts>
  <fonts count="52" x14ac:knownFonts="1">
    <font>
      <sz val="11"/>
      <color theme="1"/>
      <name val="Calibri"/>
      <family val="2"/>
      <scheme val="minor"/>
    </font>
    <font>
      <b/>
      <sz val="11"/>
      <color theme="1"/>
      <name val="Calibri"/>
      <family val="2"/>
      <scheme val="minor"/>
    </font>
    <font>
      <sz val="11"/>
      <color rgb="FF000000"/>
      <name val="Calibri"/>
      <family val="2"/>
    </font>
    <font>
      <b/>
      <i/>
      <sz val="11"/>
      <color theme="1"/>
      <name val="Calibri"/>
      <family val="2"/>
      <scheme val="minor"/>
    </font>
    <font>
      <b/>
      <i/>
      <u/>
      <sz val="11"/>
      <color theme="1"/>
      <name val="Calibri"/>
      <family val="2"/>
      <scheme val="minor"/>
    </font>
    <font>
      <sz val="9"/>
      <color indexed="81"/>
      <name val="Tahoma"/>
      <family val="2"/>
    </font>
    <font>
      <b/>
      <sz val="9"/>
      <color indexed="81"/>
      <name val="Tahoma"/>
      <family val="2"/>
    </font>
    <font>
      <b/>
      <i/>
      <sz val="12"/>
      <color rgb="FFFF0000"/>
      <name val="Calibri"/>
      <family val="2"/>
      <scheme val="minor"/>
    </font>
    <font>
      <b/>
      <sz val="11"/>
      <color rgb="FFFF0000"/>
      <name val="Calibri"/>
      <family val="2"/>
      <scheme val="minor"/>
    </font>
    <font>
      <sz val="11"/>
      <color theme="1"/>
      <name val="Calibri"/>
      <family val="2"/>
      <scheme val="minor"/>
    </font>
    <font>
      <sz val="8"/>
      <color theme="1"/>
      <name val="Calibri"/>
      <family val="2"/>
      <scheme val="minor"/>
    </font>
    <font>
      <b/>
      <u/>
      <sz val="12"/>
      <color theme="1"/>
      <name val="Calibri"/>
      <family val="2"/>
      <scheme val="minor"/>
    </font>
    <font>
      <i/>
      <sz val="7"/>
      <color theme="1"/>
      <name val="Calibri"/>
      <family val="2"/>
      <scheme val="minor"/>
    </font>
    <font>
      <b/>
      <i/>
      <sz val="8"/>
      <color theme="1"/>
      <name val="Calibri"/>
      <family val="2"/>
      <scheme val="minor"/>
    </font>
    <font>
      <b/>
      <sz val="8"/>
      <color theme="1"/>
      <name val="Calibri"/>
      <family val="2"/>
      <scheme val="minor"/>
    </font>
    <font>
      <i/>
      <sz val="8"/>
      <color theme="1"/>
      <name val="Calibri"/>
      <family val="2"/>
      <scheme val="minor"/>
    </font>
    <font>
      <b/>
      <i/>
      <sz val="8"/>
      <color rgb="FFFF0000"/>
      <name val="Calibri"/>
      <family val="2"/>
      <scheme val="minor"/>
    </font>
    <font>
      <b/>
      <i/>
      <sz val="7"/>
      <color rgb="FFFF0000"/>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i/>
      <sz val="10"/>
      <color theme="1"/>
      <name val="Calibri"/>
      <family val="2"/>
    </font>
    <font>
      <b/>
      <i/>
      <sz val="9"/>
      <color theme="1"/>
      <name val="Calibri"/>
      <family val="2"/>
      <scheme val="minor"/>
    </font>
    <font>
      <sz val="11"/>
      <color theme="1"/>
      <name val="Calibri"/>
      <family val="2"/>
    </font>
    <font>
      <sz val="10"/>
      <color theme="1"/>
      <name val="Times New Roman"/>
      <family val="1"/>
    </font>
    <font>
      <b/>
      <sz val="8"/>
      <color rgb="FF000000"/>
      <name val="Arial"/>
      <family val="2"/>
    </font>
    <font>
      <b/>
      <sz val="10"/>
      <color rgb="FF000000"/>
      <name val="Arial"/>
      <family val="2"/>
    </font>
    <font>
      <sz val="8"/>
      <color rgb="FF000000"/>
      <name val="Arial"/>
      <family val="2"/>
    </font>
    <font>
      <u/>
      <sz val="9"/>
      <color theme="1"/>
      <name val="Calibri"/>
      <family val="2"/>
    </font>
    <font>
      <i/>
      <sz val="8"/>
      <color rgb="FF000000"/>
      <name val="Arial"/>
      <family val="2"/>
    </font>
    <font>
      <i/>
      <u/>
      <sz val="9"/>
      <color theme="1"/>
      <name val="Calibri"/>
      <family val="2"/>
    </font>
    <font>
      <sz val="8"/>
      <color theme="1"/>
      <name val="Arial"/>
      <family val="2"/>
    </font>
    <font>
      <sz val="8"/>
      <color rgb="FF000000"/>
      <name val="Calibri"/>
      <family val="2"/>
    </font>
    <font>
      <b/>
      <i/>
      <sz val="9"/>
      <color theme="1"/>
      <name val="Calibri"/>
      <family val="2"/>
    </font>
    <font>
      <i/>
      <sz val="9"/>
      <color theme="1"/>
      <name val="Calibri"/>
      <family val="2"/>
    </font>
    <font>
      <b/>
      <sz val="14"/>
      <color rgb="FFFF0000"/>
      <name val="Calibri"/>
      <family val="2"/>
      <scheme val="minor"/>
    </font>
    <font>
      <b/>
      <sz val="26"/>
      <color rgb="FFFF0000"/>
      <name val="Calibri"/>
      <family val="2"/>
    </font>
    <font>
      <sz val="11"/>
      <color theme="1"/>
      <name val="Arial"/>
      <family val="2"/>
    </font>
    <font>
      <sz val="10"/>
      <color theme="1"/>
      <name val="Arial"/>
      <family val="2"/>
    </font>
    <font>
      <i/>
      <sz val="10"/>
      <color theme="1"/>
      <name val="Calibri"/>
      <family val="2"/>
      <scheme val="minor"/>
    </font>
    <font>
      <b/>
      <i/>
      <sz val="11"/>
      <color rgb="FFFF0000"/>
      <name val="Calibri"/>
      <family val="2"/>
      <scheme val="minor"/>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10"/>
      <color rgb="FFFF0000"/>
      <name val="Arial"/>
      <family val="2"/>
    </font>
    <font>
      <b/>
      <sz val="7"/>
      <color rgb="FFFF0000"/>
      <name val="Calibri"/>
      <family val="2"/>
    </font>
    <font>
      <i/>
      <sz val="8"/>
      <color theme="1"/>
      <name val="Arial"/>
      <family val="2"/>
    </font>
    <font>
      <b/>
      <sz val="10"/>
      <color theme="1"/>
      <name val="Calibri"/>
      <family val="2"/>
      <scheme val="minor"/>
    </font>
  </fonts>
  <fills count="27">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theme="6"/>
        <bgColor indexed="64"/>
      </patternFill>
    </fill>
    <fill>
      <patternFill patternType="solid">
        <fgColor theme="8"/>
        <bgColor indexed="64"/>
      </patternFill>
    </fill>
    <fill>
      <patternFill patternType="solid">
        <fgColor rgb="FFC0C0C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FF00"/>
        <bgColor indexed="64"/>
      </patternFill>
    </fill>
    <fill>
      <patternFill patternType="solid">
        <fgColor rgb="FFFFCC99"/>
        <bgColor indexed="64"/>
      </patternFill>
    </fill>
    <fill>
      <patternFill patternType="solid">
        <fgColor rgb="FF00CC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9" fontId="9" fillId="0" borderId="0" applyFont="0" applyFill="0" applyBorder="0" applyAlignment="0" applyProtection="0"/>
    <xf numFmtId="0" fontId="32" fillId="0" borderId="0"/>
    <xf numFmtId="0" fontId="46" fillId="0" borderId="0" applyNumberFormat="0" applyFill="0" applyBorder="0" applyAlignment="0" applyProtection="0"/>
  </cellStyleXfs>
  <cellXfs count="324">
    <xf numFmtId="0" fontId="0" fillId="0" borderId="0" xfId="0"/>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0" fillId="0" borderId="1" xfId="0" applyBorder="1" applyAlignment="1">
      <alignment vertical="center" wrapText="1"/>
    </xf>
    <xf numFmtId="0" fontId="0" fillId="0" borderId="0" xfId="0" applyBorder="1" applyAlignment="1">
      <alignment vertical="center" wrapText="1"/>
    </xf>
    <xf numFmtId="0" fontId="0" fillId="0" borderId="1" xfId="0" applyFill="1" applyBorder="1" applyAlignment="1">
      <alignment vertical="center" wrapText="1"/>
    </xf>
    <xf numFmtId="0" fontId="0" fillId="0" borderId="0" xfId="0" applyFill="1" applyAlignment="1">
      <alignment vertical="center"/>
    </xf>
    <xf numFmtId="0" fontId="4" fillId="0" borderId="1" xfId="0" applyFont="1" applyBorder="1" applyAlignment="1">
      <alignment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0" borderId="0" xfId="0" applyFont="1"/>
    <xf numFmtId="0" fontId="10" fillId="4" borderId="2" xfId="0" applyFont="1" applyFill="1" applyBorder="1"/>
    <xf numFmtId="0" fontId="10" fillId="4" borderId="3" xfId="0" applyFont="1" applyFill="1" applyBorder="1"/>
    <xf numFmtId="0" fontId="12" fillId="4" borderId="4" xfId="0" applyFont="1" applyFill="1" applyBorder="1" applyAlignment="1">
      <alignment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4" fillId="4" borderId="7" xfId="0" applyFont="1" applyFill="1" applyBorder="1" applyAlignment="1">
      <alignment horizontal="left"/>
    </xf>
    <xf numFmtId="1" fontId="10" fillId="4" borderId="8" xfId="0" applyNumberFormat="1" applyFont="1" applyFill="1" applyBorder="1" applyAlignment="1">
      <alignment horizontal="center"/>
    </xf>
    <xf numFmtId="1" fontId="10" fillId="4" borderId="9" xfId="0" applyNumberFormat="1" applyFont="1" applyFill="1" applyBorder="1" applyAlignment="1">
      <alignment horizontal="center"/>
    </xf>
    <xf numFmtId="0" fontId="10" fillId="4" borderId="11" xfId="0" applyFont="1" applyFill="1" applyBorder="1" applyAlignment="1">
      <alignment horizontal="left"/>
    </xf>
    <xf numFmtId="1" fontId="10" fillId="4" borderId="1" xfId="0" applyNumberFormat="1" applyFont="1" applyFill="1" applyBorder="1" applyAlignment="1">
      <alignment horizontal="center"/>
    </xf>
    <xf numFmtId="1" fontId="10" fillId="4" borderId="12" xfId="0" applyNumberFormat="1" applyFont="1" applyFill="1" applyBorder="1" applyAlignment="1">
      <alignment horizontal="center"/>
    </xf>
    <xf numFmtId="9" fontId="10" fillId="4" borderId="1" xfId="1" applyFont="1" applyFill="1" applyBorder="1" applyAlignment="1">
      <alignment horizontal="center"/>
    </xf>
    <xf numFmtId="164" fontId="10" fillId="4" borderId="1" xfId="0" applyNumberFormat="1" applyFont="1" applyFill="1" applyBorder="1" applyAlignment="1">
      <alignment horizontal="center"/>
    </xf>
    <xf numFmtId="164" fontId="10" fillId="4" borderId="12" xfId="0" applyNumberFormat="1" applyFont="1" applyFill="1" applyBorder="1" applyAlignment="1">
      <alignment horizontal="center"/>
    </xf>
    <xf numFmtId="0" fontId="10" fillId="4" borderId="13" xfId="0" applyFont="1" applyFill="1" applyBorder="1" applyAlignment="1">
      <alignment horizontal="left"/>
    </xf>
    <xf numFmtId="165" fontId="15" fillId="4" borderId="14" xfId="1" applyNumberFormat="1" applyFont="1" applyFill="1" applyBorder="1" applyAlignment="1">
      <alignment horizontal="center"/>
    </xf>
    <xf numFmtId="166" fontId="15" fillId="5" borderId="15" xfId="0" applyNumberFormat="1" applyFont="1" applyFill="1" applyBorder="1" applyAlignment="1">
      <alignment horizontal="center"/>
    </xf>
    <xf numFmtId="164" fontId="10" fillId="5" borderId="12" xfId="0" applyNumberFormat="1" applyFont="1" applyFill="1" applyBorder="1" applyAlignment="1">
      <alignment horizontal="center"/>
    </xf>
    <xf numFmtId="0" fontId="14" fillId="4" borderId="7" xfId="0" applyFont="1" applyFill="1" applyBorder="1" applyAlignment="1">
      <alignment horizontal="left" vertical="center" wrapText="1"/>
    </xf>
    <xf numFmtId="1" fontId="14" fillId="4" borderId="8" xfId="0" applyNumberFormat="1" applyFont="1" applyFill="1" applyBorder="1" applyAlignment="1">
      <alignment horizontal="center" vertical="center"/>
    </xf>
    <xf numFmtId="1" fontId="14" fillId="4" borderId="20" xfId="0" applyNumberFormat="1" applyFont="1" applyFill="1" applyBorder="1" applyAlignment="1">
      <alignment horizontal="center" vertical="center"/>
    </xf>
    <xf numFmtId="1" fontId="15" fillId="4" borderId="9" xfId="0" applyNumberFormat="1" applyFont="1" applyFill="1" applyBorder="1" applyAlignment="1">
      <alignment horizontal="center" vertical="center"/>
    </xf>
    <xf numFmtId="0" fontId="14" fillId="4" borderId="11" xfId="0" applyFont="1" applyFill="1" applyBorder="1" applyAlignment="1">
      <alignment horizontal="left" wrapText="1"/>
    </xf>
    <xf numFmtId="1" fontId="14" fillId="4" borderId="22" xfId="0" applyNumberFormat="1" applyFont="1" applyFill="1" applyBorder="1" applyAlignment="1">
      <alignment horizontal="center" vertical="center"/>
    </xf>
    <xf numFmtId="164" fontId="14" fillId="4" borderId="23" xfId="0" applyNumberFormat="1" applyFont="1" applyFill="1" applyBorder="1" applyAlignment="1">
      <alignment horizontal="center" vertical="center"/>
    </xf>
    <xf numFmtId="1" fontId="15" fillId="4" borderId="12" xfId="0" applyNumberFormat="1" applyFont="1" applyFill="1" applyBorder="1" applyAlignment="1">
      <alignment horizontal="center" vertical="center"/>
    </xf>
    <xf numFmtId="0" fontId="14" fillId="4" borderId="11" xfId="0" applyFont="1" applyFill="1" applyBorder="1" applyAlignment="1">
      <alignment horizontal="left" vertical="center" wrapText="1"/>
    </xf>
    <xf numFmtId="165" fontId="14" fillId="4" borderId="22" xfId="1" applyNumberFormat="1" applyFont="1" applyFill="1" applyBorder="1" applyAlignment="1">
      <alignment horizontal="center" vertical="center"/>
    </xf>
    <xf numFmtId="165" fontId="14" fillId="4" borderId="23" xfId="1" applyNumberFormat="1" applyFont="1" applyFill="1" applyBorder="1" applyAlignment="1">
      <alignment horizontal="center" vertical="center"/>
    </xf>
    <xf numFmtId="165" fontId="14" fillId="4" borderId="12" xfId="1" applyNumberFormat="1" applyFont="1" applyFill="1" applyBorder="1" applyAlignment="1">
      <alignment horizontal="center" vertical="center"/>
    </xf>
    <xf numFmtId="1" fontId="15" fillId="4" borderId="14" xfId="0" applyNumberFormat="1" applyFont="1" applyFill="1" applyBorder="1" applyAlignment="1">
      <alignment horizontal="center" vertical="center"/>
    </xf>
    <xf numFmtId="1" fontId="12" fillId="4" borderId="14" xfId="0" applyNumberFormat="1" applyFont="1" applyFill="1" applyBorder="1" applyAlignment="1">
      <alignment horizontal="center" vertical="center" wrapText="1"/>
    </xf>
    <xf numFmtId="1" fontId="15" fillId="4" borderId="15" xfId="0" applyNumberFormat="1" applyFont="1" applyFill="1" applyBorder="1" applyAlignment="1">
      <alignment horizontal="center" vertical="center"/>
    </xf>
    <xf numFmtId="0" fontId="15" fillId="4" borderId="16" xfId="0" applyFont="1" applyFill="1" applyBorder="1" applyAlignment="1">
      <alignment horizontal="left" wrapText="1"/>
    </xf>
    <xf numFmtId="0" fontId="14" fillId="4" borderId="30" xfId="0" applyFont="1" applyFill="1" applyBorder="1" applyAlignment="1">
      <alignment horizontal="left" vertical="center" wrapText="1"/>
    </xf>
    <xf numFmtId="2" fontId="14" fillId="4" borderId="21" xfId="0" applyNumberFormat="1" applyFont="1" applyFill="1" applyBorder="1" applyAlignment="1">
      <alignment horizontal="center" vertical="center"/>
    </xf>
    <xf numFmtId="2" fontId="15" fillId="4" borderId="25" xfId="0" applyNumberFormat="1" applyFont="1" applyFill="1" applyBorder="1" applyAlignment="1">
      <alignment horizontal="center" vertical="center"/>
    </xf>
    <xf numFmtId="0" fontId="14" fillId="4" borderId="17" xfId="0" applyFont="1" applyFill="1" applyBorder="1" applyAlignment="1">
      <alignment horizontal="left" vertical="center"/>
    </xf>
    <xf numFmtId="1" fontId="14" fillId="4" borderId="1" xfId="0" applyNumberFormat="1" applyFont="1" applyFill="1" applyBorder="1" applyAlignment="1">
      <alignment horizontal="center" vertical="center"/>
    </xf>
    <xf numFmtId="0" fontId="15" fillId="4" borderId="17" xfId="0" applyFont="1" applyFill="1" applyBorder="1" applyAlignment="1">
      <alignment horizontal="left" vertical="center" indent="1"/>
    </xf>
    <xf numFmtId="1" fontId="15"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2" fontId="14" fillId="4" borderId="1" xfId="0" applyNumberFormat="1" applyFont="1" applyFill="1" applyBorder="1" applyAlignment="1">
      <alignment horizontal="center" vertical="center"/>
    </xf>
    <xf numFmtId="0" fontId="14" fillId="4" borderId="17" xfId="0" applyFont="1" applyFill="1" applyBorder="1" applyAlignment="1">
      <alignment horizontal="left" vertical="center" wrapText="1"/>
    </xf>
    <xf numFmtId="9" fontId="14" fillId="4" borderId="1" xfId="1" applyFont="1" applyFill="1" applyBorder="1" applyAlignment="1">
      <alignment horizontal="center"/>
    </xf>
    <xf numFmtId="0" fontId="14" fillId="4" borderId="30" xfId="0" applyFont="1" applyFill="1" applyBorder="1" applyAlignment="1">
      <alignment horizontal="left" vertical="center"/>
    </xf>
    <xf numFmtId="0" fontId="15" fillId="4" borderId="18" xfId="0" applyFont="1" applyFill="1" applyBorder="1" applyAlignment="1">
      <alignment vertical="center" wrapText="1"/>
    </xf>
    <xf numFmtId="0" fontId="18"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8" fillId="8" borderId="1" xfId="0" applyFont="1" applyFill="1" applyBorder="1" applyAlignment="1">
      <alignment vertical="center" wrapText="1"/>
    </xf>
    <xf numFmtId="0" fontId="18" fillId="9" borderId="1" xfId="0" applyFont="1" applyFill="1" applyBorder="1" applyAlignment="1">
      <alignment vertical="center" wrapText="1"/>
    </xf>
    <xf numFmtId="0" fontId="18" fillId="6" borderId="1" xfId="0" applyFont="1" applyFill="1" applyBorder="1" applyAlignment="1">
      <alignment vertical="center" wrapText="1"/>
    </xf>
    <xf numFmtId="0" fontId="23" fillId="0" borderId="1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4" fillId="11" borderId="16" xfId="0" applyFont="1" applyFill="1" applyBorder="1" applyAlignment="1">
      <alignment horizontal="left" vertical="center"/>
    </xf>
    <xf numFmtId="0" fontId="24" fillId="11" borderId="8" xfId="0" applyFont="1" applyFill="1" applyBorder="1" applyAlignment="1">
      <alignment horizontal="left" vertical="center"/>
    </xf>
    <xf numFmtId="0" fontId="25" fillId="11" borderId="9" xfId="0" applyFont="1" applyFill="1" applyBorder="1"/>
    <xf numFmtId="0" fontId="24" fillId="11" borderId="17" xfId="0" applyFont="1" applyFill="1" applyBorder="1" applyAlignment="1">
      <alignment horizontal="left" vertical="center"/>
    </xf>
    <xf numFmtId="0" fontId="24" fillId="11" borderId="1" xfId="0" applyFont="1" applyFill="1" applyBorder="1" applyAlignment="1">
      <alignment horizontal="left" vertical="center"/>
    </xf>
    <xf numFmtId="0" fontId="25" fillId="0" borderId="12" xfId="0" applyFont="1" applyBorder="1"/>
    <xf numFmtId="0" fontId="24" fillId="11" borderId="18" xfId="0" applyFont="1" applyFill="1" applyBorder="1" applyAlignment="1">
      <alignment horizontal="left" vertical="center"/>
    </xf>
    <xf numFmtId="0" fontId="24" fillId="11" borderId="14" xfId="0" applyFont="1" applyFill="1" applyBorder="1" applyAlignment="1">
      <alignment horizontal="left" vertical="center"/>
    </xf>
    <xf numFmtId="0" fontId="25" fillId="0" borderId="15" xfId="0" applyFont="1" applyBorder="1"/>
    <xf numFmtId="0" fontId="24" fillId="12" borderId="16" xfId="0" applyFont="1" applyFill="1" applyBorder="1" applyAlignment="1">
      <alignment horizontal="left" vertical="center"/>
    </xf>
    <xf numFmtId="0" fontId="24" fillId="12" borderId="8" xfId="0" applyFont="1" applyFill="1" applyBorder="1" applyAlignment="1">
      <alignment horizontal="left" vertical="center"/>
    </xf>
    <xf numFmtId="0" fontId="25" fillId="12" borderId="9" xfId="0" applyFont="1" applyFill="1" applyBorder="1"/>
    <xf numFmtId="0" fontId="24" fillId="12" borderId="17" xfId="0" applyFont="1" applyFill="1" applyBorder="1" applyAlignment="1">
      <alignment horizontal="left" vertical="center"/>
    </xf>
    <xf numFmtId="0" fontId="24" fillId="12" borderId="1" xfId="0" applyFont="1" applyFill="1" applyBorder="1" applyAlignment="1">
      <alignment horizontal="left" vertical="center"/>
    </xf>
    <xf numFmtId="0" fontId="24" fillId="12" borderId="18" xfId="0" applyFont="1" applyFill="1" applyBorder="1" applyAlignment="1">
      <alignment horizontal="left" vertical="center"/>
    </xf>
    <xf numFmtId="0" fontId="24" fillId="12" borderId="14"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8" xfId="0" applyFont="1" applyFill="1" applyBorder="1" applyAlignment="1">
      <alignment horizontal="left" vertical="center"/>
    </xf>
    <xf numFmtId="0" fontId="25" fillId="2" borderId="9" xfId="0" applyFont="1" applyFill="1" applyBorder="1"/>
    <xf numFmtId="0" fontId="24" fillId="2" borderId="17" xfId="0" applyFont="1" applyFill="1" applyBorder="1" applyAlignment="1">
      <alignment horizontal="left" vertical="center"/>
    </xf>
    <xf numFmtId="0" fontId="24" fillId="2" borderId="1"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4" xfId="0" applyFont="1" applyFill="1" applyBorder="1" applyAlignment="1">
      <alignment horizontal="left" vertical="center"/>
    </xf>
    <xf numFmtId="0" fontId="24" fillId="13" borderId="16" xfId="0" applyFont="1" applyFill="1" applyBorder="1" applyAlignment="1">
      <alignment horizontal="left" vertical="center"/>
    </xf>
    <xf numFmtId="0" fontId="24" fillId="13" borderId="8" xfId="0" applyFont="1" applyFill="1" applyBorder="1" applyAlignment="1">
      <alignment horizontal="left" vertical="center"/>
    </xf>
    <xf numFmtId="0" fontId="25" fillId="13" borderId="9" xfId="0" applyFont="1" applyFill="1" applyBorder="1"/>
    <xf numFmtId="0" fontId="24" fillId="13" borderId="17" xfId="0" applyFont="1" applyFill="1" applyBorder="1" applyAlignment="1">
      <alignment horizontal="left" vertical="center"/>
    </xf>
    <xf numFmtId="0" fontId="24" fillId="13" borderId="1" xfId="0" applyFont="1" applyFill="1" applyBorder="1" applyAlignment="1">
      <alignment horizontal="left" vertical="center"/>
    </xf>
    <xf numFmtId="0" fontId="0" fillId="0" borderId="12" xfId="0" applyBorder="1"/>
    <xf numFmtId="0" fontId="24" fillId="13" borderId="18" xfId="0" applyFont="1" applyFill="1" applyBorder="1" applyAlignment="1">
      <alignment horizontal="left" vertical="center"/>
    </xf>
    <xf numFmtId="0" fontId="24" fillId="13" borderId="14" xfId="0" applyFont="1" applyFill="1" applyBorder="1" applyAlignment="1">
      <alignment horizontal="left" vertical="center"/>
    </xf>
    <xf numFmtId="0" fontId="29"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31" fillId="0" borderId="0" xfId="0" applyFont="1" applyAlignment="1">
      <alignment horizontal="left" vertical="center"/>
    </xf>
    <xf numFmtId="0" fontId="0" fillId="0" borderId="0" xfId="0" applyAlignment="1"/>
    <xf numFmtId="0" fontId="34" fillId="10" borderId="1"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10" fillId="4" borderId="24" xfId="0" applyFont="1" applyFill="1" applyBorder="1" applyAlignment="1">
      <alignment horizontal="left"/>
    </xf>
    <xf numFmtId="164" fontId="10" fillId="4" borderId="21" xfId="0" applyNumberFormat="1" applyFont="1" applyFill="1" applyBorder="1" applyAlignment="1">
      <alignment horizontal="center"/>
    </xf>
    <xf numFmtId="164" fontId="10" fillId="4" borderId="25" xfId="0" applyNumberFormat="1" applyFont="1" applyFill="1" applyBorder="1" applyAlignment="1">
      <alignment horizontal="center"/>
    </xf>
    <xf numFmtId="0" fontId="18" fillId="15" borderId="1" xfId="0" applyFont="1" applyFill="1" applyBorder="1" applyAlignment="1">
      <alignment horizontal="center" vertical="center" wrapText="1"/>
    </xf>
    <xf numFmtId="0" fontId="0" fillId="0" borderId="1" xfId="0" applyBorder="1" applyAlignment="1">
      <alignment horizontal="left" vertical="center"/>
    </xf>
    <xf numFmtId="9" fontId="0" fillId="0" borderId="1" xfId="0" applyNumberFormat="1" applyBorder="1" applyAlignment="1">
      <alignment horizontal="left" vertical="center" wrapText="1"/>
    </xf>
    <xf numFmtId="0" fontId="0" fillId="0" borderId="1" xfId="0" quotePrefix="1" applyBorder="1" applyAlignment="1">
      <alignment horizontal="left" vertical="center" wrapText="1"/>
    </xf>
    <xf numFmtId="0" fontId="1" fillId="15" borderId="1" xfId="0" applyFont="1" applyFill="1" applyBorder="1" applyAlignment="1">
      <alignment horizontal="left" vertical="center"/>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0" fillId="15" borderId="1" xfId="0" applyFill="1" applyBorder="1" applyAlignment="1">
      <alignment horizontal="center" vertical="center"/>
    </xf>
    <xf numFmtId="1" fontId="12" fillId="4" borderId="12" xfId="0" applyNumberFormat="1" applyFont="1" applyFill="1" applyBorder="1" applyAlignment="1">
      <alignment horizontal="center" vertical="center" wrapText="1"/>
    </xf>
    <xf numFmtId="0" fontId="7" fillId="0" borderId="0" xfId="0" applyFont="1"/>
    <xf numFmtId="0" fontId="28"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6" fillId="8" borderId="1"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26" fillId="18"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0" fillId="4" borderId="0" xfId="0" applyFill="1"/>
    <xf numFmtId="0" fontId="38" fillId="4" borderId="0" xfId="0" applyFont="1" applyFill="1"/>
    <xf numFmtId="0" fontId="38" fillId="10" borderId="47" xfId="0" applyFont="1" applyFill="1" applyBorder="1" applyAlignment="1">
      <alignment horizontal="left" vertical="center" wrapText="1"/>
    </xf>
    <xf numFmtId="0" fontId="38" fillId="10" borderId="45" xfId="0" applyFont="1" applyFill="1" applyBorder="1" applyAlignment="1">
      <alignment horizontal="center" vertical="center" wrapText="1"/>
    </xf>
    <xf numFmtId="0" fontId="38" fillId="10" borderId="46" xfId="0" applyFont="1" applyFill="1" applyBorder="1" applyAlignment="1">
      <alignment horizontal="left" vertical="center" wrapText="1"/>
    </xf>
    <xf numFmtId="0" fontId="38" fillId="17" borderId="16" xfId="0" applyFont="1" applyFill="1" applyBorder="1" applyAlignment="1">
      <alignment horizontal="left" vertical="center"/>
    </xf>
    <xf numFmtId="0" fontId="38" fillId="17" borderId="20" xfId="0" applyFont="1" applyFill="1" applyBorder="1" applyAlignment="1">
      <alignment horizontal="center" vertical="center"/>
    </xf>
    <xf numFmtId="0" fontId="39" fillId="17" borderId="41" xfId="0" applyFont="1" applyFill="1" applyBorder="1" applyAlignment="1">
      <alignment horizontal="center"/>
    </xf>
    <xf numFmtId="0" fontId="38" fillId="17" borderId="17" xfId="0" applyFont="1" applyFill="1" applyBorder="1" applyAlignment="1">
      <alignment horizontal="left" vertical="center"/>
    </xf>
    <xf numFmtId="0" fontId="38" fillId="17" borderId="1" xfId="0" applyFont="1" applyFill="1" applyBorder="1" applyAlignment="1">
      <alignment horizontal="center" vertical="center"/>
    </xf>
    <xf numFmtId="0" fontId="39" fillId="4" borderId="29" xfId="0" applyFont="1" applyFill="1" applyBorder="1" applyAlignment="1">
      <alignment horizontal="center"/>
    </xf>
    <xf numFmtId="0" fontId="38" fillId="17" borderId="18" xfId="0" applyFont="1" applyFill="1" applyBorder="1" applyAlignment="1">
      <alignment horizontal="left" vertical="center"/>
    </xf>
    <xf numFmtId="0" fontId="38" fillId="17" borderId="14" xfId="0" applyFont="1" applyFill="1" applyBorder="1" applyAlignment="1">
      <alignment horizontal="center" vertical="center"/>
    </xf>
    <xf numFmtId="0" fontId="39" fillId="4" borderId="36" xfId="0" applyFont="1" applyFill="1" applyBorder="1" applyAlignment="1">
      <alignment horizontal="center"/>
    </xf>
    <xf numFmtId="0" fontId="38" fillId="14" borderId="16" xfId="0" applyFont="1" applyFill="1" applyBorder="1" applyAlignment="1">
      <alignment horizontal="left" vertical="center"/>
    </xf>
    <xf numFmtId="0" fontId="38" fillId="14" borderId="20" xfId="0" applyFont="1" applyFill="1" applyBorder="1" applyAlignment="1">
      <alignment horizontal="center" vertical="center"/>
    </xf>
    <xf numFmtId="0" fontId="39" fillId="14" borderId="41" xfId="0" applyFont="1" applyFill="1" applyBorder="1" applyAlignment="1">
      <alignment horizontal="center"/>
    </xf>
    <xf numFmtId="0" fontId="38" fillId="14" borderId="17" xfId="0" applyFont="1" applyFill="1" applyBorder="1" applyAlignment="1">
      <alignment horizontal="left" vertical="center"/>
    </xf>
    <xf numFmtId="0" fontId="38" fillId="14" borderId="1" xfId="0" applyFont="1" applyFill="1" applyBorder="1" applyAlignment="1">
      <alignment horizontal="center" vertical="center"/>
    </xf>
    <xf numFmtId="0" fontId="38" fillId="14" borderId="18" xfId="0" applyFont="1" applyFill="1" applyBorder="1" applyAlignment="1">
      <alignment horizontal="left" vertical="center"/>
    </xf>
    <xf numFmtId="0" fontId="38" fillId="14" borderId="14" xfId="0" applyFont="1" applyFill="1" applyBorder="1" applyAlignment="1">
      <alignment horizontal="center" vertical="center"/>
    </xf>
    <xf numFmtId="0" fontId="38" fillId="19" borderId="16" xfId="0" applyFont="1" applyFill="1" applyBorder="1" applyAlignment="1">
      <alignment horizontal="left" vertical="center"/>
    </xf>
    <xf numFmtId="0" fontId="38" fillId="19" borderId="20" xfId="0" applyFont="1" applyFill="1" applyBorder="1" applyAlignment="1">
      <alignment horizontal="center" vertical="center"/>
    </xf>
    <xf numFmtId="0" fontId="39" fillId="19" borderId="41" xfId="0" applyFont="1" applyFill="1" applyBorder="1" applyAlignment="1">
      <alignment horizontal="center"/>
    </xf>
    <xf numFmtId="0" fontId="38" fillId="19" borderId="17" xfId="0" applyFont="1" applyFill="1" applyBorder="1" applyAlignment="1">
      <alignment horizontal="left" vertical="center"/>
    </xf>
    <xf numFmtId="0" fontId="38" fillId="19" borderId="1" xfId="0" applyFont="1" applyFill="1" applyBorder="1" applyAlignment="1">
      <alignment horizontal="center" vertical="center"/>
    </xf>
    <xf numFmtId="0" fontId="38" fillId="19" borderId="18" xfId="0" applyFont="1" applyFill="1" applyBorder="1" applyAlignment="1">
      <alignment horizontal="left" vertical="center"/>
    </xf>
    <xf numFmtId="0" fontId="38" fillId="19" borderId="14" xfId="0" applyFont="1" applyFill="1" applyBorder="1" applyAlignment="1">
      <alignment horizontal="center" vertical="center"/>
    </xf>
    <xf numFmtId="0" fontId="38" fillId="20" borderId="16" xfId="0" applyFont="1" applyFill="1" applyBorder="1" applyAlignment="1">
      <alignment horizontal="left" vertical="center"/>
    </xf>
    <xf numFmtId="0" fontId="38" fillId="20" borderId="20" xfId="0" applyFont="1" applyFill="1" applyBorder="1" applyAlignment="1">
      <alignment horizontal="center" vertical="center"/>
    </xf>
    <xf numFmtId="0" fontId="39" fillId="20" borderId="41" xfId="0" applyFont="1" applyFill="1" applyBorder="1" applyAlignment="1">
      <alignment horizontal="center"/>
    </xf>
    <xf numFmtId="0" fontId="38" fillId="20" borderId="17" xfId="0" applyFont="1" applyFill="1" applyBorder="1" applyAlignment="1">
      <alignment horizontal="left" vertical="center"/>
    </xf>
    <xf numFmtId="0" fontId="38" fillId="20" borderId="1" xfId="0" applyFont="1" applyFill="1" applyBorder="1" applyAlignment="1">
      <alignment horizontal="center" vertical="center"/>
    </xf>
    <xf numFmtId="0" fontId="38" fillId="4" borderId="29" xfId="0" applyFont="1" applyFill="1" applyBorder="1" applyAlignment="1">
      <alignment horizontal="center"/>
    </xf>
    <xf numFmtId="0" fontId="38" fillId="20" borderId="18" xfId="0" applyFont="1" applyFill="1" applyBorder="1" applyAlignment="1">
      <alignment horizontal="left" vertical="center"/>
    </xf>
    <xf numFmtId="0" fontId="38" fillId="20" borderId="21" xfId="0" applyFont="1" applyFill="1" applyBorder="1" applyAlignment="1">
      <alignment horizontal="center" vertical="center"/>
    </xf>
    <xf numFmtId="0" fontId="38" fillId="21" borderId="47" xfId="0" applyFont="1" applyFill="1" applyBorder="1" applyAlignment="1">
      <alignment horizontal="center" vertical="center"/>
    </xf>
    <xf numFmtId="0" fontId="38" fillId="21" borderId="46" xfId="0" applyFont="1" applyFill="1" applyBorder="1" applyAlignment="1">
      <alignment horizontal="center" vertical="center"/>
    </xf>
    <xf numFmtId="0" fontId="11" fillId="4" borderId="0" xfId="0" applyFont="1" applyFill="1"/>
    <xf numFmtId="0" fontId="7" fillId="4" borderId="0" xfId="0" applyFont="1" applyFill="1"/>
    <xf numFmtId="0" fontId="22" fillId="4" borderId="1" xfId="0" applyFont="1" applyFill="1" applyBorder="1" applyAlignment="1">
      <alignment horizontal="center" vertical="center"/>
    </xf>
    <xf numFmtId="3" fontId="22" fillId="4" borderId="1" xfId="0" applyNumberFormat="1" applyFont="1" applyFill="1" applyBorder="1" applyAlignment="1">
      <alignment horizontal="center" vertical="center"/>
    </xf>
    <xf numFmtId="0" fontId="22" fillId="4" borderId="1" xfId="0" applyFont="1" applyFill="1" applyBorder="1" applyAlignment="1">
      <alignment horizontal="center" vertical="center" wrapText="1"/>
    </xf>
    <xf numFmtId="0" fontId="10" fillId="4" borderId="0" xfId="0" applyFont="1" applyFill="1"/>
    <xf numFmtId="0" fontId="35" fillId="4" borderId="1" xfId="0" applyFont="1" applyFill="1" applyBorder="1" applyAlignment="1">
      <alignment horizontal="justify" vertical="center" wrapText="1"/>
    </xf>
    <xf numFmtId="0" fontId="34" fillId="4" borderId="1" xfId="0" applyFont="1" applyFill="1" applyBorder="1" applyAlignment="1">
      <alignment horizontal="justify" vertical="center" wrapText="1"/>
    </xf>
    <xf numFmtId="0" fontId="0" fillId="4" borderId="1" xfId="0" applyFill="1" applyBorder="1"/>
    <xf numFmtId="0" fontId="28" fillId="0" borderId="1" xfId="0" applyFont="1" applyBorder="1" applyAlignment="1">
      <alignment horizontal="center" vertical="center" wrapText="1"/>
    </xf>
    <xf numFmtId="0" fontId="28" fillId="15" borderId="1" xfId="0" applyFont="1" applyFill="1" applyBorder="1" applyAlignment="1">
      <alignment horizontal="center" vertical="center"/>
    </xf>
    <xf numFmtId="3" fontId="28" fillId="15" borderId="1" xfId="0" applyNumberFormat="1" applyFont="1" applyFill="1" applyBorder="1" applyAlignment="1">
      <alignment horizontal="center" vertical="center"/>
    </xf>
    <xf numFmtId="0" fontId="30" fillId="15"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40" fillId="22" borderId="1" xfId="0" applyFont="1" applyFill="1" applyBorder="1"/>
    <xf numFmtId="0" fontId="40" fillId="4" borderId="1" xfId="0" applyFont="1" applyFill="1" applyBorder="1" applyAlignment="1">
      <alignment vertical="center"/>
    </xf>
    <xf numFmtId="0" fontId="41" fillId="4" borderId="0" xfId="0" applyFont="1" applyFill="1"/>
    <xf numFmtId="0" fontId="42" fillId="0" borderId="0" xfId="2" applyFont="1" applyBorder="1"/>
    <xf numFmtId="0" fontId="43" fillId="0" borderId="0" xfId="2" applyFont="1" applyBorder="1"/>
    <xf numFmtId="0" fontId="44" fillId="0" borderId="0" xfId="2" applyFont="1" applyBorder="1" applyAlignment="1">
      <alignment horizontal="right" vertical="center" wrapText="1"/>
    </xf>
    <xf numFmtId="0" fontId="32" fillId="0" borderId="0" xfId="2"/>
    <xf numFmtId="0" fontId="45" fillId="6" borderId="0" xfId="2" applyFont="1" applyFill="1" applyBorder="1" applyAlignment="1">
      <alignment horizontal="center" vertical="center" wrapText="1"/>
    </xf>
    <xf numFmtId="0" fontId="42" fillId="0" borderId="0" xfId="2" applyFont="1"/>
    <xf numFmtId="0" fontId="47" fillId="0" borderId="0" xfId="2" applyFont="1" applyBorder="1"/>
    <xf numFmtId="0" fontId="46" fillId="0" borderId="1" xfId="3" applyBorder="1" applyAlignment="1">
      <alignment horizontal="left" vertical="center"/>
    </xf>
    <xf numFmtId="0" fontId="48" fillId="0" borderId="0" xfId="2" quotePrefix="1" applyFont="1" applyBorder="1" applyAlignment="1">
      <alignment vertical="center"/>
    </xf>
    <xf numFmtId="0" fontId="28" fillId="15" borderId="21" xfId="0" applyFont="1" applyFill="1" applyBorder="1" applyAlignment="1">
      <alignment horizontal="center" vertical="center" wrapText="1"/>
    </xf>
    <xf numFmtId="0" fontId="28" fillId="15" borderId="46" xfId="0" applyFont="1" applyFill="1" applyBorder="1" applyAlignment="1">
      <alignment horizontal="center" vertical="center" wrapText="1"/>
    </xf>
    <xf numFmtId="168"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wrapText="1"/>
    </xf>
    <xf numFmtId="2" fontId="15" fillId="10" borderId="12" xfId="0" applyNumberFormat="1" applyFont="1" applyFill="1" applyBorder="1" applyAlignment="1">
      <alignment horizontal="center" vertical="center"/>
    </xf>
    <xf numFmtId="167" fontId="12" fillId="10" borderId="12" xfId="0" applyNumberFormat="1" applyFont="1" applyFill="1" applyBorder="1" applyAlignment="1">
      <alignment horizontal="center" vertical="center" wrapText="1"/>
    </xf>
    <xf numFmtId="0" fontId="0" fillId="2" borderId="0" xfId="0" applyFill="1"/>
    <xf numFmtId="0" fontId="8" fillId="2" borderId="0" xfId="0" applyFont="1" applyFill="1"/>
    <xf numFmtId="0" fontId="0" fillId="0" borderId="0" xfId="0" quotePrefix="1" applyAlignme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0" fillId="4" borderId="0" xfId="0" applyFont="1" applyFill="1" applyAlignment="1">
      <alignment vertical="center" wrapText="1"/>
    </xf>
    <xf numFmtId="9" fontId="10" fillId="4" borderId="1" xfId="1" applyFont="1" applyFill="1" applyBorder="1" applyAlignment="1">
      <alignment horizontal="center" vertical="center" wrapText="1"/>
    </xf>
    <xf numFmtId="1" fontId="50" fillId="23" borderId="1" xfId="0" applyNumberFormat="1" applyFont="1" applyFill="1" applyBorder="1" applyAlignment="1">
      <alignment horizontal="right" vertical="center"/>
    </xf>
    <xf numFmtId="1" fontId="50" fillId="23" borderId="1" xfId="0" applyNumberFormat="1" applyFont="1" applyFill="1" applyBorder="1" applyAlignment="1">
      <alignment horizontal="center" vertical="center"/>
    </xf>
    <xf numFmtId="1" fontId="50" fillId="23" borderId="12" xfId="0" applyNumberFormat="1" applyFont="1" applyFill="1" applyBorder="1" applyAlignment="1">
      <alignment horizontal="center" vertical="center"/>
    </xf>
    <xf numFmtId="0" fontId="8" fillId="0" borderId="0" xfId="0" applyFont="1" applyFill="1"/>
    <xf numFmtId="0" fontId="0" fillId="0" borderId="0" xfId="0" applyFill="1"/>
    <xf numFmtId="0" fontId="51" fillId="24" borderId="0" xfId="0" applyFont="1" applyFill="1"/>
    <xf numFmtId="0" fontId="0" fillId="24" borderId="0" xfId="0" applyFill="1"/>
    <xf numFmtId="0" fontId="10" fillId="24" borderId="0" xfId="0" applyFont="1" applyFill="1"/>
    <xf numFmtId="0" fontId="10" fillId="0" borderId="0" xfId="0" applyFont="1"/>
    <xf numFmtId="0" fontId="1" fillId="25" borderId="51" xfId="0" applyFont="1" applyFill="1" applyBorder="1" applyAlignment="1">
      <alignment vertical="center"/>
    </xf>
    <xf numFmtId="0" fontId="1" fillId="25" borderId="52" xfId="0" applyFont="1" applyFill="1" applyBorder="1" applyAlignment="1">
      <alignment vertical="center"/>
    </xf>
    <xf numFmtId="0" fontId="1" fillId="25" borderId="53" xfId="0" applyFont="1" applyFill="1" applyBorder="1" applyAlignment="1">
      <alignment vertical="center"/>
    </xf>
    <xf numFmtId="0" fontId="0" fillId="0" borderId="17"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xf>
    <xf numFmtId="0" fontId="0" fillId="0" borderId="12" xfId="0" applyFill="1" applyBorder="1" applyAlignment="1">
      <alignment horizontal="center" vertical="center"/>
    </xf>
    <xf numFmtId="0" fontId="0" fillId="10" borderId="17" xfId="0" applyFill="1" applyBorder="1" applyAlignment="1">
      <alignment horizontal="center" vertical="center"/>
    </xf>
    <xf numFmtId="0" fontId="0" fillId="10" borderId="1" xfId="0" applyFill="1" applyBorder="1" applyAlignment="1">
      <alignment horizontal="center" vertical="center"/>
    </xf>
    <xf numFmtId="0" fontId="0" fillId="10" borderId="12" xfId="0" applyFill="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32" xfId="0" applyFont="1" applyBorder="1" applyAlignment="1">
      <alignment horizontal="center" vertical="center" wrapText="1"/>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51" fillId="0" borderId="0" xfId="0" applyFont="1" applyFill="1"/>
    <xf numFmtId="0" fontId="51" fillId="26" borderId="0" xfId="0" applyFont="1" applyFill="1"/>
    <xf numFmtId="0" fontId="0" fillId="26" borderId="0" xfId="0" applyFill="1"/>
    <xf numFmtId="1" fontId="14" fillId="4" borderId="21" xfId="0" applyNumberFormat="1" applyFont="1" applyFill="1" applyBorder="1" applyAlignment="1">
      <alignment horizontal="center" vertical="center"/>
    </xf>
    <xf numFmtId="1" fontId="14" fillId="4" borderId="22" xfId="0" applyNumberFormat="1" applyFont="1" applyFill="1" applyBorder="1" applyAlignment="1">
      <alignment horizontal="center" vertical="center"/>
    </xf>
    <xf numFmtId="0" fontId="14" fillId="7" borderId="2" xfId="0" applyFont="1" applyFill="1" applyBorder="1" applyAlignment="1">
      <alignment horizontal="center" vertical="center" textRotation="90" wrapText="1"/>
    </xf>
    <xf numFmtId="0" fontId="14" fillId="7" borderId="27" xfId="0" applyFont="1" applyFill="1" applyBorder="1" applyAlignment="1">
      <alignment horizontal="center" vertical="center" textRotation="90" wrapText="1"/>
    </xf>
    <xf numFmtId="0" fontId="14" fillId="7" borderId="28" xfId="0" applyFont="1" applyFill="1" applyBorder="1" applyAlignment="1">
      <alignment horizontal="center" vertical="center" textRotation="90" wrapText="1"/>
    </xf>
    <xf numFmtId="0" fontId="14" fillId="7" borderId="29" xfId="0" applyFont="1" applyFill="1" applyBorder="1" applyAlignment="1">
      <alignment horizontal="center" vertical="center" textRotation="90" wrapText="1"/>
    </xf>
    <xf numFmtId="0" fontId="14" fillId="7" borderId="35" xfId="0" applyFont="1" applyFill="1" applyBorder="1" applyAlignment="1">
      <alignment horizontal="center" vertical="center" textRotation="90" wrapText="1"/>
    </xf>
    <xf numFmtId="0" fontId="14" fillId="7" borderId="36" xfId="0" applyFont="1" applyFill="1" applyBorder="1" applyAlignment="1">
      <alignment horizontal="center" vertical="center" textRotation="90" wrapText="1"/>
    </xf>
    <xf numFmtId="0" fontId="14" fillId="4" borderId="30" xfId="0" applyFont="1" applyFill="1" applyBorder="1" applyAlignment="1">
      <alignment horizontal="left" vertical="center" wrapText="1"/>
    </xf>
    <xf numFmtId="0" fontId="14" fillId="4" borderId="31" xfId="0" applyFont="1" applyFill="1" applyBorder="1" applyAlignment="1">
      <alignment horizontal="left" vertical="center" wrapText="1"/>
    </xf>
    <xf numFmtId="2" fontId="15" fillId="10" borderId="32" xfId="0" applyNumberFormat="1" applyFont="1" applyFill="1" applyBorder="1" applyAlignment="1">
      <alignment horizontal="center" vertical="center"/>
    </xf>
    <xf numFmtId="2" fontId="15" fillId="10" borderId="33" xfId="0" applyNumberFormat="1" applyFont="1" applyFill="1" applyBorder="1" applyAlignment="1">
      <alignment horizontal="center" vertical="center"/>
    </xf>
    <xf numFmtId="2" fontId="15" fillId="10" borderId="34" xfId="0" applyNumberFormat="1" applyFont="1" applyFill="1" applyBorder="1" applyAlignment="1">
      <alignment horizontal="center" vertical="center"/>
    </xf>
    <xf numFmtId="1" fontId="10" fillId="4" borderId="32" xfId="0" applyNumberFormat="1" applyFont="1" applyFill="1" applyBorder="1" applyAlignment="1">
      <alignment horizontal="center" vertical="center"/>
    </xf>
    <xf numFmtId="1" fontId="10" fillId="4" borderId="33" xfId="0" applyNumberFormat="1" applyFont="1" applyFill="1" applyBorder="1" applyAlignment="1">
      <alignment horizontal="center" vertical="center"/>
    </xf>
    <xf numFmtId="1" fontId="10" fillId="4" borderId="34" xfId="0" applyNumberFormat="1" applyFont="1" applyFill="1" applyBorder="1" applyAlignment="1">
      <alignment horizontal="center" vertical="center"/>
    </xf>
    <xf numFmtId="2" fontId="15" fillId="4" borderId="37" xfId="0" applyNumberFormat="1" applyFont="1" applyFill="1" applyBorder="1" applyAlignment="1">
      <alignment horizontal="center" vertical="center"/>
    </xf>
    <xf numFmtId="2" fontId="15" fillId="4" borderId="38" xfId="0" applyNumberFormat="1" applyFont="1" applyFill="1" applyBorder="1" applyAlignment="1">
      <alignment horizontal="center" vertical="center"/>
    </xf>
    <xf numFmtId="2" fontId="15" fillId="4" borderId="39" xfId="0" applyNumberFormat="1" applyFont="1" applyFill="1" applyBorder="1" applyAlignment="1">
      <alignment horizontal="center" vertical="center"/>
    </xf>
    <xf numFmtId="0" fontId="14" fillId="15" borderId="6" xfId="0" applyFont="1" applyFill="1" applyBorder="1" applyAlignment="1">
      <alignment horizontal="center" vertical="center" textRotation="90" wrapText="1"/>
    </xf>
    <xf numFmtId="0" fontId="14" fillId="15" borderId="10" xfId="0" applyFont="1" applyFill="1" applyBorder="1" applyAlignment="1">
      <alignment horizontal="center" vertical="center" textRotation="90" wrapText="1"/>
    </xf>
    <xf numFmtId="0" fontId="14" fillId="15" borderId="28" xfId="0" applyFont="1" applyFill="1" applyBorder="1" applyAlignment="1">
      <alignment horizontal="center" vertical="center" textRotation="90" wrapText="1"/>
    </xf>
    <xf numFmtId="0" fontId="14" fillId="15" borderId="26" xfId="0" applyFont="1" applyFill="1" applyBorder="1" applyAlignment="1">
      <alignment horizontal="center" vertical="center" textRotation="90" wrapText="1"/>
    </xf>
    <xf numFmtId="0" fontId="10" fillId="4" borderId="7" xfId="0" applyFont="1" applyFill="1" applyBorder="1" applyAlignment="1">
      <alignment horizontal="center" vertical="center" textRotation="90" wrapText="1"/>
    </xf>
    <xf numFmtId="0" fontId="10" fillId="4" borderId="11" xfId="0" applyFont="1" applyFill="1" applyBorder="1" applyAlignment="1">
      <alignment horizontal="center" vertical="center" textRotation="90" wrapText="1"/>
    </xf>
    <xf numFmtId="0" fontId="10" fillId="4" borderId="16" xfId="0" applyFont="1" applyFill="1" applyBorder="1" applyAlignment="1">
      <alignment horizontal="center" vertical="center" textRotation="90" wrapText="1"/>
    </xf>
    <xf numFmtId="0" fontId="10" fillId="4" borderId="17" xfId="0" applyFont="1" applyFill="1" applyBorder="1" applyAlignment="1">
      <alignment horizontal="center" vertical="center" textRotation="90" wrapText="1"/>
    </xf>
    <xf numFmtId="0" fontId="10" fillId="4" borderId="30" xfId="0" applyFont="1" applyFill="1" applyBorder="1" applyAlignment="1">
      <alignment horizontal="center" vertical="center" textRotation="90" wrapText="1"/>
    </xf>
    <xf numFmtId="0" fontId="14" fillId="4" borderId="24" xfId="0" applyFont="1" applyFill="1" applyBorder="1" applyAlignment="1">
      <alignment horizontal="left" vertical="center" wrapText="1"/>
    </xf>
    <xf numFmtId="0" fontId="14" fillId="4" borderId="50" xfId="0" applyFont="1" applyFill="1" applyBorder="1" applyAlignment="1">
      <alignment horizontal="left" vertical="center" wrapText="1"/>
    </xf>
    <xf numFmtId="0" fontId="15" fillId="4" borderId="48"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0" fillId="4" borderId="1" xfId="0" applyFont="1" applyFill="1" applyBorder="1" applyAlignment="1">
      <alignment horizontal="center" vertical="center" textRotation="90" wrapText="1"/>
    </xf>
    <xf numFmtId="1" fontId="15" fillId="4" borderId="25" xfId="0" applyNumberFormat="1" applyFont="1" applyFill="1" applyBorder="1" applyAlignment="1">
      <alignment horizontal="center" vertical="center"/>
    </xf>
    <xf numFmtId="1" fontId="15" fillId="4" borderId="49" xfId="0" applyNumberFormat="1" applyFont="1" applyFill="1" applyBorder="1" applyAlignment="1">
      <alignment horizontal="center" vertical="center"/>
    </xf>
    <xf numFmtId="1" fontId="14" fillId="3" borderId="21" xfId="0" applyNumberFormat="1" applyFont="1" applyFill="1" applyBorder="1" applyAlignment="1">
      <alignment horizontal="center" vertical="center"/>
    </xf>
    <xf numFmtId="1" fontId="14" fillId="3" borderId="22" xfId="0" applyNumberFormat="1" applyFont="1" applyFill="1" applyBorder="1" applyAlignment="1">
      <alignment horizontal="center" vertical="center"/>
    </xf>
    <xf numFmtId="0" fontId="14" fillId="4" borderId="21"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37" fillId="4" borderId="28" xfId="0" applyFont="1" applyFill="1" applyBorder="1" applyAlignment="1">
      <alignment horizontal="center" vertical="center"/>
    </xf>
    <xf numFmtId="1" fontId="50" fillId="23" borderId="30" xfId="0" applyNumberFormat="1" applyFont="1" applyFill="1" applyBorder="1" applyAlignment="1">
      <alignment horizontal="right" vertical="center"/>
    </xf>
    <xf numFmtId="1" fontId="50" fillId="23" borderId="31" xfId="0" applyNumberFormat="1" applyFont="1" applyFill="1" applyBorder="1" applyAlignment="1">
      <alignment horizontal="right" vertical="center"/>
    </xf>
    <xf numFmtId="0" fontId="36"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8" fillId="25" borderId="1" xfId="0" applyFont="1" applyFill="1" applyBorder="1" applyAlignment="1">
      <alignment horizontal="center" vertical="center" wrapText="1"/>
    </xf>
    <xf numFmtId="0" fontId="38" fillId="25" borderId="32"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26" fillId="16" borderId="1" xfId="0" applyFont="1" applyFill="1" applyBorder="1" applyAlignment="1">
      <alignment horizontal="center" vertical="center"/>
    </xf>
    <xf numFmtId="0" fontId="28" fillId="0" borderId="1"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5" xfId="0" applyFont="1" applyBorder="1" applyAlignment="1">
      <alignment horizontal="center" vertical="center" wrapText="1"/>
    </xf>
    <xf numFmtId="0" fontId="28" fillId="15" borderId="1" xfId="0" applyFont="1" applyFill="1" applyBorder="1" applyAlignment="1">
      <alignment horizontal="center" vertical="center" wrapText="1"/>
    </xf>
    <xf numFmtId="9" fontId="33" fillId="15" borderId="1" xfId="0" applyNumberFormat="1" applyFont="1" applyFill="1" applyBorder="1" applyAlignment="1">
      <alignment horizontal="center" vertical="center" wrapText="1"/>
    </xf>
    <xf numFmtId="0" fontId="30"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38" fillId="4" borderId="32" xfId="0" applyFont="1" applyFill="1" applyBorder="1" applyAlignment="1">
      <alignment horizontal="center" vertical="center"/>
    </xf>
    <xf numFmtId="0" fontId="38" fillId="4" borderId="33" xfId="0" applyFont="1" applyFill="1" applyBorder="1" applyAlignment="1">
      <alignment horizontal="center" vertical="center"/>
    </xf>
    <xf numFmtId="0" fontId="38" fillId="0" borderId="11" xfId="0" applyFont="1" applyBorder="1" applyAlignment="1">
      <alignment horizontal="center" vertical="center"/>
    </xf>
    <xf numFmtId="0" fontId="27" fillId="10" borderId="40" xfId="0" applyFont="1" applyFill="1" applyBorder="1" applyAlignment="1">
      <alignment horizontal="center" vertical="center" wrapText="1"/>
    </xf>
    <xf numFmtId="0" fontId="27" fillId="10" borderId="42" xfId="0" applyFont="1" applyFill="1" applyBorder="1" applyAlignment="1">
      <alignment horizontal="center" vertical="center" wrapText="1"/>
    </xf>
  </cellXfs>
  <cellStyles count="4">
    <cellStyle name="Lien hypertexte" xfId="3" builtinId="8"/>
    <cellStyle name="Normal" xfId="0" builtinId="0"/>
    <cellStyle name="Normal 5" xfId="2"/>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3</xdr:col>
      <xdr:colOff>495300</xdr:colOff>
      <xdr:row>4</xdr:row>
      <xdr:rowOff>419100</xdr:rowOff>
    </xdr:to>
    <xdr:pic>
      <xdr:nvPicPr>
        <xdr:cNvPr id="5" name="Image 4"/>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2"/>
  <sheetViews>
    <sheetView zoomScale="85" zoomScaleNormal="85" workbookViewId="0">
      <selection activeCell="B74" sqref="B74"/>
    </sheetView>
  </sheetViews>
  <sheetFormatPr baseColWidth="10" defaultColWidth="11.42578125" defaultRowHeight="15" x14ac:dyDescent="0.25"/>
  <cols>
    <col min="1" max="1" width="4.85546875" style="17" customWidth="1"/>
    <col min="2" max="2" width="81.7109375" style="3" customWidth="1"/>
    <col min="3" max="3" width="14.140625" style="1" customWidth="1"/>
    <col min="4" max="7" width="14.140625" style="3" customWidth="1"/>
    <col min="8" max="8" width="30.7109375" style="3" bestFit="1" customWidth="1"/>
    <col min="9" max="9" width="34.5703125" style="12" customWidth="1"/>
    <col min="10" max="10" width="29.140625" style="17" bestFit="1" customWidth="1"/>
    <col min="11" max="16384" width="11.42578125" style="17"/>
  </cols>
  <sheetData>
    <row r="1" spans="1:9" x14ac:dyDescent="0.25">
      <c r="A1" s="3"/>
    </row>
    <row r="2" spans="1:9" x14ac:dyDescent="0.25">
      <c r="A2" s="25" t="s">
        <v>84</v>
      </c>
      <c r="C2" s="3"/>
    </row>
    <row r="3" spans="1:9" ht="15" customHeight="1" x14ac:dyDescent="0.25">
      <c r="B3" s="21" t="s">
        <v>100</v>
      </c>
      <c r="C3" s="3"/>
      <c r="I3" s="13"/>
    </row>
    <row r="4" spans="1:9" ht="15" customHeight="1" x14ac:dyDescent="0.25">
      <c r="A4" s="6"/>
      <c r="B4" s="21" t="s">
        <v>104</v>
      </c>
      <c r="C4" s="3"/>
      <c r="I4" s="13"/>
    </row>
    <row r="5" spans="1:9" ht="15" customHeight="1" x14ac:dyDescent="0.25">
      <c r="A5" s="6"/>
      <c r="B5" s="21" t="s">
        <v>102</v>
      </c>
      <c r="C5" s="3"/>
      <c r="I5" s="13"/>
    </row>
    <row r="6" spans="1:9" ht="15" customHeight="1" x14ac:dyDescent="0.25">
      <c r="A6" s="6"/>
      <c r="B6" s="21" t="s">
        <v>103</v>
      </c>
      <c r="C6" s="3"/>
      <c r="I6" s="13"/>
    </row>
    <row r="7" spans="1:9" ht="15" customHeight="1" x14ac:dyDescent="0.25">
      <c r="A7" s="6"/>
      <c r="B7" s="21" t="s">
        <v>101</v>
      </c>
      <c r="C7" s="3"/>
      <c r="I7" s="13"/>
    </row>
    <row r="8" spans="1:9" x14ac:dyDescent="0.25">
      <c r="A8" s="19"/>
      <c r="B8" s="7"/>
      <c r="C8" s="22"/>
      <c r="D8" s="7"/>
      <c r="E8" s="7"/>
      <c r="F8" s="7"/>
      <c r="G8" s="7"/>
      <c r="H8" s="7"/>
      <c r="I8" s="14"/>
    </row>
    <row r="9" spans="1:9" x14ac:dyDescent="0.25">
      <c r="A9" s="20" t="s">
        <v>94</v>
      </c>
      <c r="B9" s="7"/>
      <c r="C9" s="22"/>
      <c r="D9" s="7"/>
      <c r="E9" s="7"/>
      <c r="F9" s="7"/>
      <c r="G9" s="7"/>
      <c r="H9" s="7"/>
      <c r="I9" s="14"/>
    </row>
    <row r="10" spans="1:9" ht="90" x14ac:dyDescent="0.25">
      <c r="A10" s="9" t="s">
        <v>96</v>
      </c>
      <c r="B10" s="10" t="s">
        <v>95</v>
      </c>
      <c r="C10" s="9" t="s">
        <v>97</v>
      </c>
      <c r="D10" s="9" t="s">
        <v>98</v>
      </c>
      <c r="E10" s="9" t="s">
        <v>99</v>
      </c>
      <c r="F10" s="9" t="s">
        <v>129</v>
      </c>
      <c r="G10" s="9" t="s">
        <v>130</v>
      </c>
      <c r="H10" s="9" t="s">
        <v>127</v>
      </c>
      <c r="I10" s="9" t="s">
        <v>128</v>
      </c>
    </row>
    <row r="11" spans="1:9" x14ac:dyDescent="0.25">
      <c r="A11" s="2">
        <v>1</v>
      </c>
      <c r="B11" s="15" t="s">
        <v>2</v>
      </c>
      <c r="C11" s="2"/>
      <c r="D11" s="2"/>
      <c r="E11" s="2"/>
      <c r="F11" s="2"/>
      <c r="G11" s="2" t="s">
        <v>131</v>
      </c>
      <c r="H11" s="18" t="s">
        <v>58</v>
      </c>
      <c r="I11" s="21"/>
    </row>
    <row r="12" spans="1:9" x14ac:dyDescent="0.25">
      <c r="A12" s="2">
        <v>2</v>
      </c>
      <c r="B12" s="15" t="s">
        <v>3</v>
      </c>
      <c r="C12" s="2"/>
      <c r="D12" s="2"/>
      <c r="E12" s="2"/>
      <c r="F12" s="2"/>
      <c r="G12" s="2" t="s">
        <v>131</v>
      </c>
      <c r="H12" s="18" t="s">
        <v>56</v>
      </c>
      <c r="I12" s="21" t="s">
        <v>57</v>
      </c>
    </row>
    <row r="13" spans="1:9" x14ac:dyDescent="0.25">
      <c r="A13" s="2">
        <v>3</v>
      </c>
      <c r="B13" s="15" t="s">
        <v>4</v>
      </c>
      <c r="C13" s="2"/>
      <c r="D13" s="2"/>
      <c r="E13" s="2"/>
      <c r="F13" s="2"/>
      <c r="G13" s="2" t="s">
        <v>131</v>
      </c>
      <c r="H13" s="18" t="s">
        <v>56</v>
      </c>
      <c r="I13" s="21" t="s">
        <v>57</v>
      </c>
    </row>
    <row r="14" spans="1:9" x14ac:dyDescent="0.25">
      <c r="A14" s="2">
        <v>4</v>
      </c>
      <c r="B14" s="15" t="s">
        <v>105</v>
      </c>
      <c r="C14" s="2" t="s">
        <v>5</v>
      </c>
      <c r="D14" s="2"/>
      <c r="E14" s="2"/>
      <c r="F14" s="2"/>
      <c r="G14" s="2"/>
      <c r="H14" s="18" t="s">
        <v>56</v>
      </c>
      <c r="I14" s="21" t="s">
        <v>57</v>
      </c>
    </row>
    <row r="15" spans="1:9" ht="30" x14ac:dyDescent="0.25">
      <c r="A15" s="2">
        <v>5</v>
      </c>
      <c r="B15" s="15" t="s">
        <v>106</v>
      </c>
      <c r="C15" s="2"/>
      <c r="D15" s="2"/>
      <c r="E15" s="2"/>
      <c r="F15" s="2"/>
      <c r="G15" s="2"/>
      <c r="H15" s="18" t="s">
        <v>56</v>
      </c>
      <c r="I15" s="21" t="s">
        <v>6</v>
      </c>
    </row>
    <row r="16" spans="1:9" ht="30" x14ac:dyDescent="0.25">
      <c r="A16" s="2">
        <v>6</v>
      </c>
      <c r="B16" s="15" t="s">
        <v>107</v>
      </c>
      <c r="C16" s="2"/>
      <c r="D16" s="2"/>
      <c r="E16" s="2"/>
      <c r="F16" s="2"/>
      <c r="G16" s="2"/>
      <c r="H16" s="18" t="s">
        <v>56</v>
      </c>
      <c r="I16" s="21" t="s">
        <v>6</v>
      </c>
    </row>
    <row r="17" spans="1:9" s="24" customFormat="1" ht="30" x14ac:dyDescent="0.25">
      <c r="A17" s="4">
        <v>7</v>
      </c>
      <c r="B17" s="16" t="s">
        <v>8</v>
      </c>
      <c r="C17" s="5"/>
      <c r="D17" s="4"/>
      <c r="E17" s="4"/>
      <c r="F17" s="4"/>
      <c r="G17" s="4" t="s">
        <v>131</v>
      </c>
      <c r="H17" s="18" t="s">
        <v>56</v>
      </c>
      <c r="I17" s="23" t="s">
        <v>7</v>
      </c>
    </row>
    <row r="18" spans="1:9" s="24" customFormat="1" ht="30" x14ac:dyDescent="0.25">
      <c r="A18" s="4">
        <v>8</v>
      </c>
      <c r="B18" s="16" t="s">
        <v>9</v>
      </c>
      <c r="C18" s="5"/>
      <c r="D18" s="4"/>
      <c r="E18" s="4"/>
      <c r="F18" s="4"/>
      <c r="G18" s="4" t="s">
        <v>131</v>
      </c>
      <c r="H18" s="18" t="s">
        <v>56</v>
      </c>
      <c r="I18" s="23" t="s">
        <v>7</v>
      </c>
    </row>
    <row r="19" spans="1:9" s="24" customFormat="1" ht="30" x14ac:dyDescent="0.25">
      <c r="A19" s="4">
        <v>9</v>
      </c>
      <c r="B19" s="16" t="s">
        <v>64</v>
      </c>
      <c r="C19" s="5"/>
      <c r="D19" s="4" t="s">
        <v>77</v>
      </c>
      <c r="E19" s="4"/>
      <c r="F19" s="4"/>
      <c r="G19" s="4" t="s">
        <v>131</v>
      </c>
      <c r="H19" s="18" t="s">
        <v>56</v>
      </c>
      <c r="I19" s="23" t="s">
        <v>7</v>
      </c>
    </row>
    <row r="20" spans="1:9" s="24" customFormat="1" ht="30" x14ac:dyDescent="0.25">
      <c r="A20" s="4">
        <v>10</v>
      </c>
      <c r="B20" s="16" t="s">
        <v>65</v>
      </c>
      <c r="C20" s="5"/>
      <c r="D20" s="4" t="s">
        <v>77</v>
      </c>
      <c r="E20" s="4"/>
      <c r="F20" s="4"/>
      <c r="G20" s="4" t="s">
        <v>132</v>
      </c>
      <c r="H20" s="18" t="s">
        <v>56</v>
      </c>
      <c r="I20" s="23" t="s">
        <v>7</v>
      </c>
    </row>
    <row r="21" spans="1:9" ht="45" x14ac:dyDescent="0.25">
      <c r="A21" s="2">
        <v>11</v>
      </c>
      <c r="B21" s="15" t="s">
        <v>11</v>
      </c>
      <c r="C21" s="6"/>
      <c r="D21" s="2"/>
      <c r="E21" s="2"/>
      <c r="F21" s="2"/>
      <c r="G21" s="2" t="s">
        <v>131</v>
      </c>
      <c r="H21" s="18" t="s">
        <v>56</v>
      </c>
      <c r="I21" s="21" t="s">
        <v>10</v>
      </c>
    </row>
    <row r="22" spans="1:9" ht="45" x14ac:dyDescent="0.25">
      <c r="A22" s="2">
        <v>12</v>
      </c>
      <c r="B22" s="15" t="s">
        <v>12</v>
      </c>
      <c r="C22" s="6"/>
      <c r="D22" s="2"/>
      <c r="E22" s="2"/>
      <c r="F22" s="2"/>
      <c r="G22" s="2"/>
      <c r="H22" s="18" t="s">
        <v>56</v>
      </c>
      <c r="I22" s="21" t="s">
        <v>10</v>
      </c>
    </row>
    <row r="23" spans="1:9" ht="45" x14ac:dyDescent="0.25">
      <c r="A23" s="2">
        <v>13</v>
      </c>
      <c r="B23" s="15" t="s">
        <v>13</v>
      </c>
      <c r="C23" s="2"/>
      <c r="D23" s="2"/>
      <c r="E23" s="2"/>
      <c r="F23" s="2"/>
      <c r="G23" s="2" t="s">
        <v>131</v>
      </c>
      <c r="H23" s="18" t="s">
        <v>56</v>
      </c>
      <c r="I23" s="21" t="s">
        <v>10</v>
      </c>
    </row>
    <row r="24" spans="1:9" ht="45" x14ac:dyDescent="0.25">
      <c r="A24" s="2">
        <v>14</v>
      </c>
      <c r="B24" s="15" t="s">
        <v>14</v>
      </c>
      <c r="C24" s="2"/>
      <c r="D24" s="2"/>
      <c r="E24" s="2"/>
      <c r="F24" s="2"/>
      <c r="G24" s="2"/>
      <c r="H24" s="18" t="s">
        <v>56</v>
      </c>
      <c r="I24" s="21" t="s">
        <v>10</v>
      </c>
    </row>
    <row r="25" spans="1:9" ht="45" x14ac:dyDescent="0.25">
      <c r="A25" s="2">
        <v>15</v>
      </c>
      <c r="B25" s="15" t="s">
        <v>15</v>
      </c>
      <c r="C25" s="2"/>
      <c r="D25" s="2" t="s">
        <v>78</v>
      </c>
      <c r="E25" s="2"/>
      <c r="F25" s="2"/>
      <c r="G25" s="2"/>
      <c r="H25" s="18" t="s">
        <v>56</v>
      </c>
      <c r="I25" s="21" t="s">
        <v>10</v>
      </c>
    </row>
    <row r="26" spans="1:9" x14ac:dyDescent="0.25">
      <c r="A26" s="2">
        <v>16</v>
      </c>
      <c r="B26" s="15" t="s">
        <v>108</v>
      </c>
      <c r="C26" s="2"/>
      <c r="D26" s="2"/>
      <c r="E26" s="2"/>
      <c r="F26" s="2"/>
      <c r="G26" s="2"/>
      <c r="H26" s="18" t="s">
        <v>62</v>
      </c>
      <c r="I26" s="21"/>
    </row>
    <row r="27" spans="1:9" x14ac:dyDescent="0.25">
      <c r="A27" s="2">
        <v>17</v>
      </c>
      <c r="B27" s="15" t="s">
        <v>110</v>
      </c>
      <c r="C27" s="2"/>
      <c r="D27" s="2"/>
      <c r="E27" s="2"/>
      <c r="F27" s="2"/>
      <c r="G27" s="2"/>
      <c r="H27" s="18" t="s">
        <v>62</v>
      </c>
      <c r="I27" s="21"/>
    </row>
    <row r="28" spans="1:9" x14ac:dyDescent="0.25">
      <c r="A28" s="2">
        <v>18</v>
      </c>
      <c r="B28" s="15" t="s">
        <v>109</v>
      </c>
      <c r="C28" s="2"/>
      <c r="D28" s="2"/>
      <c r="E28" s="2"/>
      <c r="F28" s="2"/>
      <c r="G28" s="2"/>
      <c r="H28" s="18" t="s">
        <v>62</v>
      </c>
      <c r="I28" s="21"/>
    </row>
    <row r="29" spans="1:9" x14ac:dyDescent="0.25">
      <c r="A29" s="2">
        <v>19</v>
      </c>
      <c r="B29" s="15" t="s">
        <v>133</v>
      </c>
      <c r="C29" s="2"/>
      <c r="D29" s="2"/>
      <c r="E29" s="2"/>
      <c r="F29" s="2"/>
      <c r="G29" s="2"/>
      <c r="H29" s="18" t="s">
        <v>62</v>
      </c>
      <c r="I29" s="21"/>
    </row>
    <row r="30" spans="1:9" ht="75" x14ac:dyDescent="0.25">
      <c r="A30" s="2">
        <v>20</v>
      </c>
      <c r="B30" s="15" t="s">
        <v>112</v>
      </c>
      <c r="C30" s="2"/>
      <c r="D30" s="2"/>
      <c r="E30" s="8" t="s">
        <v>111</v>
      </c>
      <c r="F30" s="8"/>
      <c r="G30" s="8" t="s">
        <v>131</v>
      </c>
      <c r="H30" s="18" t="s">
        <v>16</v>
      </c>
      <c r="I30" s="21" t="s">
        <v>19</v>
      </c>
    </row>
    <row r="31" spans="1:9" ht="30" x14ac:dyDescent="0.25">
      <c r="A31" s="2">
        <v>21</v>
      </c>
      <c r="B31" s="15" t="s">
        <v>17</v>
      </c>
      <c r="C31" s="2" t="s">
        <v>5</v>
      </c>
      <c r="D31" s="2"/>
      <c r="E31" s="2"/>
      <c r="F31" s="2"/>
      <c r="G31" s="2"/>
      <c r="H31" s="18" t="s">
        <v>16</v>
      </c>
      <c r="I31" s="21" t="s">
        <v>19</v>
      </c>
    </row>
    <row r="32" spans="1:9" ht="30" x14ac:dyDescent="0.25">
      <c r="A32" s="2">
        <v>22</v>
      </c>
      <c r="B32" s="15" t="s">
        <v>116</v>
      </c>
      <c r="C32" s="2" t="s">
        <v>5</v>
      </c>
      <c r="D32" s="2"/>
      <c r="E32" s="2" t="s">
        <v>85</v>
      </c>
      <c r="F32" s="2" t="s">
        <v>113</v>
      </c>
      <c r="G32" s="2" t="s">
        <v>131</v>
      </c>
      <c r="H32" s="18" t="s">
        <v>16</v>
      </c>
      <c r="I32" s="21" t="s">
        <v>19</v>
      </c>
    </row>
    <row r="33" spans="1:9" ht="30" x14ac:dyDescent="0.25">
      <c r="A33" s="2">
        <v>23</v>
      </c>
      <c r="B33" s="15" t="s">
        <v>114</v>
      </c>
      <c r="C33" s="2"/>
      <c r="D33" s="2"/>
      <c r="E33" s="2"/>
      <c r="F33" s="2" t="s">
        <v>113</v>
      </c>
      <c r="G33" s="2"/>
      <c r="H33" s="18" t="s">
        <v>16</v>
      </c>
      <c r="I33" s="21" t="s">
        <v>19</v>
      </c>
    </row>
    <row r="34" spans="1:9" ht="30" x14ac:dyDescent="0.25">
      <c r="A34" s="2">
        <v>24</v>
      </c>
      <c r="B34" s="15" t="s">
        <v>115</v>
      </c>
      <c r="C34" s="2" t="s">
        <v>5</v>
      </c>
      <c r="D34" s="2"/>
      <c r="E34" s="2" t="s">
        <v>86</v>
      </c>
      <c r="F34" s="2"/>
      <c r="G34" s="2" t="s">
        <v>132</v>
      </c>
      <c r="H34" s="18" t="s">
        <v>16</v>
      </c>
      <c r="I34" s="21" t="s">
        <v>19</v>
      </c>
    </row>
    <row r="35" spans="1:9" ht="60" customHeight="1" x14ac:dyDescent="0.25">
      <c r="A35" s="2">
        <v>25</v>
      </c>
      <c r="B35" s="15" t="s">
        <v>18</v>
      </c>
      <c r="C35" s="2" t="s">
        <v>5</v>
      </c>
      <c r="D35" s="2"/>
      <c r="E35" s="2"/>
      <c r="F35" s="2"/>
      <c r="G35" s="2" t="s">
        <v>132</v>
      </c>
      <c r="H35" s="18" t="s">
        <v>16</v>
      </c>
      <c r="I35" s="21" t="s">
        <v>19</v>
      </c>
    </row>
    <row r="36" spans="1:9" ht="45" x14ac:dyDescent="0.25">
      <c r="A36" s="2">
        <v>26</v>
      </c>
      <c r="B36" s="15" t="s">
        <v>117</v>
      </c>
      <c r="C36" s="2"/>
      <c r="D36" s="2"/>
      <c r="E36" s="2"/>
      <c r="F36" s="2"/>
      <c r="G36" s="2" t="s">
        <v>131</v>
      </c>
      <c r="H36" s="18" t="s">
        <v>16</v>
      </c>
      <c r="I36" s="21" t="s">
        <v>20</v>
      </c>
    </row>
    <row r="37" spans="1:9" ht="45" x14ac:dyDescent="0.25">
      <c r="A37" s="2">
        <v>27</v>
      </c>
      <c r="B37" s="15" t="s">
        <v>21</v>
      </c>
      <c r="C37" s="2"/>
      <c r="D37" s="2"/>
      <c r="E37" s="2"/>
      <c r="F37" s="2"/>
      <c r="G37" s="2" t="s">
        <v>131</v>
      </c>
      <c r="H37" s="18" t="s">
        <v>16</v>
      </c>
      <c r="I37" s="21" t="s">
        <v>20</v>
      </c>
    </row>
    <row r="38" spans="1:9" ht="30" x14ac:dyDescent="0.25">
      <c r="A38" s="2">
        <v>28</v>
      </c>
      <c r="B38" s="15" t="s">
        <v>23</v>
      </c>
      <c r="C38" s="2"/>
      <c r="D38" s="2"/>
      <c r="E38" s="2"/>
      <c r="F38" s="2"/>
      <c r="G38" s="2" t="s">
        <v>131</v>
      </c>
      <c r="H38" s="18" t="s">
        <v>16</v>
      </c>
      <c r="I38" s="21" t="s">
        <v>22</v>
      </c>
    </row>
    <row r="39" spans="1:9" ht="30" x14ac:dyDescent="0.25">
      <c r="A39" s="2">
        <v>29</v>
      </c>
      <c r="B39" s="15" t="s">
        <v>24</v>
      </c>
      <c r="C39" s="2"/>
      <c r="D39" s="2"/>
      <c r="E39" s="2"/>
      <c r="F39" s="2"/>
      <c r="G39" s="2"/>
      <c r="H39" s="18" t="s">
        <v>16</v>
      </c>
      <c r="I39" s="21" t="s">
        <v>22</v>
      </c>
    </row>
    <row r="40" spans="1:9" ht="30" x14ac:dyDescent="0.25">
      <c r="A40" s="2">
        <v>30</v>
      </c>
      <c r="B40" s="15" t="s">
        <v>118</v>
      </c>
      <c r="C40" s="2"/>
      <c r="D40" s="2"/>
      <c r="E40" s="2"/>
      <c r="F40" s="2"/>
      <c r="G40" s="2"/>
      <c r="H40" s="18" t="s">
        <v>16</v>
      </c>
      <c r="I40" s="21" t="s">
        <v>22</v>
      </c>
    </row>
    <row r="41" spans="1:9" ht="30" x14ac:dyDescent="0.25">
      <c r="A41" s="2">
        <v>31</v>
      </c>
      <c r="B41" s="15" t="s">
        <v>119</v>
      </c>
      <c r="C41" s="2"/>
      <c r="D41" s="2"/>
      <c r="E41" s="2"/>
      <c r="F41" s="2"/>
      <c r="G41" s="2"/>
      <c r="H41" s="18" t="s">
        <v>16</v>
      </c>
      <c r="I41" s="21" t="s">
        <v>22</v>
      </c>
    </row>
    <row r="42" spans="1:9" ht="30" x14ac:dyDescent="0.25">
      <c r="A42" s="2">
        <v>32</v>
      </c>
      <c r="B42" s="15" t="s">
        <v>120</v>
      </c>
      <c r="C42" s="2"/>
      <c r="D42" s="2" t="s">
        <v>79</v>
      </c>
      <c r="E42" s="2"/>
      <c r="F42" s="2"/>
      <c r="G42" s="2"/>
      <c r="H42" s="18" t="s">
        <v>16</v>
      </c>
      <c r="I42" s="21" t="s">
        <v>29</v>
      </c>
    </row>
    <row r="43" spans="1:9" ht="30" x14ac:dyDescent="0.25">
      <c r="A43" s="2">
        <v>33</v>
      </c>
      <c r="B43" s="15" t="s">
        <v>121</v>
      </c>
      <c r="C43" s="2"/>
      <c r="D43" s="2"/>
      <c r="E43" s="2"/>
      <c r="F43" s="2"/>
      <c r="G43" s="2" t="s">
        <v>131</v>
      </c>
      <c r="H43" s="18" t="s">
        <v>16</v>
      </c>
      <c r="I43" s="21" t="s">
        <v>29</v>
      </c>
    </row>
    <row r="44" spans="1:9" ht="30" x14ac:dyDescent="0.25">
      <c r="A44" s="2">
        <v>34</v>
      </c>
      <c r="B44" s="15" t="s">
        <v>25</v>
      </c>
      <c r="C44" s="2"/>
      <c r="D44" s="2"/>
      <c r="E44" s="2"/>
      <c r="F44" s="2"/>
      <c r="G44" s="2"/>
      <c r="H44" s="18" t="s">
        <v>16</v>
      </c>
      <c r="I44" s="21" t="s">
        <v>29</v>
      </c>
    </row>
    <row r="45" spans="1:9" ht="45" x14ac:dyDescent="0.25">
      <c r="A45" s="2">
        <v>35</v>
      </c>
      <c r="B45" s="15" t="s">
        <v>26</v>
      </c>
      <c r="C45" s="2"/>
      <c r="D45" s="2"/>
      <c r="E45" s="2"/>
      <c r="F45" s="2" t="s">
        <v>113</v>
      </c>
      <c r="G45" s="2"/>
      <c r="H45" s="18" t="s">
        <v>16</v>
      </c>
      <c r="I45" s="21" t="s">
        <v>29</v>
      </c>
    </row>
    <row r="46" spans="1:9" ht="30" x14ac:dyDescent="0.25">
      <c r="A46" s="2">
        <v>36</v>
      </c>
      <c r="B46" s="15" t="s">
        <v>27</v>
      </c>
      <c r="C46" s="2"/>
      <c r="D46" s="2"/>
      <c r="E46" s="2"/>
      <c r="F46" s="2"/>
      <c r="G46" s="2"/>
      <c r="H46" s="18" t="s">
        <v>16</v>
      </c>
      <c r="I46" s="21" t="s">
        <v>29</v>
      </c>
    </row>
    <row r="47" spans="1:9" ht="30" x14ac:dyDescent="0.25">
      <c r="A47" s="2">
        <v>37</v>
      </c>
      <c r="B47" s="15" t="s">
        <v>28</v>
      </c>
      <c r="C47" s="2"/>
      <c r="D47" s="2" t="s">
        <v>80</v>
      </c>
      <c r="E47" s="2"/>
      <c r="F47" s="2"/>
      <c r="G47" s="2"/>
      <c r="H47" s="18" t="s">
        <v>16</v>
      </c>
      <c r="I47" s="21" t="s">
        <v>29</v>
      </c>
    </row>
    <row r="48" spans="1:9" ht="30" x14ac:dyDescent="0.25">
      <c r="A48" s="2"/>
      <c r="B48" s="11" t="s">
        <v>82</v>
      </c>
      <c r="C48" s="2"/>
      <c r="D48" s="2"/>
      <c r="E48" s="2"/>
      <c r="F48" s="2" t="s">
        <v>113</v>
      </c>
      <c r="G48" s="2"/>
      <c r="H48" s="18" t="s">
        <v>16</v>
      </c>
      <c r="I48" s="21" t="s">
        <v>29</v>
      </c>
    </row>
    <row r="49" spans="1:9" ht="30" x14ac:dyDescent="0.25">
      <c r="A49" s="2">
        <v>38</v>
      </c>
      <c r="B49" s="15" t="s">
        <v>122</v>
      </c>
      <c r="C49" s="2"/>
      <c r="D49" s="2"/>
      <c r="E49" s="2" t="s">
        <v>87</v>
      </c>
      <c r="F49" s="2"/>
      <c r="G49" s="2" t="s">
        <v>131</v>
      </c>
      <c r="H49" s="18" t="s">
        <v>16</v>
      </c>
      <c r="I49" s="21" t="s">
        <v>31</v>
      </c>
    </row>
    <row r="50" spans="1:9" x14ac:dyDescent="0.25">
      <c r="A50" s="2">
        <v>39</v>
      </c>
      <c r="B50" s="15" t="s">
        <v>32</v>
      </c>
      <c r="C50" s="2"/>
      <c r="D50" s="2"/>
      <c r="E50" s="2"/>
      <c r="F50" s="2"/>
      <c r="G50" s="2"/>
      <c r="H50" s="18" t="s">
        <v>16</v>
      </c>
      <c r="I50" s="21" t="s">
        <v>30</v>
      </c>
    </row>
    <row r="51" spans="1:9" x14ac:dyDescent="0.25">
      <c r="A51" s="2">
        <v>40</v>
      </c>
      <c r="B51" s="15" t="s">
        <v>33</v>
      </c>
      <c r="C51" s="2"/>
      <c r="D51" s="2"/>
      <c r="E51" s="2"/>
      <c r="F51" s="2"/>
      <c r="G51" s="2"/>
      <c r="H51" s="18" t="s">
        <v>16</v>
      </c>
      <c r="I51" s="21" t="s">
        <v>30</v>
      </c>
    </row>
    <row r="52" spans="1:9" ht="30" x14ac:dyDescent="0.25">
      <c r="A52" s="2">
        <v>41</v>
      </c>
      <c r="B52" s="15" t="s">
        <v>123</v>
      </c>
      <c r="C52" s="2"/>
      <c r="D52" s="2"/>
      <c r="E52" s="2"/>
      <c r="F52" s="2"/>
      <c r="G52" s="2"/>
      <c r="H52" s="18" t="s">
        <v>16</v>
      </c>
      <c r="I52" s="21" t="s">
        <v>30</v>
      </c>
    </row>
    <row r="53" spans="1:9" x14ac:dyDescent="0.25">
      <c r="A53" s="2">
        <v>42</v>
      </c>
      <c r="B53" s="15" t="s">
        <v>34</v>
      </c>
      <c r="C53" s="2"/>
      <c r="D53" s="2"/>
      <c r="E53" s="2"/>
      <c r="F53" s="2"/>
      <c r="G53" s="2"/>
      <c r="H53" s="18" t="s">
        <v>16</v>
      </c>
      <c r="I53" s="21" t="s">
        <v>30</v>
      </c>
    </row>
    <row r="54" spans="1:9" x14ac:dyDescent="0.25">
      <c r="A54" s="2">
        <v>43</v>
      </c>
      <c r="B54" s="15" t="s">
        <v>35</v>
      </c>
      <c r="C54" s="2"/>
      <c r="D54" s="2"/>
      <c r="E54" s="2"/>
      <c r="F54" s="2"/>
      <c r="G54" s="2" t="s">
        <v>131</v>
      </c>
      <c r="H54" s="18" t="s">
        <v>16</v>
      </c>
      <c r="I54" s="21" t="s">
        <v>30</v>
      </c>
    </row>
    <row r="55" spans="1:9" x14ac:dyDescent="0.25">
      <c r="A55" s="2">
        <v>44</v>
      </c>
      <c r="B55" s="15" t="s">
        <v>36</v>
      </c>
      <c r="C55" s="2"/>
      <c r="D55" s="2"/>
      <c r="E55" s="2"/>
      <c r="F55" s="2"/>
      <c r="G55" s="2" t="s">
        <v>131</v>
      </c>
      <c r="H55" s="18" t="s">
        <v>16</v>
      </c>
      <c r="I55" s="21" t="s">
        <v>30</v>
      </c>
    </row>
    <row r="56" spans="1:9" x14ac:dyDescent="0.25">
      <c r="A56" s="2">
        <v>45</v>
      </c>
      <c r="B56" s="15" t="s">
        <v>37</v>
      </c>
      <c r="C56" s="2"/>
      <c r="D56" s="2"/>
      <c r="E56" s="2"/>
      <c r="F56" s="2"/>
      <c r="G56" s="2" t="s">
        <v>131</v>
      </c>
      <c r="H56" s="18" t="s">
        <v>16</v>
      </c>
      <c r="I56" s="21" t="s">
        <v>30</v>
      </c>
    </row>
    <row r="57" spans="1:9" ht="30" x14ac:dyDescent="0.25">
      <c r="A57" s="2">
        <v>46</v>
      </c>
      <c r="B57" s="11" t="s">
        <v>83</v>
      </c>
      <c r="C57" s="2"/>
      <c r="D57" s="2" t="s">
        <v>81</v>
      </c>
      <c r="E57" s="2"/>
      <c r="F57" s="2" t="s">
        <v>113</v>
      </c>
      <c r="G57" s="2"/>
      <c r="H57" s="18" t="s">
        <v>16</v>
      </c>
      <c r="I57" s="21" t="s">
        <v>30</v>
      </c>
    </row>
    <row r="58" spans="1:9" ht="30" x14ac:dyDescent="0.25">
      <c r="A58" s="2">
        <v>47</v>
      </c>
      <c r="B58" s="15" t="s">
        <v>38</v>
      </c>
      <c r="C58" s="2"/>
      <c r="D58" s="2"/>
      <c r="E58" s="2"/>
      <c r="F58" s="2"/>
      <c r="G58" s="2" t="s">
        <v>131</v>
      </c>
      <c r="H58" s="18" t="s">
        <v>16</v>
      </c>
      <c r="I58" s="21" t="s">
        <v>59</v>
      </c>
    </row>
    <row r="59" spans="1:9" ht="45" x14ac:dyDescent="0.25">
      <c r="A59" s="2">
        <v>48</v>
      </c>
      <c r="B59" s="15" t="s">
        <v>124</v>
      </c>
      <c r="C59" s="2"/>
      <c r="D59" s="2"/>
      <c r="E59" s="2"/>
      <c r="F59" s="2"/>
      <c r="G59" s="2"/>
      <c r="H59" s="18" t="s">
        <v>16</v>
      </c>
      <c r="I59" s="21" t="s">
        <v>39</v>
      </c>
    </row>
    <row r="60" spans="1:9" ht="30" x14ac:dyDescent="0.25">
      <c r="A60" s="2">
        <v>49</v>
      </c>
      <c r="B60" s="15" t="s">
        <v>40</v>
      </c>
      <c r="C60" s="2"/>
      <c r="D60" s="2"/>
      <c r="E60" s="2"/>
      <c r="F60" s="2" t="s">
        <v>113</v>
      </c>
      <c r="G60" s="2"/>
      <c r="H60" s="18" t="s">
        <v>16</v>
      </c>
      <c r="I60" s="21" t="s">
        <v>39</v>
      </c>
    </row>
    <row r="61" spans="1:9" x14ac:dyDescent="0.25">
      <c r="A61" s="2">
        <v>50</v>
      </c>
      <c r="B61" s="15" t="s">
        <v>41</v>
      </c>
      <c r="C61" s="2"/>
      <c r="D61" s="2"/>
      <c r="E61" s="2"/>
      <c r="F61" s="2"/>
      <c r="G61" s="2" t="s">
        <v>131</v>
      </c>
      <c r="H61" s="18" t="s">
        <v>16</v>
      </c>
      <c r="I61" s="21" t="s">
        <v>39</v>
      </c>
    </row>
    <row r="62" spans="1:9" x14ac:dyDescent="0.25">
      <c r="A62" s="2">
        <v>51</v>
      </c>
      <c r="B62" s="15" t="s">
        <v>125</v>
      </c>
      <c r="C62" s="2" t="s">
        <v>5</v>
      </c>
      <c r="D62" s="2"/>
      <c r="E62" s="2" t="s">
        <v>88</v>
      </c>
      <c r="F62" s="2"/>
      <c r="G62" s="2" t="s">
        <v>131</v>
      </c>
      <c r="H62" s="18" t="s">
        <v>16</v>
      </c>
      <c r="I62" s="21" t="s">
        <v>42</v>
      </c>
    </row>
    <row r="63" spans="1:9" x14ac:dyDescent="0.25">
      <c r="A63" s="2">
        <v>52</v>
      </c>
      <c r="B63" s="15" t="s">
        <v>43</v>
      </c>
      <c r="C63" s="2" t="s">
        <v>5</v>
      </c>
      <c r="D63" s="2"/>
      <c r="E63" s="2"/>
      <c r="F63" s="2"/>
      <c r="G63" s="2" t="s">
        <v>131</v>
      </c>
      <c r="H63" s="18" t="s">
        <v>16</v>
      </c>
      <c r="I63" s="21" t="s">
        <v>42</v>
      </c>
    </row>
    <row r="64" spans="1:9" ht="30" x14ac:dyDescent="0.25">
      <c r="A64" s="2">
        <v>53</v>
      </c>
      <c r="B64" s="15" t="s">
        <v>44</v>
      </c>
      <c r="C64" s="2" t="s">
        <v>5</v>
      </c>
      <c r="D64" s="2" t="s">
        <v>66</v>
      </c>
      <c r="E64" s="2"/>
      <c r="F64" s="2"/>
      <c r="G64" s="2" t="s">
        <v>131</v>
      </c>
      <c r="H64" s="18" t="s">
        <v>16</v>
      </c>
      <c r="I64" s="21" t="s">
        <v>42</v>
      </c>
    </row>
    <row r="65" spans="1:9" ht="45" x14ac:dyDescent="0.25">
      <c r="A65" s="2">
        <v>54</v>
      </c>
      <c r="B65" s="15" t="s">
        <v>45</v>
      </c>
      <c r="C65" s="2" t="s">
        <v>5</v>
      </c>
      <c r="D65" s="2" t="s">
        <v>67</v>
      </c>
      <c r="E65" s="2"/>
      <c r="F65" s="2"/>
      <c r="G65" s="2" t="s">
        <v>131</v>
      </c>
      <c r="H65" s="18" t="s">
        <v>16</v>
      </c>
      <c r="I65" s="21" t="s">
        <v>42</v>
      </c>
    </row>
    <row r="66" spans="1:9" ht="45" x14ac:dyDescent="0.25">
      <c r="A66" s="2">
        <v>55</v>
      </c>
      <c r="B66" s="15" t="s">
        <v>46</v>
      </c>
      <c r="C66" s="2" t="s">
        <v>5</v>
      </c>
      <c r="D66" s="2" t="s">
        <v>69</v>
      </c>
      <c r="E66" s="2"/>
      <c r="F66" s="2"/>
      <c r="G66" s="2" t="s">
        <v>131</v>
      </c>
      <c r="H66" s="18" t="s">
        <v>16</v>
      </c>
      <c r="I66" s="21" t="s">
        <v>42</v>
      </c>
    </row>
    <row r="67" spans="1:9" x14ac:dyDescent="0.25">
      <c r="A67" s="2">
        <v>56</v>
      </c>
      <c r="B67" s="15" t="s">
        <v>47</v>
      </c>
      <c r="C67" s="2" t="s">
        <v>5</v>
      </c>
      <c r="D67" s="2" t="s">
        <v>68</v>
      </c>
      <c r="E67" s="2"/>
      <c r="F67" s="2"/>
      <c r="G67" s="2"/>
      <c r="H67" s="18" t="s">
        <v>16</v>
      </c>
      <c r="I67" s="21" t="s">
        <v>42</v>
      </c>
    </row>
    <row r="68" spans="1:9" x14ac:dyDescent="0.25">
      <c r="A68" s="2">
        <v>57</v>
      </c>
      <c r="B68" s="15" t="s">
        <v>48</v>
      </c>
      <c r="C68" s="2" t="s">
        <v>5</v>
      </c>
      <c r="D68" s="2"/>
      <c r="E68" s="2"/>
      <c r="F68" s="2"/>
      <c r="G68" s="2" t="s">
        <v>131</v>
      </c>
      <c r="H68" s="18" t="s">
        <v>16</v>
      </c>
      <c r="I68" s="21" t="s">
        <v>42</v>
      </c>
    </row>
    <row r="69" spans="1:9" ht="30" x14ac:dyDescent="0.25">
      <c r="A69" s="2">
        <v>58</v>
      </c>
      <c r="B69" s="15" t="s">
        <v>49</v>
      </c>
      <c r="C69" s="2" t="s">
        <v>5</v>
      </c>
      <c r="D69" s="2" t="s">
        <v>70</v>
      </c>
      <c r="E69" s="2"/>
      <c r="F69" s="2"/>
      <c r="G69" s="2"/>
      <c r="H69" s="18" t="s">
        <v>16</v>
      </c>
      <c r="I69" s="21" t="s">
        <v>42</v>
      </c>
    </row>
    <row r="70" spans="1:9" x14ac:dyDescent="0.25">
      <c r="A70" s="2">
        <v>59</v>
      </c>
      <c r="B70" s="15" t="s">
        <v>50</v>
      </c>
      <c r="C70" s="2" t="s">
        <v>5</v>
      </c>
      <c r="D70" s="2" t="s">
        <v>71</v>
      </c>
      <c r="E70" s="2"/>
      <c r="F70" s="2" t="s">
        <v>113</v>
      </c>
      <c r="G70" s="2" t="s">
        <v>132</v>
      </c>
      <c r="H70" s="18" t="s">
        <v>16</v>
      </c>
      <c r="I70" s="21" t="s">
        <v>42</v>
      </c>
    </row>
    <row r="71" spans="1:9" ht="30" x14ac:dyDescent="0.25">
      <c r="A71" s="2">
        <v>60</v>
      </c>
      <c r="B71" s="15" t="s">
        <v>51</v>
      </c>
      <c r="C71" s="2" t="s">
        <v>5</v>
      </c>
      <c r="D71" s="2" t="s">
        <v>72</v>
      </c>
      <c r="E71" s="2"/>
      <c r="F71" s="2" t="s">
        <v>113</v>
      </c>
      <c r="G71" s="2" t="s">
        <v>132</v>
      </c>
      <c r="H71" s="18" t="s">
        <v>16</v>
      </c>
      <c r="I71" s="21" t="s">
        <v>42</v>
      </c>
    </row>
    <row r="72" spans="1:9" ht="45" x14ac:dyDescent="0.25">
      <c r="A72" s="2">
        <v>61</v>
      </c>
      <c r="B72" s="15" t="s">
        <v>52</v>
      </c>
      <c r="C72" s="2" t="s">
        <v>5</v>
      </c>
      <c r="D72" s="2" t="s">
        <v>73</v>
      </c>
      <c r="E72" s="2"/>
      <c r="F72" s="2"/>
      <c r="G72" s="2" t="s">
        <v>132</v>
      </c>
      <c r="H72" s="18" t="s">
        <v>16</v>
      </c>
      <c r="I72" s="21" t="s">
        <v>42</v>
      </c>
    </row>
    <row r="73" spans="1:9" x14ac:dyDescent="0.25">
      <c r="A73" s="2">
        <v>62</v>
      </c>
      <c r="B73" s="15" t="s">
        <v>53</v>
      </c>
      <c r="C73" s="2" t="s">
        <v>5</v>
      </c>
      <c r="D73" s="2" t="s">
        <v>74</v>
      </c>
      <c r="E73" s="2"/>
      <c r="F73" s="2"/>
      <c r="G73" s="2" t="s">
        <v>132</v>
      </c>
      <c r="H73" s="18" t="s">
        <v>16</v>
      </c>
      <c r="I73" s="21" t="s">
        <v>42</v>
      </c>
    </row>
    <row r="74" spans="1:9" ht="30" x14ac:dyDescent="0.25">
      <c r="A74" s="2">
        <v>63</v>
      </c>
      <c r="B74" s="15" t="s">
        <v>54</v>
      </c>
      <c r="C74" s="2" t="s">
        <v>5</v>
      </c>
      <c r="D74" s="2" t="s">
        <v>75</v>
      </c>
      <c r="E74" s="2"/>
      <c r="F74" s="2"/>
      <c r="G74" s="2"/>
      <c r="H74" s="18" t="s">
        <v>16</v>
      </c>
      <c r="I74" s="21" t="s">
        <v>42</v>
      </c>
    </row>
    <row r="75" spans="1:9" ht="30" x14ac:dyDescent="0.25">
      <c r="A75" s="2">
        <v>64</v>
      </c>
      <c r="B75" s="15" t="s">
        <v>126</v>
      </c>
      <c r="C75" s="2" t="s">
        <v>5</v>
      </c>
      <c r="D75" s="2" t="s">
        <v>76</v>
      </c>
      <c r="E75" s="2" t="s">
        <v>89</v>
      </c>
      <c r="F75" s="2"/>
      <c r="G75" s="2"/>
      <c r="H75" s="18" t="s">
        <v>16</v>
      </c>
      <c r="I75" s="21" t="s">
        <v>42</v>
      </c>
    </row>
    <row r="76" spans="1:9" x14ac:dyDescent="0.25">
      <c r="A76" s="2">
        <v>66</v>
      </c>
      <c r="B76" s="15" t="s">
        <v>60</v>
      </c>
      <c r="C76" s="2"/>
      <c r="D76" s="2"/>
      <c r="E76" s="2"/>
      <c r="F76" s="2"/>
      <c r="G76" s="2"/>
      <c r="H76" s="18" t="s">
        <v>63</v>
      </c>
      <c r="I76" s="21" t="s">
        <v>42</v>
      </c>
    </row>
    <row r="77" spans="1:9" x14ac:dyDescent="0.25">
      <c r="A77" s="2">
        <v>67</v>
      </c>
      <c r="B77" s="15" t="s">
        <v>61</v>
      </c>
      <c r="C77" s="2"/>
      <c r="D77" s="2"/>
      <c r="E77" s="2"/>
      <c r="F77" s="2"/>
      <c r="G77" s="2" t="s">
        <v>131</v>
      </c>
      <c r="H77" s="18" t="s">
        <v>63</v>
      </c>
      <c r="I77" s="21" t="s">
        <v>42</v>
      </c>
    </row>
    <row r="78" spans="1:9" x14ac:dyDescent="0.25">
      <c r="A78" s="2">
        <v>68</v>
      </c>
      <c r="B78" s="15" t="s">
        <v>92</v>
      </c>
      <c r="C78" s="2"/>
      <c r="D78" s="2"/>
      <c r="E78" s="2" t="s">
        <v>90</v>
      </c>
      <c r="F78" s="2"/>
      <c r="G78" s="2" t="s">
        <v>131</v>
      </c>
      <c r="H78" s="18"/>
      <c r="I78" s="21"/>
    </row>
    <row r="79" spans="1:9" x14ac:dyDescent="0.25">
      <c r="A79" s="2">
        <v>69</v>
      </c>
      <c r="B79" s="15" t="s">
        <v>93</v>
      </c>
      <c r="C79" s="2"/>
      <c r="D79" s="2"/>
      <c r="E79" s="2" t="s">
        <v>91</v>
      </c>
      <c r="F79" s="2"/>
      <c r="G79" s="2" t="s">
        <v>131</v>
      </c>
      <c r="H79" s="18"/>
      <c r="I79" s="21"/>
    </row>
    <row r="80" spans="1:9" x14ac:dyDescent="0.25">
      <c r="A80" s="2">
        <v>70</v>
      </c>
      <c r="B80" s="15" t="s">
        <v>55</v>
      </c>
      <c r="C80" s="2" t="s">
        <v>5</v>
      </c>
      <c r="D80" s="2"/>
      <c r="E80" s="2"/>
      <c r="F80" s="2" t="s">
        <v>113</v>
      </c>
      <c r="G80" s="2"/>
      <c r="H80" s="18"/>
      <c r="I80" s="21"/>
    </row>
    <row r="81" spans="1:9" x14ac:dyDescent="0.25">
      <c r="A81" s="3"/>
      <c r="B81" s="12"/>
      <c r="C81" s="3"/>
      <c r="H81" s="17"/>
      <c r="I81" s="17"/>
    </row>
    <row r="82" spans="1:9" x14ac:dyDescent="0.25">
      <c r="A82" s="3"/>
      <c r="B82" s="12"/>
      <c r="C82" s="3"/>
      <c r="H82" s="17"/>
      <c r="I82" s="17"/>
    </row>
  </sheetData>
  <autoFilter ref="A10:I80"/>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C154"/>
  <sheetViews>
    <sheetView tabSelected="1" workbookViewId="0">
      <selection activeCell="H26" sqref="H26"/>
    </sheetView>
  </sheetViews>
  <sheetFormatPr baseColWidth="10" defaultRowHeight="15" x14ac:dyDescent="0.25"/>
  <cols>
    <col min="1" max="1" width="13.28515625" customWidth="1"/>
    <col min="2" max="4" width="13.85546875" customWidth="1"/>
    <col min="5" max="6" width="17.7109375" customWidth="1"/>
    <col min="8" max="8" width="99.7109375" customWidth="1"/>
    <col min="9" max="9" width="35.42578125" customWidth="1"/>
  </cols>
  <sheetData>
    <row r="1" spans="1:107" ht="15.75" x14ac:dyDescent="0.25">
      <c r="A1" s="190" t="s">
        <v>302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row>
    <row r="2" spans="1:107" x14ac:dyDescent="0.25">
      <c r="A2" s="152"/>
      <c r="B2" s="152"/>
      <c r="C2" s="152"/>
      <c r="D2" s="152"/>
      <c r="E2" s="152"/>
      <c r="F2" s="152"/>
      <c r="G2" s="152"/>
      <c r="H2" s="208" t="s">
        <v>441</v>
      </c>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row>
    <row r="3" spans="1:107" x14ac:dyDescent="0.25">
      <c r="A3" s="311" t="s">
        <v>289</v>
      </c>
      <c r="B3" s="311"/>
      <c r="C3" s="311"/>
      <c r="D3" s="311"/>
      <c r="E3" s="311"/>
      <c r="F3" s="311"/>
      <c r="G3" s="152"/>
      <c r="H3" s="206" t="s">
        <v>424</v>
      </c>
      <c r="I3" s="152"/>
      <c r="J3" s="152"/>
      <c r="K3" s="152"/>
      <c r="L3" s="152"/>
      <c r="M3" s="152"/>
      <c r="N3" s="152"/>
      <c r="O3" s="152"/>
      <c r="P3" s="152"/>
      <c r="Q3" s="152"/>
      <c r="R3" s="152"/>
      <c r="S3" s="152"/>
      <c r="T3" s="152"/>
      <c r="U3" s="152"/>
      <c r="V3" s="152"/>
      <c r="W3" s="152"/>
      <c r="X3" s="152"/>
      <c r="Y3" s="152"/>
      <c r="Z3" s="152"/>
    </row>
    <row r="4" spans="1:107" x14ac:dyDescent="0.25">
      <c r="A4" s="312" t="s">
        <v>290</v>
      </c>
      <c r="B4" s="312"/>
      <c r="C4" s="312"/>
      <c r="D4" s="312"/>
      <c r="E4" s="312"/>
      <c r="F4" s="200">
        <v>5000</v>
      </c>
      <c r="G4" s="152"/>
      <c r="H4" s="207" t="s">
        <v>425</v>
      </c>
      <c r="J4" s="152"/>
      <c r="K4" s="152"/>
      <c r="L4" s="152"/>
      <c r="M4" s="152"/>
      <c r="N4" s="152"/>
      <c r="O4" s="152"/>
      <c r="P4" s="152"/>
      <c r="Q4" s="152"/>
      <c r="R4" s="152"/>
      <c r="S4" s="152"/>
      <c r="T4" s="152"/>
      <c r="U4" s="152"/>
      <c r="V4" s="152"/>
      <c r="W4" s="152"/>
      <c r="X4" s="152"/>
      <c r="Y4" s="152"/>
      <c r="Z4" s="152"/>
    </row>
    <row r="5" spans="1:107" x14ac:dyDescent="0.25">
      <c r="A5" s="312" t="s">
        <v>291</v>
      </c>
      <c r="B5" s="312"/>
      <c r="C5" s="312"/>
      <c r="D5" s="312"/>
      <c r="E5" s="312"/>
      <c r="F5" s="201">
        <v>13500</v>
      </c>
      <c r="G5" s="152"/>
      <c r="H5" s="207" t="s">
        <v>426</v>
      </c>
      <c r="J5" s="152"/>
      <c r="K5" s="152"/>
      <c r="L5" s="152"/>
      <c r="M5" s="152"/>
      <c r="N5" s="152"/>
      <c r="O5" s="152"/>
      <c r="P5" s="152"/>
      <c r="Q5" s="152"/>
      <c r="R5" s="152"/>
      <c r="S5" s="152"/>
      <c r="T5" s="152"/>
      <c r="U5" s="152"/>
      <c r="V5" s="152"/>
      <c r="W5" s="152"/>
      <c r="X5" s="152"/>
      <c r="Y5" s="152"/>
      <c r="Z5" s="152"/>
    </row>
    <row r="6" spans="1:107" ht="51.75" customHeight="1" x14ac:dyDescent="0.25">
      <c r="A6" s="145" t="s">
        <v>292</v>
      </c>
      <c r="B6" s="145" t="s">
        <v>440</v>
      </c>
      <c r="C6" s="145" t="s">
        <v>439</v>
      </c>
      <c r="D6" s="199" t="s">
        <v>454</v>
      </c>
      <c r="E6" s="145" t="s">
        <v>293</v>
      </c>
      <c r="F6" s="145" t="s">
        <v>294</v>
      </c>
      <c r="G6" s="152"/>
      <c r="H6" s="207" t="s">
        <v>427</v>
      </c>
      <c r="J6" s="152"/>
      <c r="K6" s="152"/>
      <c r="L6" s="152"/>
      <c r="M6" s="152"/>
      <c r="N6" s="152"/>
      <c r="O6" s="152"/>
      <c r="P6" s="152"/>
      <c r="Q6" s="152"/>
      <c r="R6" s="152"/>
      <c r="S6" s="152"/>
      <c r="T6" s="152"/>
      <c r="U6" s="152"/>
      <c r="V6" s="152"/>
      <c r="W6" s="152"/>
      <c r="X6" s="152"/>
      <c r="Y6" s="152"/>
      <c r="Z6" s="152"/>
    </row>
    <row r="7" spans="1:107" ht="21.75" customHeight="1" x14ac:dyDescent="0.25">
      <c r="A7" s="315" t="s">
        <v>295</v>
      </c>
      <c r="B7" s="316">
        <v>0.6</v>
      </c>
      <c r="C7" s="317">
        <v>3000</v>
      </c>
      <c r="D7" s="202"/>
      <c r="E7" s="203" t="s">
        <v>296</v>
      </c>
      <c r="F7" s="204">
        <v>0.8</v>
      </c>
      <c r="G7" s="152"/>
      <c r="H7" s="207" t="s">
        <v>428</v>
      </c>
      <c r="J7" s="152"/>
      <c r="K7" s="152"/>
      <c r="L7" s="152"/>
      <c r="M7" s="152"/>
      <c r="N7" s="152"/>
      <c r="O7" s="152"/>
      <c r="P7" s="152"/>
      <c r="Q7" s="152"/>
      <c r="R7" s="152"/>
      <c r="S7" s="152"/>
      <c r="T7" s="152"/>
      <c r="U7" s="152"/>
      <c r="V7" s="152"/>
      <c r="W7" s="152"/>
      <c r="X7" s="152"/>
      <c r="Y7" s="152"/>
      <c r="Z7" s="152"/>
    </row>
    <row r="8" spans="1:107" x14ac:dyDescent="0.25">
      <c r="A8" s="315"/>
      <c r="B8" s="316"/>
      <c r="C8" s="317"/>
      <c r="D8" s="202"/>
      <c r="E8" s="203" t="s">
        <v>297</v>
      </c>
      <c r="F8" s="204">
        <v>0.2</v>
      </c>
      <c r="G8" s="152"/>
      <c r="H8" s="207" t="s">
        <v>429</v>
      </c>
      <c r="J8" s="152"/>
      <c r="K8" s="152"/>
      <c r="L8" s="152"/>
      <c r="M8" s="152"/>
      <c r="N8" s="152"/>
      <c r="O8" s="152"/>
      <c r="P8" s="152"/>
      <c r="Q8" s="152"/>
      <c r="R8" s="152"/>
      <c r="S8" s="152"/>
      <c r="T8" s="152"/>
      <c r="U8" s="152"/>
      <c r="V8" s="152"/>
      <c r="W8" s="152"/>
      <c r="X8" s="152"/>
      <c r="Y8" s="152"/>
      <c r="Z8" s="152"/>
    </row>
    <row r="9" spans="1:107" x14ac:dyDescent="0.25">
      <c r="A9" s="315" t="s">
        <v>298</v>
      </c>
      <c r="B9" s="318">
        <v>0.4</v>
      </c>
      <c r="C9" s="315">
        <v>2000</v>
      </c>
      <c r="D9" s="203"/>
      <c r="E9" s="203" t="s">
        <v>296</v>
      </c>
      <c r="F9" s="204">
        <v>0.75</v>
      </c>
      <c r="G9" s="152"/>
      <c r="H9" s="207" t="s">
        <v>430</v>
      </c>
      <c r="J9" s="152"/>
      <c r="K9" s="152"/>
      <c r="L9" s="152"/>
      <c r="M9" s="152"/>
      <c r="N9" s="152"/>
      <c r="O9" s="152"/>
      <c r="P9" s="152"/>
      <c r="Q9" s="152"/>
      <c r="R9" s="152"/>
      <c r="S9" s="152"/>
      <c r="T9" s="152"/>
      <c r="U9" s="152"/>
      <c r="V9" s="152"/>
      <c r="W9" s="152"/>
      <c r="X9" s="152"/>
      <c r="Y9" s="152"/>
      <c r="Z9" s="152"/>
    </row>
    <row r="10" spans="1:107" ht="24" customHeight="1" x14ac:dyDescent="0.25">
      <c r="A10" s="315"/>
      <c r="B10" s="318"/>
      <c r="C10" s="315"/>
      <c r="D10" s="203"/>
      <c r="E10" s="203" t="s">
        <v>297</v>
      </c>
      <c r="F10" s="204">
        <v>0.25</v>
      </c>
      <c r="G10" s="152"/>
      <c r="H10" s="207" t="s">
        <v>431</v>
      </c>
      <c r="J10" s="152"/>
      <c r="K10" s="152"/>
      <c r="L10" s="152"/>
      <c r="M10" s="152"/>
      <c r="N10" s="152"/>
      <c r="O10" s="152"/>
      <c r="P10" s="152"/>
      <c r="Q10" s="152"/>
      <c r="R10" s="152"/>
      <c r="S10" s="152"/>
      <c r="T10" s="152"/>
      <c r="U10" s="152"/>
      <c r="V10" s="152"/>
      <c r="W10" s="152"/>
      <c r="X10" s="152"/>
      <c r="Y10" s="152"/>
      <c r="Z10" s="152"/>
    </row>
    <row r="11" spans="1:107" ht="15.75" thickBot="1" x14ac:dyDescent="0.3">
      <c r="A11" s="218" t="s">
        <v>240</v>
      </c>
      <c r="B11" s="218"/>
      <c r="C11" s="218"/>
      <c r="D11" s="218"/>
      <c r="E11" s="218"/>
      <c r="F11" s="218"/>
      <c r="G11" s="152"/>
      <c r="H11" s="207" t="s">
        <v>432</v>
      </c>
      <c r="J11" s="152"/>
      <c r="K11" s="152"/>
      <c r="L11" s="152"/>
      <c r="M11" s="152"/>
      <c r="N11" s="152"/>
      <c r="O11" s="152"/>
      <c r="P11" s="152"/>
      <c r="Q11" s="152"/>
      <c r="R11" s="152"/>
      <c r="S11" s="152"/>
      <c r="T11" s="152"/>
      <c r="U11" s="152"/>
      <c r="V11" s="152"/>
      <c r="W11" s="152"/>
      <c r="X11" s="152"/>
      <c r="Y11" s="152"/>
      <c r="Z11" s="152"/>
    </row>
    <row r="12" spans="1:107" ht="33.75" customHeight="1" thickBot="1" x14ac:dyDescent="0.3">
      <c r="A12" s="313" t="s">
        <v>299</v>
      </c>
      <c r="B12" s="314"/>
      <c r="C12" s="314"/>
      <c r="D12" s="314"/>
      <c r="E12" s="314"/>
      <c r="F12" s="219" t="s">
        <v>300</v>
      </c>
      <c r="G12" s="152"/>
      <c r="H12" s="207" t="s">
        <v>433</v>
      </c>
      <c r="J12" s="152"/>
      <c r="K12" s="152"/>
      <c r="L12" s="152"/>
      <c r="M12" s="152"/>
      <c r="N12" s="152"/>
      <c r="O12" s="152"/>
      <c r="P12" s="152"/>
      <c r="Q12" s="152"/>
      <c r="R12" s="152"/>
      <c r="S12" s="152"/>
      <c r="T12" s="152"/>
      <c r="U12" s="152"/>
      <c r="V12" s="152"/>
      <c r="W12" s="152"/>
      <c r="X12" s="152"/>
      <c r="Y12" s="152"/>
      <c r="Z12" s="152"/>
    </row>
    <row r="13" spans="1:107" ht="15" customHeight="1" x14ac:dyDescent="0.25">
      <c r="A13" s="152"/>
      <c r="B13" s="152"/>
      <c r="C13" s="152"/>
      <c r="D13" s="152"/>
      <c r="E13" s="152"/>
      <c r="F13" s="152"/>
      <c r="G13" s="152"/>
      <c r="H13" s="207" t="s">
        <v>434</v>
      </c>
      <c r="J13" s="152"/>
      <c r="K13" s="152"/>
      <c r="L13" s="152"/>
      <c r="M13" s="152"/>
      <c r="N13" s="152"/>
      <c r="O13" s="152"/>
      <c r="P13" s="152"/>
      <c r="Q13" s="152"/>
      <c r="R13" s="152"/>
      <c r="S13" s="152"/>
      <c r="T13" s="152"/>
      <c r="U13" s="152"/>
      <c r="V13" s="152"/>
      <c r="W13" s="152"/>
      <c r="X13" s="152"/>
      <c r="Y13" s="152"/>
      <c r="Z13" s="152"/>
    </row>
    <row r="14" spans="1:107" x14ac:dyDescent="0.25">
      <c r="A14" s="152"/>
      <c r="B14" s="152"/>
      <c r="C14" s="152"/>
      <c r="D14" s="152"/>
      <c r="E14" s="152"/>
      <c r="F14" s="152"/>
      <c r="G14" s="152"/>
      <c r="H14" s="207" t="s">
        <v>435</v>
      </c>
      <c r="J14" s="152"/>
      <c r="K14" s="152"/>
      <c r="L14" s="152"/>
      <c r="M14" s="152"/>
      <c r="N14" s="152"/>
      <c r="O14" s="152"/>
      <c r="P14" s="152"/>
      <c r="Q14" s="152"/>
      <c r="R14" s="152"/>
      <c r="S14" s="152"/>
      <c r="T14" s="152"/>
      <c r="U14" s="152"/>
      <c r="V14" s="152"/>
      <c r="W14" s="152"/>
      <c r="X14" s="152"/>
      <c r="Y14" s="152"/>
      <c r="Z14" s="152"/>
    </row>
    <row r="15" spans="1:107" x14ac:dyDescent="0.25">
      <c r="A15" s="152"/>
      <c r="B15" s="152"/>
      <c r="C15" s="152"/>
      <c r="D15" s="152"/>
      <c r="E15" s="152"/>
      <c r="F15" s="152"/>
      <c r="G15" s="152"/>
      <c r="H15" s="207" t="s">
        <v>436</v>
      </c>
      <c r="J15" s="152"/>
      <c r="K15" s="152"/>
      <c r="L15" s="152"/>
      <c r="M15" s="152"/>
      <c r="N15" s="152"/>
      <c r="O15" s="152"/>
      <c r="P15" s="152"/>
      <c r="Q15" s="152"/>
      <c r="R15" s="152"/>
      <c r="S15" s="152"/>
      <c r="T15" s="152"/>
      <c r="U15" s="152"/>
      <c r="V15" s="152"/>
      <c r="W15" s="152"/>
      <c r="X15" s="152"/>
      <c r="Y15" s="152"/>
      <c r="Z15" s="152"/>
    </row>
    <row r="16" spans="1:107" x14ac:dyDescent="0.25">
      <c r="A16" s="152"/>
      <c r="B16" s="152"/>
      <c r="C16" s="152"/>
      <c r="D16" s="152"/>
      <c r="E16" s="152"/>
      <c r="F16" s="152"/>
      <c r="G16" s="152"/>
      <c r="H16" s="207" t="s">
        <v>437</v>
      </c>
      <c r="J16" s="152"/>
      <c r="K16" s="152"/>
      <c r="L16" s="152"/>
      <c r="M16" s="152"/>
      <c r="N16" s="152"/>
      <c r="O16" s="152"/>
      <c r="P16" s="152"/>
      <c r="Q16" s="152"/>
      <c r="R16" s="152"/>
      <c r="S16" s="152"/>
      <c r="T16" s="152"/>
      <c r="U16" s="152"/>
      <c r="V16" s="152"/>
      <c r="W16" s="152"/>
      <c r="X16" s="152"/>
      <c r="Y16" s="152"/>
      <c r="Z16" s="152"/>
    </row>
    <row r="17" spans="1:26" x14ac:dyDescent="0.25">
      <c r="A17" s="152"/>
      <c r="B17" s="152"/>
      <c r="C17" s="152"/>
      <c r="D17" s="152"/>
      <c r="E17" s="152"/>
      <c r="F17" s="152"/>
      <c r="G17" s="152"/>
      <c r="H17" s="207" t="s">
        <v>438</v>
      </c>
      <c r="J17" s="152"/>
      <c r="K17" s="152"/>
      <c r="L17" s="152"/>
      <c r="M17" s="152"/>
      <c r="N17" s="152"/>
      <c r="O17" s="152"/>
      <c r="P17" s="152"/>
      <c r="Q17" s="152"/>
      <c r="R17" s="152"/>
      <c r="S17" s="152"/>
      <c r="T17" s="152"/>
      <c r="U17" s="152"/>
      <c r="V17" s="152"/>
      <c r="W17" s="152"/>
      <c r="X17" s="152"/>
      <c r="Y17" s="152"/>
      <c r="Z17" s="152"/>
    </row>
    <row r="18" spans="1:26" x14ac:dyDescent="0.25">
      <c r="A18" s="152"/>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row>
    <row r="19" spans="1:26" x14ac:dyDescent="0.25">
      <c r="A19" s="15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row>
    <row r="20" spans="1:26" x14ac:dyDescent="0.25">
      <c r="A20" s="152"/>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row>
    <row r="21" spans="1:26" x14ac:dyDescent="0.25">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row>
    <row r="22" spans="1:26" x14ac:dyDescent="0.25">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row>
    <row r="23" spans="1:26" x14ac:dyDescent="0.25">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row>
    <row r="24" spans="1:26" x14ac:dyDescent="0.25">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row>
    <row r="25" spans="1:26" x14ac:dyDescent="0.25">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row>
    <row r="26" spans="1:26" x14ac:dyDescent="0.25">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row>
    <row r="27" spans="1:26" x14ac:dyDescent="0.25">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row>
    <row r="28" spans="1:26" x14ac:dyDescent="0.25">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row>
    <row r="29" spans="1:26" x14ac:dyDescent="0.25">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row>
    <row r="30" spans="1:26" x14ac:dyDescent="0.2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row>
    <row r="31" spans="1:26" x14ac:dyDescent="0.25">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row>
    <row r="32" spans="1:26"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x14ac:dyDescent="0.25">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x14ac:dyDescent="0.25">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x14ac:dyDescent="0.25">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x14ac:dyDescent="0.25">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x14ac:dyDescent="0.25">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x14ac:dyDescent="0.25">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x14ac:dyDescent="0.25">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x14ac:dyDescent="0.25">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x14ac:dyDescent="0.25">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x14ac:dyDescent="0.25">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x14ac:dyDescent="0.25">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x14ac:dyDescent="0.25">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x14ac:dyDescent="0.25">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x14ac:dyDescent="0.25">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x14ac:dyDescent="0.25">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x14ac:dyDescent="0.25">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x14ac:dyDescent="0.25">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x14ac:dyDescent="0.25">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x14ac:dyDescent="0.25">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x14ac:dyDescent="0.25">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x14ac:dyDescent="0.25">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x14ac:dyDescent="0.25">
      <c r="A54" s="152"/>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x14ac:dyDescent="0.25">
      <c r="A55" s="15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x14ac:dyDescent="0.25">
      <c r="A56" s="152"/>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x14ac:dyDescent="0.25">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x14ac:dyDescent="0.25">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x14ac:dyDescent="0.25">
      <c r="A59" s="15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x14ac:dyDescent="0.25">
      <c r="A60" s="152"/>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x14ac:dyDescent="0.25">
      <c r="A61" s="15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x14ac:dyDescent="0.25">
      <c r="A62" s="152"/>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x14ac:dyDescent="0.25">
      <c r="A63" s="152"/>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x14ac:dyDescent="0.25">
      <c r="A64" s="152"/>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x14ac:dyDescent="0.25">
      <c r="A65" s="152"/>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x14ac:dyDescent="0.25">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x14ac:dyDescent="0.25">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x14ac:dyDescent="0.25">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x14ac:dyDescent="0.25">
      <c r="A69" s="152"/>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x14ac:dyDescent="0.25">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x14ac:dyDescent="0.25">
      <c r="A71" s="152"/>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x14ac:dyDescent="0.25">
      <c r="A72" s="152"/>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x14ac:dyDescent="0.25">
      <c r="A73" s="152"/>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x14ac:dyDescent="0.25">
      <c r="A74" s="152"/>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x14ac:dyDescent="0.25">
      <c r="A75" s="152"/>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x14ac:dyDescent="0.25">
      <c r="A76" s="152"/>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x14ac:dyDescent="0.25">
      <c r="A77" s="152"/>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x14ac:dyDescent="0.25">
      <c r="G78" s="152"/>
      <c r="H78" s="152"/>
      <c r="I78" s="152"/>
      <c r="J78" s="152"/>
      <c r="K78" s="152"/>
      <c r="L78" s="152"/>
      <c r="M78" s="152"/>
      <c r="N78" s="152"/>
      <c r="O78" s="152"/>
      <c r="P78" s="152"/>
      <c r="Q78" s="152"/>
      <c r="R78" s="152"/>
      <c r="S78" s="152"/>
      <c r="T78" s="152"/>
      <c r="U78" s="152"/>
      <c r="V78" s="152"/>
      <c r="W78" s="152"/>
      <c r="X78" s="152"/>
      <c r="Y78" s="152"/>
      <c r="Z78" s="152"/>
    </row>
    <row r="79" spans="1:26" x14ac:dyDescent="0.25">
      <c r="G79" s="152"/>
      <c r="H79" s="152"/>
      <c r="I79" s="152"/>
      <c r="J79" s="152"/>
      <c r="K79" s="152"/>
      <c r="L79" s="152"/>
      <c r="M79" s="152"/>
      <c r="N79" s="152"/>
      <c r="O79" s="152"/>
      <c r="P79" s="152"/>
      <c r="Q79" s="152"/>
      <c r="R79" s="152"/>
      <c r="S79" s="152"/>
      <c r="T79" s="152"/>
      <c r="U79" s="152"/>
      <c r="V79" s="152"/>
      <c r="W79" s="152"/>
      <c r="X79" s="152"/>
      <c r="Y79" s="152"/>
      <c r="Z79" s="152"/>
    </row>
    <row r="80" spans="1:26" x14ac:dyDescent="0.25">
      <c r="G80" s="152"/>
      <c r="H80" s="152"/>
      <c r="I80" s="152"/>
      <c r="J80" s="152"/>
      <c r="K80" s="152"/>
      <c r="L80" s="152"/>
      <c r="M80" s="152"/>
      <c r="N80" s="152"/>
      <c r="O80" s="152"/>
      <c r="P80" s="152"/>
      <c r="Q80" s="152"/>
      <c r="R80" s="152"/>
      <c r="S80" s="152"/>
      <c r="T80" s="152"/>
      <c r="U80" s="152"/>
      <c r="V80" s="152"/>
      <c r="W80" s="152"/>
      <c r="X80" s="152"/>
      <c r="Y80" s="152"/>
      <c r="Z80" s="152"/>
    </row>
    <row r="81" spans="7:26" x14ac:dyDescent="0.25">
      <c r="G81" s="152"/>
      <c r="H81" s="152"/>
      <c r="I81" s="152"/>
      <c r="J81" s="152"/>
      <c r="K81" s="152"/>
      <c r="L81" s="152"/>
      <c r="M81" s="152"/>
      <c r="N81" s="152"/>
      <c r="O81" s="152"/>
      <c r="P81" s="152"/>
      <c r="Q81" s="152"/>
      <c r="R81" s="152"/>
      <c r="S81" s="152"/>
      <c r="T81" s="152"/>
      <c r="U81" s="152"/>
      <c r="V81" s="152"/>
      <c r="W81" s="152"/>
      <c r="X81" s="152"/>
      <c r="Y81" s="152"/>
      <c r="Z81" s="152"/>
    </row>
    <row r="82" spans="7:26" x14ac:dyDescent="0.25">
      <c r="G82" s="152"/>
      <c r="H82" s="152"/>
      <c r="I82" s="152"/>
      <c r="J82" s="152"/>
      <c r="K82" s="152"/>
      <c r="L82" s="152"/>
      <c r="M82" s="152"/>
      <c r="N82" s="152"/>
      <c r="O82" s="152"/>
      <c r="P82" s="152"/>
      <c r="Q82" s="152"/>
      <c r="R82" s="152"/>
      <c r="S82" s="152"/>
      <c r="T82" s="152"/>
      <c r="U82" s="152"/>
      <c r="V82" s="152"/>
      <c r="W82" s="152"/>
      <c r="X82" s="152"/>
      <c r="Y82" s="152"/>
      <c r="Z82" s="152"/>
    </row>
    <row r="83" spans="7:26" x14ac:dyDescent="0.25">
      <c r="G83" s="152"/>
      <c r="H83" s="152"/>
      <c r="I83" s="152"/>
      <c r="J83" s="152"/>
      <c r="K83" s="152"/>
      <c r="L83" s="152"/>
      <c r="M83" s="152"/>
      <c r="N83" s="152"/>
      <c r="O83" s="152"/>
      <c r="P83" s="152"/>
      <c r="Q83" s="152"/>
      <c r="R83" s="152"/>
      <c r="S83" s="152"/>
      <c r="T83" s="152"/>
      <c r="U83" s="152"/>
      <c r="V83" s="152"/>
      <c r="W83" s="152"/>
      <c r="X83" s="152"/>
      <c r="Y83" s="152"/>
      <c r="Z83" s="152"/>
    </row>
    <row r="84" spans="7:26" x14ac:dyDescent="0.25">
      <c r="G84" s="152"/>
      <c r="H84" s="152"/>
      <c r="I84" s="152"/>
      <c r="J84" s="152"/>
      <c r="K84" s="152"/>
      <c r="L84" s="152"/>
      <c r="M84" s="152"/>
      <c r="N84" s="152"/>
      <c r="O84" s="152"/>
      <c r="P84" s="152"/>
      <c r="Q84" s="152"/>
      <c r="R84" s="152"/>
      <c r="S84" s="152"/>
      <c r="T84" s="152"/>
      <c r="U84" s="152"/>
      <c r="V84" s="152"/>
      <c r="W84" s="152"/>
      <c r="X84" s="152"/>
      <c r="Y84" s="152"/>
      <c r="Z84" s="152"/>
    </row>
    <row r="85" spans="7:26" x14ac:dyDescent="0.25">
      <c r="G85" s="152"/>
      <c r="H85" s="152"/>
      <c r="I85" s="152"/>
      <c r="J85" s="152"/>
      <c r="K85" s="152"/>
      <c r="L85" s="152"/>
      <c r="M85" s="152"/>
      <c r="N85" s="152"/>
      <c r="O85" s="152"/>
      <c r="P85" s="152"/>
      <c r="Q85" s="152"/>
      <c r="R85" s="152"/>
      <c r="S85" s="152"/>
      <c r="T85" s="152"/>
      <c r="U85" s="152"/>
      <c r="V85" s="152"/>
      <c r="W85" s="152"/>
      <c r="X85" s="152"/>
      <c r="Y85" s="152"/>
      <c r="Z85" s="152"/>
    </row>
    <row r="86" spans="7:26" x14ac:dyDescent="0.25">
      <c r="G86" s="152"/>
      <c r="H86" s="152"/>
      <c r="I86" s="152"/>
      <c r="J86" s="152"/>
      <c r="K86" s="152"/>
      <c r="L86" s="152"/>
      <c r="M86" s="152"/>
      <c r="N86" s="152"/>
      <c r="O86" s="152"/>
      <c r="P86" s="152"/>
      <c r="Q86" s="152"/>
      <c r="R86" s="152"/>
      <c r="S86" s="152"/>
      <c r="T86" s="152"/>
      <c r="U86" s="152"/>
      <c r="V86" s="152"/>
      <c r="W86" s="152"/>
      <c r="X86" s="152"/>
      <c r="Y86" s="152"/>
      <c r="Z86" s="152"/>
    </row>
    <row r="87" spans="7:26" x14ac:dyDescent="0.25">
      <c r="G87" s="152"/>
      <c r="H87" s="152"/>
      <c r="I87" s="152"/>
      <c r="J87" s="152"/>
      <c r="K87" s="152"/>
      <c r="L87" s="152"/>
      <c r="M87" s="152"/>
      <c r="N87" s="152"/>
      <c r="O87" s="152"/>
      <c r="P87" s="152"/>
      <c r="Q87" s="152"/>
      <c r="R87" s="152"/>
      <c r="S87" s="152"/>
      <c r="T87" s="152"/>
      <c r="U87" s="152"/>
      <c r="V87" s="152"/>
      <c r="W87" s="152"/>
      <c r="X87" s="152"/>
      <c r="Y87" s="152"/>
      <c r="Z87" s="152"/>
    </row>
    <row r="88" spans="7:26" x14ac:dyDescent="0.25">
      <c r="G88" s="152"/>
      <c r="H88" s="152"/>
      <c r="I88" s="152"/>
      <c r="J88" s="152"/>
      <c r="K88" s="152"/>
      <c r="L88" s="152"/>
      <c r="M88" s="152"/>
      <c r="N88" s="152"/>
      <c r="O88" s="152"/>
      <c r="P88" s="152"/>
      <c r="Q88" s="152"/>
      <c r="R88" s="152"/>
      <c r="S88" s="152"/>
      <c r="T88" s="152"/>
      <c r="U88" s="152"/>
      <c r="V88" s="152"/>
      <c r="W88" s="152"/>
      <c r="X88" s="152"/>
      <c r="Y88" s="152"/>
      <c r="Z88" s="152"/>
    </row>
    <row r="89" spans="7:26" x14ac:dyDescent="0.25">
      <c r="G89" s="152"/>
      <c r="H89" s="152"/>
      <c r="I89" s="152"/>
      <c r="J89" s="152"/>
      <c r="K89" s="152"/>
      <c r="L89" s="152"/>
      <c r="M89" s="152"/>
      <c r="N89" s="152"/>
      <c r="O89" s="152"/>
      <c r="P89" s="152"/>
      <c r="Q89" s="152"/>
      <c r="R89" s="152"/>
      <c r="S89" s="152"/>
      <c r="T89" s="152"/>
      <c r="U89" s="152"/>
      <c r="V89" s="152"/>
      <c r="W89" s="152"/>
      <c r="X89" s="152"/>
      <c r="Y89" s="152"/>
      <c r="Z89" s="152"/>
    </row>
    <row r="90" spans="7:26" x14ac:dyDescent="0.25">
      <c r="G90" s="152"/>
      <c r="H90" s="152"/>
      <c r="I90" s="152"/>
      <c r="J90" s="152"/>
      <c r="K90" s="152"/>
      <c r="L90" s="152"/>
      <c r="M90" s="152"/>
      <c r="N90" s="152"/>
      <c r="O90" s="152"/>
      <c r="P90" s="152"/>
      <c r="Q90" s="152"/>
      <c r="R90" s="152"/>
      <c r="S90" s="152"/>
      <c r="T90" s="152"/>
      <c r="U90" s="152"/>
      <c r="V90" s="152"/>
      <c r="W90" s="152"/>
      <c r="X90" s="152"/>
      <c r="Y90" s="152"/>
      <c r="Z90" s="152"/>
    </row>
    <row r="91" spans="7:26" x14ac:dyDescent="0.25">
      <c r="G91" s="152"/>
      <c r="H91" s="152"/>
      <c r="I91" s="152"/>
      <c r="J91" s="152"/>
      <c r="K91" s="152"/>
      <c r="L91" s="152"/>
      <c r="M91" s="152"/>
      <c r="N91" s="152"/>
      <c r="O91" s="152"/>
      <c r="P91" s="152"/>
      <c r="Q91" s="152"/>
      <c r="R91" s="152"/>
      <c r="S91" s="152"/>
      <c r="T91" s="152"/>
      <c r="U91" s="152"/>
      <c r="V91" s="152"/>
      <c r="W91" s="152"/>
      <c r="X91" s="152"/>
      <c r="Y91" s="152"/>
      <c r="Z91" s="152"/>
    </row>
    <row r="92" spans="7:26" x14ac:dyDescent="0.25">
      <c r="G92" s="152"/>
      <c r="H92" s="152"/>
      <c r="I92" s="152"/>
      <c r="J92" s="152"/>
      <c r="K92" s="152"/>
      <c r="L92" s="152"/>
      <c r="M92" s="152"/>
      <c r="N92" s="152"/>
      <c r="O92" s="152"/>
      <c r="P92" s="152"/>
      <c r="Q92" s="152"/>
      <c r="R92" s="152"/>
      <c r="S92" s="152"/>
      <c r="T92" s="152"/>
      <c r="U92" s="152"/>
      <c r="V92" s="152"/>
      <c r="W92" s="152"/>
      <c r="X92" s="152"/>
      <c r="Y92" s="152"/>
      <c r="Z92" s="152"/>
    </row>
    <row r="93" spans="7:26" x14ac:dyDescent="0.25">
      <c r="G93" s="152"/>
      <c r="H93" s="152"/>
      <c r="I93" s="152"/>
      <c r="J93" s="152"/>
      <c r="K93" s="152"/>
      <c r="L93" s="152"/>
      <c r="M93" s="152"/>
      <c r="N93" s="152"/>
      <c r="O93" s="152"/>
      <c r="P93" s="152"/>
      <c r="Q93" s="152"/>
      <c r="R93" s="152"/>
      <c r="S93" s="152"/>
      <c r="T93" s="152"/>
      <c r="U93" s="152"/>
      <c r="V93" s="152"/>
      <c r="W93" s="152"/>
      <c r="X93" s="152"/>
      <c r="Y93" s="152"/>
      <c r="Z93" s="152"/>
    </row>
    <row r="94" spans="7:26" x14ac:dyDescent="0.25">
      <c r="G94" s="152"/>
      <c r="H94" s="152"/>
      <c r="I94" s="152"/>
      <c r="J94" s="152"/>
      <c r="K94" s="152"/>
      <c r="L94" s="152"/>
      <c r="M94" s="152"/>
      <c r="N94" s="152"/>
      <c r="O94" s="152"/>
      <c r="P94" s="152"/>
      <c r="Q94" s="152"/>
      <c r="R94" s="152"/>
      <c r="S94" s="152"/>
      <c r="T94" s="152"/>
      <c r="U94" s="152"/>
      <c r="V94" s="152"/>
      <c r="W94" s="152"/>
      <c r="X94" s="152"/>
      <c r="Y94" s="152"/>
      <c r="Z94" s="152"/>
    </row>
    <row r="95" spans="7:26" x14ac:dyDescent="0.25">
      <c r="G95" s="152"/>
      <c r="H95" s="152"/>
      <c r="I95" s="152"/>
      <c r="J95" s="152"/>
      <c r="K95" s="152"/>
      <c r="L95" s="152"/>
      <c r="M95" s="152"/>
      <c r="N95" s="152"/>
      <c r="O95" s="152"/>
      <c r="P95" s="152"/>
      <c r="Q95" s="152"/>
      <c r="R95" s="152"/>
      <c r="S95" s="152"/>
      <c r="T95" s="152"/>
      <c r="U95" s="152"/>
      <c r="V95" s="152"/>
      <c r="W95" s="152"/>
      <c r="X95" s="152"/>
      <c r="Y95" s="152"/>
      <c r="Z95" s="152"/>
    </row>
    <row r="96" spans="7:26" x14ac:dyDescent="0.25">
      <c r="G96" s="152"/>
      <c r="H96" s="152"/>
      <c r="I96" s="152"/>
      <c r="J96" s="152"/>
      <c r="K96" s="152"/>
      <c r="L96" s="152"/>
      <c r="M96" s="152"/>
      <c r="N96" s="152"/>
      <c r="O96" s="152"/>
      <c r="P96" s="152"/>
      <c r="Q96" s="152"/>
      <c r="R96" s="152"/>
      <c r="S96" s="152"/>
      <c r="T96" s="152"/>
      <c r="U96" s="152"/>
      <c r="V96" s="152"/>
      <c r="W96" s="152"/>
      <c r="X96" s="152"/>
      <c r="Y96" s="152"/>
      <c r="Z96" s="152"/>
    </row>
    <row r="97" spans="7:26" x14ac:dyDescent="0.25">
      <c r="G97" s="152"/>
      <c r="H97" s="152"/>
      <c r="I97" s="152"/>
      <c r="J97" s="152"/>
      <c r="K97" s="152"/>
      <c r="L97" s="152"/>
      <c r="M97" s="152"/>
      <c r="N97" s="152"/>
      <c r="O97" s="152"/>
      <c r="P97" s="152"/>
      <c r="Q97" s="152"/>
      <c r="R97" s="152"/>
      <c r="S97" s="152"/>
      <c r="T97" s="152"/>
      <c r="U97" s="152"/>
      <c r="V97" s="152"/>
      <c r="W97" s="152"/>
      <c r="X97" s="152"/>
      <c r="Y97" s="152"/>
      <c r="Z97" s="152"/>
    </row>
    <row r="98" spans="7:26" x14ac:dyDescent="0.25">
      <c r="G98" s="152"/>
      <c r="H98" s="152"/>
      <c r="I98" s="152"/>
      <c r="J98" s="152"/>
      <c r="K98" s="152"/>
      <c r="L98" s="152"/>
      <c r="M98" s="152"/>
      <c r="N98" s="152"/>
      <c r="O98" s="152"/>
      <c r="P98" s="152"/>
      <c r="Q98" s="152"/>
      <c r="R98" s="152"/>
      <c r="S98" s="152"/>
      <c r="T98" s="152"/>
      <c r="U98" s="152"/>
      <c r="V98" s="152"/>
      <c r="W98" s="152"/>
      <c r="X98" s="152"/>
      <c r="Y98" s="152"/>
      <c r="Z98" s="152"/>
    </row>
    <row r="99" spans="7:26" x14ac:dyDescent="0.25">
      <c r="G99" s="152"/>
      <c r="H99" s="152"/>
      <c r="I99" s="152"/>
      <c r="J99" s="152"/>
      <c r="K99" s="152"/>
      <c r="L99" s="152"/>
      <c r="M99" s="152"/>
      <c r="N99" s="152"/>
      <c r="O99" s="152"/>
      <c r="P99" s="152"/>
      <c r="Q99" s="152"/>
      <c r="R99" s="152"/>
      <c r="S99" s="152"/>
      <c r="T99" s="152"/>
      <c r="U99" s="152"/>
      <c r="V99" s="152"/>
      <c r="W99" s="152"/>
      <c r="X99" s="152"/>
      <c r="Y99" s="152"/>
      <c r="Z99" s="152"/>
    </row>
    <row r="100" spans="7:26" x14ac:dyDescent="0.25">
      <c r="G100" s="152"/>
      <c r="H100" s="152"/>
      <c r="I100" s="152"/>
      <c r="J100" s="152"/>
      <c r="K100" s="152"/>
      <c r="L100" s="152"/>
      <c r="M100" s="152"/>
      <c r="N100" s="152"/>
      <c r="O100" s="152"/>
      <c r="P100" s="152"/>
      <c r="Q100" s="152"/>
      <c r="R100" s="152"/>
      <c r="S100" s="152"/>
      <c r="T100" s="152"/>
      <c r="U100" s="152"/>
      <c r="V100" s="152"/>
      <c r="W100" s="152"/>
      <c r="X100" s="152"/>
      <c r="Y100" s="152"/>
      <c r="Z100" s="152"/>
    </row>
    <row r="101" spans="7:26" x14ac:dyDescent="0.25">
      <c r="G101" s="152"/>
      <c r="H101" s="152"/>
      <c r="I101" s="152"/>
      <c r="J101" s="152"/>
      <c r="K101" s="152"/>
      <c r="L101" s="152"/>
      <c r="M101" s="152"/>
      <c r="N101" s="152"/>
      <c r="O101" s="152"/>
      <c r="P101" s="152"/>
      <c r="Q101" s="152"/>
      <c r="R101" s="152"/>
      <c r="S101" s="152"/>
      <c r="T101" s="152"/>
      <c r="U101" s="152"/>
      <c r="V101" s="152"/>
      <c r="W101" s="152"/>
      <c r="X101" s="152"/>
      <c r="Y101" s="152"/>
      <c r="Z101" s="152"/>
    </row>
    <row r="102" spans="7:26" x14ac:dyDescent="0.25">
      <c r="G102" s="152"/>
      <c r="H102" s="152"/>
      <c r="I102" s="152"/>
      <c r="J102" s="152"/>
      <c r="K102" s="152"/>
      <c r="L102" s="152"/>
      <c r="M102" s="152"/>
      <c r="N102" s="152"/>
      <c r="O102" s="152"/>
      <c r="P102" s="152"/>
      <c r="Q102" s="152"/>
      <c r="R102" s="152"/>
      <c r="S102" s="152"/>
      <c r="T102" s="152"/>
      <c r="U102" s="152"/>
      <c r="V102" s="152"/>
      <c r="W102" s="152"/>
      <c r="X102" s="152"/>
      <c r="Y102" s="152"/>
      <c r="Z102" s="152"/>
    </row>
    <row r="103" spans="7:26" x14ac:dyDescent="0.25">
      <c r="G103" s="152"/>
      <c r="H103" s="152"/>
      <c r="I103" s="152"/>
      <c r="J103" s="152"/>
      <c r="K103" s="152"/>
      <c r="L103" s="152"/>
      <c r="M103" s="152"/>
      <c r="N103" s="152"/>
      <c r="O103" s="152"/>
      <c r="P103" s="152"/>
      <c r="Q103" s="152"/>
      <c r="R103" s="152"/>
      <c r="S103" s="152"/>
      <c r="T103" s="152"/>
      <c r="U103" s="152"/>
      <c r="V103" s="152"/>
      <c r="W103" s="152"/>
      <c r="X103" s="152"/>
      <c r="Y103" s="152"/>
      <c r="Z103" s="152"/>
    </row>
    <row r="104" spans="7:26" x14ac:dyDescent="0.25">
      <c r="G104" s="152"/>
      <c r="H104" s="152"/>
      <c r="I104" s="152"/>
      <c r="J104" s="152"/>
      <c r="K104" s="152"/>
      <c r="L104" s="152"/>
      <c r="M104" s="152"/>
      <c r="N104" s="152"/>
      <c r="O104" s="152"/>
      <c r="P104" s="152"/>
      <c r="Q104" s="152"/>
      <c r="R104" s="152"/>
      <c r="S104" s="152"/>
      <c r="T104" s="152"/>
      <c r="U104" s="152"/>
      <c r="V104" s="152"/>
      <c r="W104" s="152"/>
      <c r="X104" s="152"/>
      <c r="Y104" s="152"/>
      <c r="Z104" s="152"/>
    </row>
    <row r="105" spans="7:26" x14ac:dyDescent="0.25">
      <c r="G105" s="152"/>
      <c r="H105" s="152"/>
      <c r="I105" s="152"/>
      <c r="J105" s="152"/>
      <c r="K105" s="152"/>
      <c r="L105" s="152"/>
      <c r="M105" s="152"/>
      <c r="N105" s="152"/>
      <c r="O105" s="152"/>
      <c r="P105" s="152"/>
      <c r="Q105" s="152"/>
      <c r="R105" s="152"/>
      <c r="S105" s="152"/>
      <c r="T105" s="152"/>
      <c r="U105" s="152"/>
      <c r="V105" s="152"/>
      <c r="W105" s="152"/>
      <c r="X105" s="152"/>
      <c r="Y105" s="152"/>
      <c r="Z105" s="152"/>
    </row>
    <row r="106" spans="7:26" x14ac:dyDescent="0.25">
      <c r="G106" s="152"/>
      <c r="H106" s="152"/>
      <c r="I106" s="152"/>
      <c r="J106" s="152"/>
      <c r="K106" s="152"/>
      <c r="L106" s="152"/>
      <c r="M106" s="152"/>
      <c r="N106" s="152"/>
      <c r="O106" s="152"/>
      <c r="P106" s="152"/>
      <c r="Q106" s="152"/>
      <c r="R106" s="152"/>
      <c r="S106" s="152"/>
      <c r="T106" s="152"/>
      <c r="U106" s="152"/>
      <c r="V106" s="152"/>
      <c r="W106" s="152"/>
      <c r="X106" s="152"/>
      <c r="Y106" s="152"/>
      <c r="Z106" s="152"/>
    </row>
    <row r="107" spans="7:26" x14ac:dyDescent="0.25">
      <c r="G107" s="152"/>
      <c r="H107" s="152"/>
      <c r="I107" s="152"/>
      <c r="J107" s="152"/>
      <c r="K107" s="152"/>
      <c r="L107" s="152"/>
      <c r="M107" s="152"/>
      <c r="N107" s="152"/>
      <c r="O107" s="152"/>
      <c r="P107" s="152"/>
      <c r="Q107" s="152"/>
      <c r="R107" s="152"/>
      <c r="S107" s="152"/>
      <c r="T107" s="152"/>
      <c r="U107" s="152"/>
      <c r="V107" s="152"/>
      <c r="W107" s="152"/>
      <c r="X107" s="152"/>
      <c r="Y107" s="152"/>
      <c r="Z107" s="152"/>
    </row>
    <row r="108" spans="7:26" x14ac:dyDescent="0.25">
      <c r="G108" s="152"/>
      <c r="H108" s="152"/>
      <c r="I108" s="152"/>
      <c r="J108" s="152"/>
      <c r="K108" s="152"/>
      <c r="L108" s="152"/>
      <c r="M108" s="152"/>
      <c r="N108" s="152"/>
      <c r="O108" s="152"/>
      <c r="P108" s="152"/>
      <c r="Q108" s="152"/>
      <c r="R108" s="152"/>
      <c r="S108" s="152"/>
      <c r="T108" s="152"/>
      <c r="U108" s="152"/>
      <c r="V108" s="152"/>
      <c r="W108" s="152"/>
      <c r="X108" s="152"/>
      <c r="Y108" s="152"/>
      <c r="Z108" s="152"/>
    </row>
    <row r="109" spans="7:26" x14ac:dyDescent="0.25">
      <c r="G109" s="152"/>
      <c r="H109" s="152"/>
      <c r="I109" s="152"/>
      <c r="J109" s="152"/>
      <c r="K109" s="152"/>
      <c r="L109" s="152"/>
      <c r="M109" s="152"/>
      <c r="N109" s="152"/>
      <c r="O109" s="152"/>
      <c r="P109" s="152"/>
      <c r="Q109" s="152"/>
      <c r="R109" s="152"/>
      <c r="S109" s="152"/>
      <c r="T109" s="152"/>
      <c r="U109" s="152"/>
      <c r="V109" s="152"/>
      <c r="W109" s="152"/>
      <c r="X109" s="152"/>
      <c r="Y109" s="152"/>
      <c r="Z109" s="152"/>
    </row>
    <row r="110" spans="7:26" x14ac:dyDescent="0.25">
      <c r="G110" s="152"/>
      <c r="H110" s="152"/>
      <c r="I110" s="152"/>
      <c r="J110" s="152"/>
      <c r="K110" s="152"/>
      <c r="L110" s="152"/>
      <c r="M110" s="152"/>
      <c r="N110" s="152"/>
      <c r="O110" s="152"/>
      <c r="P110" s="152"/>
      <c r="Q110" s="152"/>
      <c r="R110" s="152"/>
      <c r="S110" s="152"/>
      <c r="T110" s="152"/>
      <c r="U110" s="152"/>
      <c r="V110" s="152"/>
      <c r="W110" s="152"/>
      <c r="X110" s="152"/>
      <c r="Y110" s="152"/>
      <c r="Z110" s="152"/>
    </row>
    <row r="111" spans="7:26" x14ac:dyDescent="0.25">
      <c r="G111" s="152"/>
      <c r="H111" s="152"/>
      <c r="I111" s="152"/>
      <c r="J111" s="152"/>
      <c r="K111" s="152"/>
      <c r="L111" s="152"/>
      <c r="M111" s="152"/>
      <c r="N111" s="152"/>
      <c r="O111" s="152"/>
      <c r="P111" s="152"/>
      <c r="Q111" s="152"/>
      <c r="R111" s="152"/>
      <c r="S111" s="152"/>
      <c r="T111" s="152"/>
      <c r="U111" s="152"/>
      <c r="V111" s="152"/>
      <c r="W111" s="152"/>
      <c r="X111" s="152"/>
      <c r="Y111" s="152"/>
      <c r="Z111" s="152"/>
    </row>
    <row r="112" spans="7:26" x14ac:dyDescent="0.25">
      <c r="G112" s="152"/>
      <c r="H112" s="152"/>
      <c r="I112" s="152"/>
      <c r="J112" s="152"/>
      <c r="K112" s="152"/>
      <c r="L112" s="152"/>
      <c r="M112" s="152"/>
      <c r="N112" s="152"/>
      <c r="O112" s="152"/>
      <c r="P112" s="152"/>
      <c r="Q112" s="152"/>
      <c r="R112" s="152"/>
      <c r="S112" s="152"/>
      <c r="T112" s="152"/>
      <c r="U112" s="152"/>
      <c r="V112" s="152"/>
      <c r="W112" s="152"/>
      <c r="X112" s="152"/>
      <c r="Y112" s="152"/>
      <c r="Z112" s="152"/>
    </row>
    <row r="113" spans="7:26" x14ac:dyDescent="0.25">
      <c r="G113" s="152"/>
      <c r="H113" s="152"/>
      <c r="I113" s="152"/>
      <c r="J113" s="152"/>
      <c r="K113" s="152"/>
      <c r="L113" s="152"/>
      <c r="M113" s="152"/>
      <c r="N113" s="152"/>
      <c r="O113" s="152"/>
      <c r="P113" s="152"/>
      <c r="Q113" s="152"/>
      <c r="R113" s="152"/>
      <c r="S113" s="152"/>
      <c r="T113" s="152"/>
      <c r="U113" s="152"/>
      <c r="V113" s="152"/>
      <c r="W113" s="152"/>
      <c r="X113" s="152"/>
      <c r="Y113" s="152"/>
      <c r="Z113" s="152"/>
    </row>
    <row r="114" spans="7:26" x14ac:dyDescent="0.25">
      <c r="G114" s="152"/>
      <c r="H114" s="152"/>
      <c r="I114" s="152"/>
      <c r="J114" s="152"/>
      <c r="K114" s="152"/>
      <c r="L114" s="152"/>
      <c r="M114" s="152"/>
      <c r="N114" s="152"/>
      <c r="O114" s="152"/>
      <c r="P114" s="152"/>
      <c r="Q114" s="152"/>
      <c r="R114" s="152"/>
      <c r="S114" s="152"/>
      <c r="T114" s="152"/>
      <c r="U114" s="152"/>
      <c r="V114" s="152"/>
      <c r="W114" s="152"/>
      <c r="X114" s="152"/>
      <c r="Y114" s="152"/>
      <c r="Z114" s="152"/>
    </row>
    <row r="115" spans="7:26" x14ac:dyDescent="0.25">
      <c r="G115" s="152"/>
      <c r="H115" s="152"/>
      <c r="I115" s="152"/>
      <c r="J115" s="152"/>
      <c r="K115" s="152"/>
      <c r="L115" s="152"/>
      <c r="M115" s="152"/>
      <c r="N115" s="152"/>
      <c r="O115" s="152"/>
      <c r="P115" s="152"/>
      <c r="Q115" s="152"/>
      <c r="R115" s="152"/>
      <c r="S115" s="152"/>
      <c r="T115" s="152"/>
      <c r="U115" s="152"/>
      <c r="V115" s="152"/>
      <c r="W115" s="152"/>
      <c r="X115" s="152"/>
      <c r="Y115" s="152"/>
      <c r="Z115" s="152"/>
    </row>
    <row r="116" spans="7:26" x14ac:dyDescent="0.25">
      <c r="G116" s="152"/>
      <c r="H116" s="152"/>
      <c r="I116" s="152"/>
      <c r="J116" s="152"/>
      <c r="K116" s="152"/>
      <c r="L116" s="152"/>
      <c r="M116" s="152"/>
      <c r="N116" s="152"/>
      <c r="O116" s="152"/>
      <c r="P116" s="152"/>
      <c r="Q116" s="152"/>
      <c r="R116" s="152"/>
      <c r="S116" s="152"/>
      <c r="T116" s="152"/>
      <c r="U116" s="152"/>
      <c r="V116" s="152"/>
      <c r="W116" s="152"/>
      <c r="X116" s="152"/>
      <c r="Y116" s="152"/>
      <c r="Z116" s="152"/>
    </row>
    <row r="117" spans="7:26" x14ac:dyDescent="0.25">
      <c r="G117" s="152"/>
      <c r="H117" s="152"/>
      <c r="I117" s="152"/>
      <c r="J117" s="152"/>
      <c r="K117" s="152"/>
      <c r="L117" s="152"/>
      <c r="M117" s="152"/>
      <c r="N117" s="152"/>
      <c r="O117" s="152"/>
      <c r="P117" s="152"/>
      <c r="Q117" s="152"/>
      <c r="R117" s="152"/>
      <c r="S117" s="152"/>
      <c r="T117" s="152"/>
      <c r="U117" s="152"/>
      <c r="V117" s="152"/>
      <c r="W117" s="152"/>
      <c r="X117" s="152"/>
      <c r="Y117" s="152"/>
      <c r="Z117" s="152"/>
    </row>
    <row r="118" spans="7:26" x14ac:dyDescent="0.25">
      <c r="G118" s="152"/>
      <c r="H118" s="152"/>
      <c r="I118" s="152"/>
      <c r="J118" s="152"/>
      <c r="K118" s="152"/>
      <c r="L118" s="152"/>
      <c r="M118" s="152"/>
      <c r="N118" s="152"/>
      <c r="O118" s="152"/>
      <c r="P118" s="152"/>
      <c r="Q118" s="152"/>
      <c r="R118" s="152"/>
      <c r="S118" s="152"/>
      <c r="T118" s="152"/>
      <c r="U118" s="152"/>
      <c r="V118" s="152"/>
      <c r="W118" s="152"/>
      <c r="X118" s="152"/>
      <c r="Y118" s="152"/>
      <c r="Z118" s="152"/>
    </row>
    <row r="119" spans="7:26" x14ac:dyDescent="0.25">
      <c r="G119" s="152"/>
      <c r="H119" s="152"/>
      <c r="I119" s="152"/>
      <c r="J119" s="152"/>
      <c r="K119" s="152"/>
      <c r="L119" s="152"/>
      <c r="M119" s="152"/>
      <c r="N119" s="152"/>
      <c r="O119" s="152"/>
      <c r="P119" s="152"/>
      <c r="Q119" s="152"/>
      <c r="R119" s="152"/>
      <c r="S119" s="152"/>
      <c r="T119" s="152"/>
      <c r="U119" s="152"/>
      <c r="V119" s="152"/>
      <c r="W119" s="152"/>
      <c r="X119" s="152"/>
      <c r="Y119" s="152"/>
      <c r="Z119" s="152"/>
    </row>
    <row r="120" spans="7:26" x14ac:dyDescent="0.25">
      <c r="G120" s="152"/>
      <c r="H120" s="152"/>
      <c r="I120" s="152"/>
      <c r="J120" s="152"/>
      <c r="K120" s="152"/>
      <c r="L120" s="152"/>
      <c r="M120" s="152"/>
      <c r="N120" s="152"/>
      <c r="O120" s="152"/>
      <c r="P120" s="152"/>
      <c r="Q120" s="152"/>
      <c r="R120" s="152"/>
      <c r="S120" s="152"/>
      <c r="T120" s="152"/>
      <c r="U120" s="152"/>
      <c r="V120" s="152"/>
      <c r="W120" s="152"/>
      <c r="X120" s="152"/>
      <c r="Y120" s="152"/>
      <c r="Z120" s="152"/>
    </row>
    <row r="121" spans="7:26" x14ac:dyDescent="0.25">
      <c r="G121" s="152"/>
      <c r="H121" s="152"/>
      <c r="I121" s="152"/>
      <c r="J121" s="152"/>
      <c r="K121" s="152"/>
      <c r="L121" s="152"/>
      <c r="M121" s="152"/>
      <c r="N121" s="152"/>
      <c r="O121" s="152"/>
      <c r="P121" s="152"/>
      <c r="Q121" s="152"/>
      <c r="R121" s="152"/>
      <c r="S121" s="152"/>
      <c r="T121" s="152"/>
      <c r="U121" s="152"/>
      <c r="V121" s="152"/>
      <c r="W121" s="152"/>
      <c r="X121" s="152"/>
      <c r="Y121" s="152"/>
      <c r="Z121" s="152"/>
    </row>
    <row r="122" spans="7:26" x14ac:dyDescent="0.25">
      <c r="G122" s="152"/>
      <c r="H122" s="152"/>
      <c r="I122" s="152"/>
      <c r="J122" s="152"/>
      <c r="K122" s="152"/>
      <c r="L122" s="152"/>
      <c r="M122" s="152"/>
      <c r="N122" s="152"/>
      <c r="O122" s="152"/>
      <c r="P122" s="152"/>
      <c r="Q122" s="152"/>
      <c r="R122" s="152"/>
      <c r="S122" s="152"/>
      <c r="T122" s="152"/>
      <c r="U122" s="152"/>
      <c r="V122" s="152"/>
      <c r="W122" s="152"/>
      <c r="X122" s="152"/>
      <c r="Y122" s="152"/>
      <c r="Z122" s="152"/>
    </row>
    <row r="123" spans="7:26" x14ac:dyDescent="0.25">
      <c r="G123" s="152"/>
      <c r="H123" s="152"/>
      <c r="I123" s="152"/>
      <c r="J123" s="152"/>
      <c r="K123" s="152"/>
      <c r="L123" s="152"/>
      <c r="M123" s="152"/>
      <c r="N123" s="152"/>
      <c r="O123" s="152"/>
      <c r="P123" s="152"/>
      <c r="Q123" s="152"/>
      <c r="R123" s="152"/>
      <c r="S123" s="152"/>
      <c r="T123" s="152"/>
      <c r="U123" s="152"/>
      <c r="V123" s="152"/>
      <c r="W123" s="152"/>
      <c r="X123" s="152"/>
      <c r="Y123" s="152"/>
      <c r="Z123" s="152"/>
    </row>
    <row r="124" spans="7:26" x14ac:dyDescent="0.25">
      <c r="G124" s="152"/>
      <c r="H124" s="152"/>
      <c r="I124" s="152"/>
      <c r="J124" s="152"/>
      <c r="K124" s="152"/>
      <c r="L124" s="152"/>
      <c r="M124" s="152"/>
      <c r="N124" s="152"/>
      <c r="O124" s="152"/>
      <c r="P124" s="152"/>
      <c r="Q124" s="152"/>
      <c r="R124" s="152"/>
      <c r="S124" s="152"/>
      <c r="T124" s="152"/>
      <c r="U124" s="152"/>
      <c r="V124" s="152"/>
      <c r="W124" s="152"/>
      <c r="X124" s="152"/>
      <c r="Y124" s="152"/>
      <c r="Z124" s="152"/>
    </row>
    <row r="125" spans="7:26" x14ac:dyDescent="0.25">
      <c r="G125" s="152"/>
      <c r="H125" s="152"/>
      <c r="I125" s="152"/>
      <c r="J125" s="152"/>
      <c r="K125" s="152"/>
      <c r="L125" s="152"/>
      <c r="M125" s="152"/>
      <c r="N125" s="152"/>
      <c r="O125" s="152"/>
      <c r="P125" s="152"/>
      <c r="Q125" s="152"/>
      <c r="R125" s="152"/>
      <c r="S125" s="152"/>
      <c r="T125" s="152"/>
      <c r="U125" s="152"/>
      <c r="V125" s="152"/>
      <c r="W125" s="152"/>
      <c r="X125" s="152"/>
      <c r="Y125" s="152"/>
      <c r="Z125" s="152"/>
    </row>
    <row r="126" spans="7:26" x14ac:dyDescent="0.25">
      <c r="G126" s="152"/>
      <c r="H126" s="152"/>
      <c r="I126" s="152"/>
      <c r="J126" s="152"/>
      <c r="K126" s="152"/>
      <c r="L126" s="152"/>
      <c r="M126" s="152"/>
      <c r="N126" s="152"/>
      <c r="O126" s="152"/>
      <c r="P126" s="152"/>
      <c r="Q126" s="152"/>
      <c r="R126" s="152"/>
      <c r="S126" s="152"/>
      <c r="T126" s="152"/>
      <c r="U126" s="152"/>
      <c r="V126" s="152"/>
      <c r="W126" s="152"/>
      <c r="X126" s="152"/>
      <c r="Y126" s="152"/>
      <c r="Z126" s="152"/>
    </row>
    <row r="127" spans="7:26" x14ac:dyDescent="0.25">
      <c r="G127" s="152"/>
      <c r="H127" s="152"/>
      <c r="I127" s="152"/>
      <c r="J127" s="152"/>
      <c r="K127" s="152"/>
      <c r="L127" s="152"/>
      <c r="M127" s="152"/>
      <c r="N127" s="152"/>
      <c r="O127" s="152"/>
      <c r="P127" s="152"/>
      <c r="Q127" s="152"/>
      <c r="R127" s="152"/>
      <c r="S127" s="152"/>
      <c r="T127" s="152"/>
      <c r="U127" s="152"/>
      <c r="V127" s="152"/>
      <c r="W127" s="152"/>
      <c r="X127" s="152"/>
      <c r="Y127" s="152"/>
      <c r="Z127" s="152"/>
    </row>
    <row r="128" spans="7:26" x14ac:dyDescent="0.25">
      <c r="G128" s="152"/>
      <c r="H128" s="152"/>
      <c r="I128" s="152"/>
      <c r="J128" s="152"/>
      <c r="K128" s="152"/>
      <c r="L128" s="152"/>
      <c r="M128" s="152"/>
      <c r="N128" s="152"/>
      <c r="O128" s="152"/>
      <c r="P128" s="152"/>
      <c r="Q128" s="152"/>
      <c r="R128" s="152"/>
      <c r="S128" s="152"/>
      <c r="T128" s="152"/>
      <c r="U128" s="152"/>
      <c r="V128" s="152"/>
      <c r="W128" s="152"/>
      <c r="X128" s="152"/>
      <c r="Y128" s="152"/>
      <c r="Z128" s="152"/>
    </row>
    <row r="129" spans="7:26" x14ac:dyDescent="0.25">
      <c r="G129" s="152"/>
      <c r="H129" s="152"/>
      <c r="I129" s="152"/>
      <c r="J129" s="152"/>
      <c r="K129" s="152"/>
      <c r="L129" s="152"/>
      <c r="M129" s="152"/>
      <c r="N129" s="152"/>
      <c r="O129" s="152"/>
      <c r="P129" s="152"/>
      <c r="Q129" s="152"/>
      <c r="R129" s="152"/>
      <c r="S129" s="152"/>
      <c r="T129" s="152"/>
      <c r="U129" s="152"/>
      <c r="V129" s="152"/>
      <c r="W129" s="152"/>
      <c r="X129" s="152"/>
      <c r="Y129" s="152"/>
      <c r="Z129" s="152"/>
    </row>
    <row r="130" spans="7:26" x14ac:dyDescent="0.25">
      <c r="G130" s="152"/>
      <c r="H130" s="152"/>
      <c r="I130" s="152"/>
      <c r="J130" s="152"/>
      <c r="K130" s="152"/>
      <c r="L130" s="152"/>
      <c r="M130" s="152"/>
      <c r="N130" s="152"/>
      <c r="O130" s="152"/>
      <c r="P130" s="152"/>
      <c r="Q130" s="152"/>
      <c r="R130" s="152"/>
      <c r="S130" s="152"/>
      <c r="T130" s="152"/>
      <c r="U130" s="152"/>
      <c r="V130" s="152"/>
      <c r="W130" s="152"/>
      <c r="X130" s="152"/>
      <c r="Y130" s="152"/>
      <c r="Z130" s="152"/>
    </row>
    <row r="131" spans="7:26" x14ac:dyDescent="0.25">
      <c r="G131" s="152"/>
      <c r="H131" s="152"/>
      <c r="I131" s="152"/>
      <c r="J131" s="152"/>
      <c r="K131" s="152"/>
      <c r="L131" s="152"/>
      <c r="M131" s="152"/>
      <c r="N131" s="152"/>
      <c r="O131" s="152"/>
      <c r="P131" s="152"/>
      <c r="Q131" s="152"/>
      <c r="R131" s="152"/>
      <c r="S131" s="152"/>
      <c r="T131" s="152"/>
      <c r="U131" s="152"/>
      <c r="V131" s="152"/>
      <c r="W131" s="152"/>
      <c r="X131" s="152"/>
      <c r="Y131" s="152"/>
      <c r="Z131" s="152"/>
    </row>
    <row r="132" spans="7:26" x14ac:dyDescent="0.25">
      <c r="G132" s="152"/>
      <c r="H132" s="152"/>
      <c r="I132" s="152"/>
      <c r="J132" s="152"/>
      <c r="K132" s="152"/>
      <c r="L132" s="152"/>
      <c r="M132" s="152"/>
      <c r="N132" s="152"/>
      <c r="O132" s="152"/>
      <c r="P132" s="152"/>
      <c r="Q132" s="152"/>
      <c r="R132" s="152"/>
      <c r="S132" s="152"/>
      <c r="T132" s="152"/>
      <c r="U132" s="152"/>
      <c r="V132" s="152"/>
      <c r="W132" s="152"/>
      <c r="X132" s="152"/>
      <c r="Y132" s="152"/>
      <c r="Z132" s="152"/>
    </row>
    <row r="133" spans="7:26" x14ac:dyDescent="0.25">
      <c r="G133" s="152"/>
      <c r="H133" s="152"/>
      <c r="I133" s="152"/>
      <c r="J133" s="152"/>
      <c r="K133" s="152"/>
      <c r="L133" s="152"/>
      <c r="M133" s="152"/>
      <c r="N133" s="152"/>
      <c r="O133" s="152"/>
      <c r="P133" s="152"/>
      <c r="Q133" s="152"/>
      <c r="R133" s="152"/>
      <c r="S133" s="152"/>
      <c r="T133" s="152"/>
      <c r="U133" s="152"/>
      <c r="V133" s="152"/>
      <c r="W133" s="152"/>
      <c r="X133" s="152"/>
      <c r="Y133" s="152"/>
      <c r="Z133" s="152"/>
    </row>
    <row r="134" spans="7:26" x14ac:dyDescent="0.25">
      <c r="G134" s="152"/>
      <c r="H134" s="152"/>
      <c r="I134" s="152"/>
      <c r="J134" s="152"/>
      <c r="K134" s="152"/>
      <c r="L134" s="152"/>
      <c r="M134" s="152"/>
      <c r="N134" s="152"/>
      <c r="O134" s="152"/>
      <c r="P134" s="152"/>
      <c r="Q134" s="152"/>
      <c r="R134" s="152"/>
      <c r="S134" s="152"/>
      <c r="T134" s="152"/>
      <c r="U134" s="152"/>
      <c r="V134" s="152"/>
      <c r="W134" s="152"/>
      <c r="X134" s="152"/>
      <c r="Y134" s="152"/>
      <c r="Z134" s="152"/>
    </row>
    <row r="135" spans="7:26" x14ac:dyDescent="0.25">
      <c r="G135" s="152"/>
      <c r="H135" s="152"/>
      <c r="I135" s="152"/>
      <c r="J135" s="152"/>
      <c r="K135" s="152"/>
      <c r="L135" s="152"/>
      <c r="M135" s="152"/>
      <c r="N135" s="152"/>
      <c r="O135" s="152"/>
      <c r="P135" s="152"/>
      <c r="Q135" s="152"/>
      <c r="R135" s="152"/>
      <c r="S135" s="152"/>
      <c r="T135" s="152"/>
      <c r="U135" s="152"/>
      <c r="V135" s="152"/>
      <c r="W135" s="152"/>
      <c r="X135" s="152"/>
      <c r="Y135" s="152"/>
      <c r="Z135" s="152"/>
    </row>
    <row r="136" spans="7:26" x14ac:dyDescent="0.25">
      <c r="G136" s="152"/>
      <c r="H136" s="152"/>
      <c r="I136" s="152"/>
      <c r="J136" s="152"/>
      <c r="K136" s="152"/>
      <c r="L136" s="152"/>
      <c r="M136" s="152"/>
      <c r="N136" s="152"/>
      <c r="O136" s="152"/>
      <c r="P136" s="152"/>
      <c r="Q136" s="152"/>
      <c r="R136" s="152"/>
      <c r="S136" s="152"/>
      <c r="T136" s="152"/>
      <c r="U136" s="152"/>
      <c r="V136" s="152"/>
      <c r="W136" s="152"/>
      <c r="X136" s="152"/>
      <c r="Y136" s="152"/>
      <c r="Z136" s="152"/>
    </row>
    <row r="137" spans="7:26" x14ac:dyDescent="0.25">
      <c r="G137" s="152"/>
      <c r="H137" s="152"/>
      <c r="I137" s="152"/>
      <c r="J137" s="152"/>
      <c r="K137" s="152"/>
      <c r="L137" s="152"/>
      <c r="M137" s="152"/>
      <c r="N137" s="152"/>
      <c r="O137" s="152"/>
      <c r="P137" s="152"/>
      <c r="Q137" s="152"/>
      <c r="R137" s="152"/>
      <c r="S137" s="152"/>
      <c r="T137" s="152"/>
      <c r="U137" s="152"/>
      <c r="V137" s="152"/>
      <c r="W137" s="152"/>
      <c r="X137" s="152"/>
      <c r="Y137" s="152"/>
      <c r="Z137" s="152"/>
    </row>
    <row r="138" spans="7:26" x14ac:dyDescent="0.25">
      <c r="G138" s="152"/>
      <c r="H138" s="152"/>
      <c r="I138" s="152"/>
      <c r="J138" s="152"/>
      <c r="K138" s="152"/>
      <c r="L138" s="152"/>
      <c r="M138" s="152"/>
      <c r="N138" s="152"/>
      <c r="O138" s="152"/>
      <c r="P138" s="152"/>
      <c r="Q138" s="152"/>
      <c r="R138" s="152"/>
      <c r="S138" s="152"/>
      <c r="T138" s="152"/>
      <c r="U138" s="152"/>
      <c r="V138" s="152"/>
      <c r="W138" s="152"/>
      <c r="X138" s="152"/>
      <c r="Y138" s="152"/>
      <c r="Z138" s="152"/>
    </row>
    <row r="139" spans="7:26" x14ac:dyDescent="0.25">
      <c r="G139" s="152"/>
      <c r="H139" s="152"/>
      <c r="I139" s="152"/>
      <c r="J139" s="152"/>
      <c r="K139" s="152"/>
      <c r="L139" s="152"/>
      <c r="M139" s="152"/>
      <c r="N139" s="152"/>
      <c r="O139" s="152"/>
      <c r="P139" s="152"/>
      <c r="Q139" s="152"/>
      <c r="R139" s="152"/>
      <c r="S139" s="152"/>
      <c r="T139" s="152"/>
      <c r="U139" s="152"/>
      <c r="V139" s="152"/>
      <c r="W139" s="152"/>
      <c r="X139" s="152"/>
      <c r="Y139" s="152"/>
      <c r="Z139" s="152"/>
    </row>
    <row r="140" spans="7:26" x14ac:dyDescent="0.25">
      <c r="G140" s="152"/>
      <c r="H140" s="152"/>
      <c r="I140" s="152"/>
      <c r="J140" s="152"/>
      <c r="K140" s="152"/>
      <c r="L140" s="152"/>
      <c r="M140" s="152"/>
      <c r="N140" s="152"/>
      <c r="O140" s="152"/>
      <c r="P140" s="152"/>
      <c r="Q140" s="152"/>
      <c r="R140" s="152"/>
      <c r="S140" s="152"/>
      <c r="T140" s="152"/>
      <c r="U140" s="152"/>
      <c r="V140" s="152"/>
      <c r="W140" s="152"/>
      <c r="X140" s="152"/>
      <c r="Y140" s="152"/>
      <c r="Z140" s="152"/>
    </row>
    <row r="141" spans="7:26" x14ac:dyDescent="0.25">
      <c r="G141" s="152"/>
      <c r="H141" s="152"/>
      <c r="I141" s="152"/>
      <c r="J141" s="152"/>
      <c r="K141" s="152"/>
      <c r="L141" s="152"/>
      <c r="M141" s="152"/>
      <c r="N141" s="152"/>
      <c r="O141" s="152"/>
      <c r="P141" s="152"/>
      <c r="Q141" s="152"/>
      <c r="R141" s="152"/>
      <c r="S141" s="152"/>
      <c r="T141" s="152"/>
      <c r="U141" s="152"/>
      <c r="V141" s="152"/>
      <c r="W141" s="152"/>
      <c r="X141" s="152"/>
      <c r="Y141" s="152"/>
      <c r="Z141" s="152"/>
    </row>
    <row r="142" spans="7:26" x14ac:dyDescent="0.25">
      <c r="G142" s="152"/>
      <c r="H142" s="152"/>
      <c r="I142" s="152"/>
      <c r="J142" s="152"/>
      <c r="K142" s="152"/>
      <c r="L142" s="152"/>
      <c r="M142" s="152"/>
      <c r="N142" s="152"/>
      <c r="O142" s="152"/>
      <c r="P142" s="152"/>
      <c r="Q142" s="152"/>
      <c r="R142" s="152"/>
      <c r="S142" s="152"/>
      <c r="T142" s="152"/>
      <c r="U142" s="152"/>
      <c r="V142" s="152"/>
      <c r="W142" s="152"/>
      <c r="X142" s="152"/>
      <c r="Y142" s="152"/>
      <c r="Z142" s="152"/>
    </row>
    <row r="143" spans="7:26" x14ac:dyDescent="0.25">
      <c r="G143" s="152"/>
      <c r="H143" s="152"/>
      <c r="I143" s="152"/>
      <c r="J143" s="152"/>
      <c r="K143" s="152"/>
      <c r="L143" s="152"/>
      <c r="M143" s="152"/>
      <c r="N143" s="152"/>
      <c r="O143" s="152"/>
      <c r="P143" s="152"/>
      <c r="Q143" s="152"/>
      <c r="R143" s="152"/>
      <c r="S143" s="152"/>
      <c r="T143" s="152"/>
      <c r="U143" s="152"/>
      <c r="V143" s="152"/>
      <c r="W143" s="152"/>
      <c r="X143" s="152"/>
      <c r="Y143" s="152"/>
      <c r="Z143" s="152"/>
    </row>
    <row r="144" spans="7:26" x14ac:dyDescent="0.25">
      <c r="G144" s="152"/>
      <c r="H144" s="152"/>
      <c r="I144" s="152"/>
      <c r="J144" s="152"/>
      <c r="K144" s="152"/>
      <c r="L144" s="152"/>
      <c r="M144" s="152"/>
      <c r="N144" s="152"/>
      <c r="O144" s="152"/>
      <c r="P144" s="152"/>
      <c r="Q144" s="152"/>
      <c r="R144" s="152"/>
      <c r="S144" s="152"/>
      <c r="T144" s="152"/>
      <c r="U144" s="152"/>
      <c r="V144" s="152"/>
      <c r="W144" s="152"/>
      <c r="X144" s="152"/>
      <c r="Y144" s="152"/>
      <c r="Z144" s="152"/>
    </row>
    <row r="145" spans="7:26" x14ac:dyDescent="0.25">
      <c r="G145" s="152"/>
      <c r="H145" s="152"/>
      <c r="I145" s="152"/>
      <c r="J145" s="152"/>
      <c r="K145" s="152"/>
      <c r="L145" s="152"/>
      <c r="M145" s="152"/>
      <c r="N145" s="152"/>
      <c r="O145" s="152"/>
      <c r="P145" s="152"/>
      <c r="Q145" s="152"/>
      <c r="R145" s="152"/>
      <c r="S145" s="152"/>
      <c r="T145" s="152"/>
      <c r="U145" s="152"/>
      <c r="V145" s="152"/>
      <c r="W145" s="152"/>
      <c r="X145" s="152"/>
      <c r="Y145" s="152"/>
      <c r="Z145" s="152"/>
    </row>
    <row r="146" spans="7:26" x14ac:dyDescent="0.25">
      <c r="G146" s="152"/>
      <c r="H146" s="152"/>
      <c r="I146" s="152"/>
      <c r="J146" s="152"/>
      <c r="K146" s="152"/>
      <c r="L146" s="152"/>
      <c r="M146" s="152"/>
      <c r="N146" s="152"/>
      <c r="O146" s="152"/>
      <c r="P146" s="152"/>
      <c r="Q146" s="152"/>
      <c r="R146" s="152"/>
      <c r="S146" s="152"/>
      <c r="T146" s="152"/>
      <c r="U146" s="152"/>
      <c r="V146" s="152"/>
      <c r="W146" s="152"/>
      <c r="X146" s="152"/>
      <c r="Y146" s="152"/>
      <c r="Z146" s="152"/>
    </row>
    <row r="147" spans="7:26" x14ac:dyDescent="0.25">
      <c r="G147" s="152"/>
      <c r="H147" s="152"/>
      <c r="I147" s="152"/>
      <c r="J147" s="152"/>
      <c r="K147" s="152"/>
      <c r="L147" s="152"/>
      <c r="M147" s="152"/>
      <c r="N147" s="152"/>
      <c r="O147" s="152"/>
      <c r="P147" s="152"/>
      <c r="Q147" s="152"/>
      <c r="R147" s="152"/>
      <c r="S147" s="152"/>
      <c r="T147" s="152"/>
      <c r="U147" s="152"/>
      <c r="V147" s="152"/>
      <c r="W147" s="152"/>
      <c r="X147" s="152"/>
      <c r="Y147" s="152"/>
      <c r="Z147" s="152"/>
    </row>
    <row r="148" spans="7:26" x14ac:dyDescent="0.25">
      <c r="G148" s="152"/>
      <c r="H148" s="152"/>
      <c r="I148" s="152"/>
      <c r="J148" s="152"/>
      <c r="K148" s="152"/>
      <c r="L148" s="152"/>
      <c r="M148" s="152"/>
      <c r="N148" s="152"/>
      <c r="O148" s="152"/>
      <c r="P148" s="152"/>
      <c r="Q148" s="152"/>
      <c r="R148" s="152"/>
      <c r="S148" s="152"/>
      <c r="T148" s="152"/>
      <c r="U148" s="152"/>
      <c r="V148" s="152"/>
      <c r="W148" s="152"/>
      <c r="X148" s="152"/>
      <c r="Y148" s="152"/>
      <c r="Z148" s="152"/>
    </row>
    <row r="149" spans="7:26" x14ac:dyDescent="0.25">
      <c r="G149" s="152"/>
      <c r="H149" s="152"/>
      <c r="I149" s="152"/>
      <c r="J149" s="152"/>
      <c r="K149" s="152"/>
      <c r="L149" s="152"/>
      <c r="M149" s="152"/>
      <c r="N149" s="152"/>
      <c r="O149" s="152"/>
      <c r="P149" s="152"/>
      <c r="Q149" s="152"/>
      <c r="R149" s="152"/>
      <c r="S149" s="152"/>
      <c r="T149" s="152"/>
      <c r="U149" s="152"/>
      <c r="V149" s="152"/>
      <c r="W149" s="152"/>
      <c r="X149" s="152"/>
      <c r="Y149" s="152"/>
      <c r="Z149" s="152"/>
    </row>
    <row r="150" spans="7:26" x14ac:dyDescent="0.25">
      <c r="G150" s="152"/>
      <c r="H150" s="152"/>
      <c r="I150" s="152"/>
      <c r="J150" s="152"/>
      <c r="K150" s="152"/>
      <c r="L150" s="152"/>
      <c r="M150" s="152"/>
      <c r="N150" s="152"/>
      <c r="O150" s="152"/>
      <c r="P150" s="152"/>
      <c r="Q150" s="152"/>
      <c r="R150" s="152"/>
      <c r="S150" s="152"/>
      <c r="T150" s="152"/>
      <c r="U150" s="152"/>
      <c r="V150" s="152"/>
      <c r="W150" s="152"/>
      <c r="X150" s="152"/>
      <c r="Y150" s="152"/>
      <c r="Z150" s="152"/>
    </row>
    <row r="151" spans="7:26" x14ac:dyDescent="0.25">
      <c r="G151" s="152"/>
      <c r="H151" s="152"/>
      <c r="I151" s="152"/>
      <c r="J151" s="152"/>
      <c r="K151" s="152"/>
      <c r="L151" s="152"/>
      <c r="M151" s="152"/>
      <c r="N151" s="152"/>
      <c r="O151" s="152"/>
      <c r="P151" s="152"/>
      <c r="Q151" s="152"/>
      <c r="R151" s="152"/>
      <c r="S151" s="152"/>
      <c r="T151" s="152"/>
      <c r="U151" s="152"/>
      <c r="V151" s="152"/>
      <c r="W151" s="152"/>
      <c r="X151" s="152"/>
      <c r="Y151" s="152"/>
      <c r="Z151" s="152"/>
    </row>
    <row r="152" spans="7:26" x14ac:dyDescent="0.25">
      <c r="G152" s="152"/>
      <c r="H152" s="152"/>
      <c r="I152" s="152"/>
      <c r="J152" s="152"/>
      <c r="K152" s="152"/>
      <c r="L152" s="152"/>
      <c r="M152" s="152"/>
      <c r="N152" s="152"/>
      <c r="O152" s="152"/>
      <c r="P152" s="152"/>
      <c r="Q152" s="152"/>
      <c r="R152" s="152"/>
      <c r="S152" s="152"/>
      <c r="T152" s="152"/>
      <c r="U152" s="152"/>
      <c r="V152" s="152"/>
      <c r="W152" s="152"/>
      <c r="X152" s="152"/>
      <c r="Y152" s="152"/>
      <c r="Z152" s="152"/>
    </row>
    <row r="153" spans="7:26" x14ac:dyDescent="0.25">
      <c r="G153" s="152"/>
      <c r="H153" s="152"/>
      <c r="I153" s="152"/>
      <c r="J153" s="152"/>
      <c r="K153" s="152"/>
      <c r="L153" s="152"/>
      <c r="M153" s="152"/>
      <c r="N153" s="152"/>
      <c r="O153" s="152"/>
      <c r="P153" s="152"/>
      <c r="Q153" s="152"/>
      <c r="R153" s="152"/>
      <c r="S153" s="152"/>
      <c r="T153" s="152"/>
      <c r="U153" s="152"/>
      <c r="V153" s="152"/>
      <c r="W153" s="152"/>
      <c r="X153" s="152"/>
      <c r="Y153" s="152"/>
      <c r="Z153" s="152"/>
    </row>
    <row r="154" spans="7:26" x14ac:dyDescent="0.25">
      <c r="G154" s="152"/>
      <c r="H154" s="152"/>
      <c r="I154" s="152"/>
      <c r="J154" s="152"/>
      <c r="K154" s="152"/>
      <c r="L154" s="152"/>
      <c r="M154" s="152"/>
      <c r="N154" s="152"/>
      <c r="O154" s="152"/>
      <c r="P154" s="152"/>
      <c r="Q154" s="152"/>
      <c r="R154" s="152"/>
      <c r="S154" s="152"/>
      <c r="T154" s="152"/>
      <c r="U154" s="152"/>
      <c r="V154" s="152"/>
      <c r="W154" s="152"/>
      <c r="X154" s="152"/>
      <c r="Y154" s="152"/>
      <c r="Z154" s="152"/>
    </row>
  </sheetData>
  <mergeCells count="10">
    <mergeCell ref="A3:F3"/>
    <mergeCell ref="A4:E4"/>
    <mergeCell ref="A5:E5"/>
    <mergeCell ref="A12:E12"/>
    <mergeCell ref="A7:A8"/>
    <mergeCell ref="B7:B8"/>
    <mergeCell ref="C7:C8"/>
    <mergeCell ref="A9:A10"/>
    <mergeCell ref="B9:B10"/>
    <mergeCell ref="C9:C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E27"/>
  <sheetViews>
    <sheetView zoomScaleNormal="100" workbookViewId="0">
      <selection activeCell="F24" sqref="F24"/>
    </sheetView>
  </sheetViews>
  <sheetFormatPr baseColWidth="10" defaultColWidth="11.5703125" defaultRowHeight="15" x14ac:dyDescent="0.25"/>
  <cols>
    <col min="1" max="1" width="4" style="152" customWidth="1"/>
    <col min="2" max="2" width="19.85546875" style="152" customWidth="1"/>
    <col min="3" max="3" width="28.140625" style="152" customWidth="1"/>
    <col min="4" max="4" width="27.7109375" style="152" customWidth="1"/>
    <col min="5" max="16384" width="11.5703125" style="152"/>
  </cols>
  <sheetData>
    <row r="1" spans="1:5" ht="15.75" x14ac:dyDescent="0.25">
      <c r="A1" s="34" t="s">
        <v>442</v>
      </c>
    </row>
    <row r="2" spans="1:5" ht="15.75" x14ac:dyDescent="0.25">
      <c r="A2" s="144" t="s">
        <v>406</v>
      </c>
    </row>
    <row r="3" spans="1:5" x14ac:dyDescent="0.25">
      <c r="B3" s="319" t="s">
        <v>421</v>
      </c>
      <c r="C3" s="320"/>
      <c r="D3" s="320"/>
      <c r="E3" s="321"/>
    </row>
    <row r="4" spans="1:5" ht="15.75" thickBot="1" x14ac:dyDescent="0.3">
      <c r="B4" s="153"/>
      <c r="C4" s="153"/>
      <c r="D4" s="153"/>
      <c r="E4" s="153"/>
    </row>
    <row r="5" spans="1:5" ht="18" customHeight="1" thickBot="1" x14ac:dyDescent="0.3">
      <c r="B5" s="154" t="s">
        <v>242</v>
      </c>
      <c r="C5" s="155" t="s">
        <v>422</v>
      </c>
      <c r="D5" s="156" t="s">
        <v>423</v>
      </c>
      <c r="E5" s="153"/>
    </row>
    <row r="6" spans="1:5" ht="18" customHeight="1" thickBot="1" x14ac:dyDescent="0.3">
      <c r="B6" s="157" t="s">
        <v>245</v>
      </c>
      <c r="C6" s="158"/>
      <c r="D6" s="159">
        <f>SUM(C6:C13)</f>
        <v>0</v>
      </c>
      <c r="E6" s="153"/>
    </row>
    <row r="7" spans="1:5" ht="18" customHeight="1" x14ac:dyDescent="0.25">
      <c r="B7" s="160" t="s">
        <v>246</v>
      </c>
      <c r="C7" s="161"/>
      <c r="D7" s="162"/>
      <c r="E7" s="153"/>
    </row>
    <row r="8" spans="1:5" ht="18" customHeight="1" x14ac:dyDescent="0.25">
      <c r="B8" s="160" t="s">
        <v>247</v>
      </c>
      <c r="C8" s="161"/>
      <c r="D8" s="162"/>
      <c r="E8" s="153"/>
    </row>
    <row r="9" spans="1:5" ht="18" customHeight="1" x14ac:dyDescent="0.25">
      <c r="B9" s="160" t="s">
        <v>248</v>
      </c>
      <c r="C9" s="161"/>
      <c r="D9" s="162"/>
      <c r="E9" s="153"/>
    </row>
    <row r="10" spans="1:5" ht="18" customHeight="1" x14ac:dyDescent="0.25">
      <c r="B10" s="160" t="s">
        <v>249</v>
      </c>
      <c r="C10" s="161"/>
      <c r="D10" s="162"/>
      <c r="E10" s="153"/>
    </row>
    <row r="11" spans="1:5" ht="18" customHeight="1" x14ac:dyDescent="0.25">
      <c r="B11" s="160" t="s">
        <v>250</v>
      </c>
      <c r="C11" s="161"/>
      <c r="D11" s="162"/>
      <c r="E11" s="153"/>
    </row>
    <row r="12" spans="1:5" ht="18" customHeight="1" x14ac:dyDescent="0.25">
      <c r="B12" s="160" t="s">
        <v>251</v>
      </c>
      <c r="C12" s="161"/>
      <c r="D12" s="162"/>
      <c r="E12" s="153"/>
    </row>
    <row r="13" spans="1:5" ht="18" customHeight="1" thickBot="1" x14ac:dyDescent="0.3">
      <c r="B13" s="163" t="s">
        <v>252</v>
      </c>
      <c r="C13" s="164"/>
      <c r="D13" s="165"/>
      <c r="E13" s="153"/>
    </row>
    <row r="14" spans="1:5" ht="18" customHeight="1" thickBot="1" x14ac:dyDescent="0.3">
      <c r="B14" s="166" t="s">
        <v>253</v>
      </c>
      <c r="C14" s="167"/>
      <c r="D14" s="168">
        <f>SUM(C14:C16)</f>
        <v>0</v>
      </c>
      <c r="E14" s="153"/>
    </row>
    <row r="15" spans="1:5" ht="18" customHeight="1" x14ac:dyDescent="0.25">
      <c r="B15" s="169" t="s">
        <v>254</v>
      </c>
      <c r="C15" s="170"/>
      <c r="D15" s="162"/>
      <c r="E15" s="153"/>
    </row>
    <row r="16" spans="1:5" ht="18" customHeight="1" thickBot="1" x14ac:dyDescent="0.3">
      <c r="B16" s="171" t="s">
        <v>255</v>
      </c>
      <c r="C16" s="172"/>
      <c r="D16" s="165"/>
      <c r="E16" s="153"/>
    </row>
    <row r="17" spans="2:5" ht="18" customHeight="1" thickBot="1" x14ac:dyDescent="0.3">
      <c r="B17" s="173" t="s">
        <v>256</v>
      </c>
      <c r="C17" s="174"/>
      <c r="D17" s="175">
        <f>SUM(C17:C19)</f>
        <v>0</v>
      </c>
      <c r="E17" s="153"/>
    </row>
    <row r="18" spans="2:5" ht="18" customHeight="1" x14ac:dyDescent="0.25">
      <c r="B18" s="176" t="s">
        <v>257</v>
      </c>
      <c r="C18" s="177"/>
      <c r="D18" s="162"/>
      <c r="E18" s="153"/>
    </row>
    <row r="19" spans="2:5" ht="18" customHeight="1" thickBot="1" x14ac:dyDescent="0.3">
      <c r="B19" s="178" t="s">
        <v>258</v>
      </c>
      <c r="C19" s="179"/>
      <c r="D19" s="165"/>
      <c r="E19" s="153"/>
    </row>
    <row r="20" spans="2:5" ht="18" customHeight="1" thickBot="1" x14ac:dyDescent="0.3">
      <c r="B20" s="180" t="s">
        <v>259</v>
      </c>
      <c r="C20" s="181"/>
      <c r="D20" s="182">
        <f>SUM(C20:C26)</f>
        <v>0</v>
      </c>
      <c r="E20" s="153"/>
    </row>
    <row r="21" spans="2:5" ht="18" customHeight="1" x14ac:dyDescent="0.25">
      <c r="B21" s="183" t="s">
        <v>260</v>
      </c>
      <c r="C21" s="184"/>
      <c r="D21" s="185"/>
      <c r="E21" s="153"/>
    </row>
    <row r="22" spans="2:5" ht="18" customHeight="1" x14ac:dyDescent="0.25">
      <c r="B22" s="183" t="s">
        <v>261</v>
      </c>
      <c r="C22" s="184"/>
      <c r="D22" s="162"/>
      <c r="E22" s="153"/>
    </row>
    <row r="23" spans="2:5" ht="18" customHeight="1" x14ac:dyDescent="0.25">
      <c r="B23" s="183" t="s">
        <v>262</v>
      </c>
      <c r="C23" s="184"/>
      <c r="D23" s="162"/>
      <c r="E23" s="153"/>
    </row>
    <row r="24" spans="2:5" ht="18" customHeight="1" x14ac:dyDescent="0.25">
      <c r="B24" s="183" t="s">
        <v>263</v>
      </c>
      <c r="C24" s="184"/>
      <c r="D24" s="162"/>
      <c r="E24" s="153"/>
    </row>
    <row r="25" spans="2:5" ht="18" customHeight="1" x14ac:dyDescent="0.25">
      <c r="B25" s="183" t="s">
        <v>264</v>
      </c>
      <c r="C25" s="184"/>
      <c r="D25" s="162"/>
      <c r="E25" s="153"/>
    </row>
    <row r="26" spans="2:5" ht="18" customHeight="1" thickBot="1" x14ac:dyDescent="0.3">
      <c r="B26" s="186" t="s">
        <v>265</v>
      </c>
      <c r="C26" s="187"/>
      <c r="D26" s="162"/>
      <c r="E26" s="153"/>
    </row>
    <row r="27" spans="2:5" ht="15.75" thickBot="1" x14ac:dyDescent="0.3">
      <c r="B27" s="153"/>
      <c r="C27" s="188" t="s">
        <v>179</v>
      </c>
      <c r="D27" s="189">
        <f>SUM(D6:D20)</f>
        <v>0</v>
      </c>
      <c r="E27" s="153"/>
    </row>
  </sheetData>
  <mergeCells count="1">
    <mergeCell ref="B3:E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11"/>
  <sheetViews>
    <sheetView workbookViewId="0">
      <selection activeCell="B19" sqref="B19"/>
    </sheetView>
  </sheetViews>
  <sheetFormatPr baseColWidth="10" defaultRowHeight="15" x14ac:dyDescent="0.25"/>
  <cols>
    <col min="1" max="1" width="33.5703125" customWidth="1"/>
    <col min="2" max="2" width="26" customWidth="1"/>
  </cols>
  <sheetData>
    <row r="1" spans="1:2" ht="15.75" x14ac:dyDescent="0.25">
      <c r="A1" s="34" t="s">
        <v>303</v>
      </c>
    </row>
    <row r="2" spans="1:2" ht="15.75" thickBot="1" x14ac:dyDescent="0.3"/>
    <row r="3" spans="1:2" ht="15.75" thickBot="1" x14ac:dyDescent="0.3">
      <c r="A3" s="322" t="s">
        <v>266</v>
      </c>
      <c r="B3" s="323"/>
    </row>
    <row r="4" spans="1:2" ht="15.75" thickBot="1" x14ac:dyDescent="0.3">
      <c r="A4" s="126" t="s">
        <v>267</v>
      </c>
      <c r="B4" s="127"/>
    </row>
    <row r="5" spans="1:2" ht="15.75" thickBot="1" x14ac:dyDescent="0.3">
      <c r="A5" s="126" t="s">
        <v>268</v>
      </c>
      <c r="B5" s="127"/>
    </row>
    <row r="6" spans="1:2" ht="24.75" thickBot="1" x14ac:dyDescent="0.3">
      <c r="A6" s="126" t="s">
        <v>269</v>
      </c>
      <c r="B6" s="127"/>
    </row>
    <row r="7" spans="1:2" ht="15.75" thickBot="1" x14ac:dyDescent="0.3">
      <c r="A7" s="126" t="s">
        <v>270</v>
      </c>
      <c r="B7" s="127"/>
    </row>
    <row r="8" spans="1:2" x14ac:dyDescent="0.25">
      <c r="A8" s="128" t="s">
        <v>271</v>
      </c>
      <c r="B8" s="129"/>
    </row>
    <row r="9" spans="1:2" x14ac:dyDescent="0.25">
      <c r="A9" s="128" t="s">
        <v>272</v>
      </c>
      <c r="B9" s="129"/>
    </row>
    <row r="10" spans="1:2" x14ac:dyDescent="0.25">
      <c r="A10" s="128" t="s">
        <v>273</v>
      </c>
      <c r="B10" s="129"/>
    </row>
    <row r="11" spans="1:2" x14ac:dyDescent="0.25">
      <c r="A11" s="128" t="s">
        <v>274</v>
      </c>
      <c r="B11" s="129"/>
    </row>
  </sheetData>
  <mergeCells count="1">
    <mergeCell ref="A3:B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24"/>
  <sheetViews>
    <sheetView workbookViewId="0">
      <selection activeCell="G26" sqref="G26"/>
    </sheetView>
  </sheetViews>
  <sheetFormatPr baseColWidth="10" defaultRowHeight="15" x14ac:dyDescent="0.25"/>
  <cols>
    <col min="1" max="1" width="10.140625" customWidth="1"/>
    <col min="2" max="3" width="17.140625" customWidth="1"/>
  </cols>
  <sheetData>
    <row r="1" spans="1:3" ht="15.75" x14ac:dyDescent="0.25">
      <c r="A1" s="34" t="s">
        <v>241</v>
      </c>
    </row>
    <row r="2" spans="1:3" ht="15.75" thickBot="1" x14ac:dyDescent="0.3"/>
    <row r="3" spans="1:3" ht="24.75" thickBot="1" x14ac:dyDescent="0.3">
      <c r="A3" s="92" t="s">
        <v>242</v>
      </c>
      <c r="B3" s="93" t="s">
        <v>243</v>
      </c>
      <c r="C3" s="94" t="s">
        <v>244</v>
      </c>
    </row>
    <row r="4" spans="1:3" x14ac:dyDescent="0.25">
      <c r="A4" s="95" t="s">
        <v>245</v>
      </c>
      <c r="B4" s="96"/>
      <c r="C4" s="97">
        <f>SUM(B4:B11)</f>
        <v>0</v>
      </c>
    </row>
    <row r="5" spans="1:3" x14ac:dyDescent="0.25">
      <c r="A5" s="98" t="s">
        <v>246</v>
      </c>
      <c r="B5" s="99"/>
      <c r="C5" s="100"/>
    </row>
    <row r="6" spans="1:3" x14ac:dyDescent="0.25">
      <c r="A6" s="98" t="s">
        <v>247</v>
      </c>
      <c r="B6" s="99"/>
      <c r="C6" s="100"/>
    </row>
    <row r="7" spans="1:3" x14ac:dyDescent="0.25">
      <c r="A7" s="98" t="s">
        <v>248</v>
      </c>
      <c r="B7" s="99"/>
      <c r="C7" s="100"/>
    </row>
    <row r="8" spans="1:3" x14ac:dyDescent="0.25">
      <c r="A8" s="98" t="s">
        <v>249</v>
      </c>
      <c r="B8" s="99"/>
      <c r="C8" s="100"/>
    </row>
    <row r="9" spans="1:3" x14ac:dyDescent="0.25">
      <c r="A9" s="98" t="s">
        <v>250</v>
      </c>
      <c r="B9" s="99"/>
      <c r="C9" s="100"/>
    </row>
    <row r="10" spans="1:3" x14ac:dyDescent="0.25">
      <c r="A10" s="98" t="s">
        <v>251</v>
      </c>
      <c r="B10" s="99"/>
      <c r="C10" s="100"/>
    </row>
    <row r="11" spans="1:3" ht="15.75" thickBot="1" x14ac:dyDescent="0.3">
      <c r="A11" s="101" t="s">
        <v>252</v>
      </c>
      <c r="B11" s="102"/>
      <c r="C11" s="103"/>
    </row>
    <row r="12" spans="1:3" x14ac:dyDescent="0.25">
      <c r="A12" s="104" t="s">
        <v>253</v>
      </c>
      <c r="B12" s="105"/>
      <c r="C12" s="106">
        <f>SUM(B12:B14)</f>
        <v>0</v>
      </c>
    </row>
    <row r="13" spans="1:3" x14ac:dyDescent="0.25">
      <c r="A13" s="107" t="s">
        <v>254</v>
      </c>
      <c r="B13" s="108"/>
      <c r="C13" s="100"/>
    </row>
    <row r="14" spans="1:3" ht="15.75" thickBot="1" x14ac:dyDescent="0.3">
      <c r="A14" s="109" t="s">
        <v>255</v>
      </c>
      <c r="B14" s="110"/>
      <c r="C14" s="103"/>
    </row>
    <row r="15" spans="1:3" x14ac:dyDescent="0.25">
      <c r="A15" s="111" t="s">
        <v>256</v>
      </c>
      <c r="B15" s="112"/>
      <c r="C15" s="113">
        <f>SUM(B15:B17)</f>
        <v>0</v>
      </c>
    </row>
    <row r="16" spans="1:3" x14ac:dyDescent="0.25">
      <c r="A16" s="114" t="s">
        <v>257</v>
      </c>
      <c r="B16" s="115"/>
      <c r="C16" s="100"/>
    </row>
    <row r="17" spans="1:3" ht="15.75" thickBot="1" x14ac:dyDescent="0.3">
      <c r="A17" s="116" t="s">
        <v>258</v>
      </c>
      <c r="B17" s="117"/>
      <c r="C17" s="103"/>
    </row>
    <row r="18" spans="1:3" x14ac:dyDescent="0.25">
      <c r="A18" s="118" t="s">
        <v>259</v>
      </c>
      <c r="B18" s="119"/>
      <c r="C18" s="120">
        <f>SUM(B18:B24)</f>
        <v>0</v>
      </c>
    </row>
    <row r="19" spans="1:3" x14ac:dyDescent="0.25">
      <c r="A19" s="121" t="s">
        <v>260</v>
      </c>
      <c r="B19" s="122"/>
      <c r="C19" s="123"/>
    </row>
    <row r="20" spans="1:3" x14ac:dyDescent="0.25">
      <c r="A20" s="121" t="s">
        <v>261</v>
      </c>
      <c r="B20" s="122"/>
      <c r="C20" s="100"/>
    </row>
    <row r="21" spans="1:3" x14ac:dyDescent="0.25">
      <c r="A21" s="121" t="s">
        <v>262</v>
      </c>
      <c r="B21" s="122"/>
      <c r="C21" s="100"/>
    </row>
    <row r="22" spans="1:3" x14ac:dyDescent="0.25">
      <c r="A22" s="121" t="s">
        <v>263</v>
      </c>
      <c r="B22" s="122"/>
      <c r="C22" s="100"/>
    </row>
    <row r="23" spans="1:3" x14ac:dyDescent="0.25">
      <c r="A23" s="121" t="s">
        <v>264</v>
      </c>
      <c r="B23" s="122"/>
      <c r="C23" s="100"/>
    </row>
    <row r="24" spans="1:3" ht="15.75" thickBot="1" x14ac:dyDescent="0.3">
      <c r="A24" s="124" t="s">
        <v>265</v>
      </c>
      <c r="B24" s="125"/>
      <c r="C24" s="10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5"/>
  <sheetViews>
    <sheetView zoomScale="85" zoomScaleNormal="85" workbookViewId="0">
      <selection activeCell="B62" sqref="B62"/>
    </sheetView>
  </sheetViews>
  <sheetFormatPr baseColWidth="10" defaultColWidth="11.42578125" defaultRowHeight="15" x14ac:dyDescent="0.25"/>
  <cols>
    <col min="1" max="1" width="4.85546875" style="17" customWidth="1"/>
    <col min="2" max="2" width="81.7109375" style="3" customWidth="1"/>
    <col min="3" max="3" width="14.140625" style="27" customWidth="1"/>
    <col min="4" max="4" width="31.28515625" style="27" customWidth="1"/>
    <col min="5" max="5" width="14.140625" style="27" customWidth="1"/>
    <col min="6" max="6" width="14.140625" style="1" customWidth="1"/>
    <col min="7" max="9" width="14.140625" style="3" customWidth="1"/>
    <col min="10" max="10" width="30.7109375" style="3" bestFit="1" customWidth="1"/>
    <col min="11" max="11" width="34.5703125" style="12" customWidth="1"/>
    <col min="12" max="12" width="29.140625" style="17" bestFit="1" customWidth="1"/>
    <col min="13" max="16384" width="11.42578125" style="17"/>
  </cols>
  <sheetData>
    <row r="1" spans="1:11" x14ac:dyDescent="0.25">
      <c r="A1" s="3"/>
    </row>
    <row r="2" spans="1:11" x14ac:dyDescent="0.25">
      <c r="A2" s="25" t="s">
        <v>84</v>
      </c>
      <c r="F2" s="3"/>
    </row>
    <row r="3" spans="1:11" ht="15" customHeight="1" x14ac:dyDescent="0.25">
      <c r="B3" s="21" t="s">
        <v>135</v>
      </c>
      <c r="F3" s="3"/>
      <c r="K3" s="13"/>
    </row>
    <row r="4" spans="1:11" ht="15" customHeight="1" x14ac:dyDescent="0.25">
      <c r="A4" s="6"/>
      <c r="B4" s="21" t="s">
        <v>104</v>
      </c>
      <c r="F4" s="3"/>
      <c r="K4" s="13"/>
    </row>
    <row r="5" spans="1:11" ht="15" customHeight="1" x14ac:dyDescent="0.25">
      <c r="A5" s="6"/>
      <c r="B5" s="21" t="s">
        <v>102</v>
      </c>
      <c r="F5" s="3"/>
      <c r="K5" s="13"/>
    </row>
    <row r="6" spans="1:11" ht="15" customHeight="1" x14ac:dyDescent="0.25">
      <c r="A6" s="6"/>
      <c r="B6" s="21" t="s">
        <v>103</v>
      </c>
      <c r="F6" s="3"/>
      <c r="K6" s="13"/>
    </row>
    <row r="7" spans="1:11" ht="15" customHeight="1" x14ac:dyDescent="0.25">
      <c r="A7" s="6"/>
      <c r="B7" s="21" t="s">
        <v>101</v>
      </c>
      <c r="F7" s="3"/>
      <c r="K7" s="13"/>
    </row>
    <row r="8" spans="1:11" x14ac:dyDescent="0.25">
      <c r="A8" s="19"/>
      <c r="B8" s="7"/>
      <c r="C8" s="28"/>
      <c r="D8" s="28"/>
      <c r="E8" s="28"/>
      <c r="F8" s="22"/>
      <c r="G8" s="7"/>
      <c r="H8" s="7"/>
      <c r="I8" s="7"/>
      <c r="J8" s="7"/>
      <c r="K8" s="14"/>
    </row>
    <row r="9" spans="1:11" x14ac:dyDescent="0.25">
      <c r="A9" s="20" t="s">
        <v>94</v>
      </c>
      <c r="B9" s="7"/>
      <c r="C9" s="28"/>
      <c r="D9" s="28"/>
      <c r="E9" s="28"/>
      <c r="F9" s="22"/>
      <c r="G9" s="7"/>
      <c r="H9" s="7"/>
      <c r="I9" s="7"/>
      <c r="J9" s="7"/>
      <c r="K9" s="14"/>
    </row>
    <row r="10" spans="1:11" ht="173.25" x14ac:dyDescent="0.25">
      <c r="A10" s="9" t="s">
        <v>96</v>
      </c>
      <c r="B10" s="10" t="s">
        <v>136</v>
      </c>
      <c r="C10" s="26" t="s">
        <v>141</v>
      </c>
      <c r="D10" s="26"/>
      <c r="E10" s="26" t="s">
        <v>140</v>
      </c>
      <c r="F10" s="9" t="s">
        <v>97</v>
      </c>
      <c r="G10" s="9" t="s">
        <v>98</v>
      </c>
      <c r="H10" s="9" t="s">
        <v>137</v>
      </c>
      <c r="I10" s="9" t="s">
        <v>129</v>
      </c>
      <c r="J10" s="9" t="s">
        <v>127</v>
      </c>
      <c r="K10" s="9" t="s">
        <v>128</v>
      </c>
    </row>
    <row r="11" spans="1:11" x14ac:dyDescent="0.25">
      <c r="A11" s="4">
        <v>1</v>
      </c>
      <c r="B11" s="16" t="s">
        <v>2</v>
      </c>
      <c r="C11" s="29" t="s">
        <v>131</v>
      </c>
      <c r="D11" s="31"/>
      <c r="E11" s="29"/>
      <c r="F11" s="2"/>
      <c r="G11" s="2"/>
      <c r="H11" s="2"/>
      <c r="I11" s="2"/>
      <c r="J11" s="18" t="s">
        <v>58</v>
      </c>
      <c r="K11" s="21"/>
    </row>
    <row r="12" spans="1:11" ht="150" x14ac:dyDescent="0.25">
      <c r="A12" s="4">
        <v>2</v>
      </c>
      <c r="B12" s="16" t="s">
        <v>3</v>
      </c>
      <c r="C12" s="29" t="s">
        <v>131</v>
      </c>
      <c r="D12" s="33" t="s">
        <v>142</v>
      </c>
      <c r="E12" s="29"/>
      <c r="F12" s="2"/>
      <c r="G12" s="2"/>
      <c r="H12" s="2"/>
      <c r="I12" s="2"/>
      <c r="J12" s="18" t="s">
        <v>56</v>
      </c>
      <c r="K12" s="21" t="s">
        <v>57</v>
      </c>
    </row>
    <row r="13" spans="1:11" x14ac:dyDescent="0.25">
      <c r="A13" s="2">
        <v>3</v>
      </c>
      <c r="B13" s="15" t="s">
        <v>4</v>
      </c>
      <c r="C13" s="29"/>
      <c r="D13" s="29"/>
      <c r="E13" s="29"/>
      <c r="F13" s="2"/>
      <c r="G13" s="2"/>
      <c r="H13" s="2"/>
      <c r="I13" s="2"/>
      <c r="J13" s="18" t="s">
        <v>56</v>
      </c>
      <c r="K13" s="21" t="s">
        <v>57</v>
      </c>
    </row>
    <row r="14" spans="1:11" x14ac:dyDescent="0.25">
      <c r="A14" s="2">
        <v>4</v>
      </c>
      <c r="B14" s="15" t="s">
        <v>105</v>
      </c>
      <c r="C14" s="29" t="s">
        <v>132</v>
      </c>
      <c r="D14" s="29"/>
      <c r="E14" s="29"/>
      <c r="F14" s="2" t="s">
        <v>5</v>
      </c>
      <c r="G14" s="2"/>
      <c r="H14" s="2"/>
      <c r="I14" s="2"/>
      <c r="J14" s="18" t="s">
        <v>56</v>
      </c>
      <c r="K14" s="21" t="s">
        <v>57</v>
      </c>
    </row>
    <row r="15" spans="1:11" ht="30" x14ac:dyDescent="0.25">
      <c r="A15" s="2">
        <v>5</v>
      </c>
      <c r="B15" s="15" t="s">
        <v>106</v>
      </c>
      <c r="C15" s="29" t="s">
        <v>131</v>
      </c>
      <c r="D15" s="29"/>
      <c r="E15" s="29"/>
      <c r="F15" s="2"/>
      <c r="G15" s="2"/>
      <c r="H15" s="2"/>
      <c r="I15" s="2"/>
      <c r="J15" s="18" t="s">
        <v>56</v>
      </c>
      <c r="K15" s="21" t="s">
        <v>6</v>
      </c>
    </row>
    <row r="16" spans="1:11" ht="30" x14ac:dyDescent="0.25">
      <c r="A16" s="2">
        <v>6</v>
      </c>
      <c r="B16" s="15" t="s">
        <v>107</v>
      </c>
      <c r="C16" s="29"/>
      <c r="D16" s="29"/>
      <c r="E16" s="29"/>
      <c r="F16" s="2"/>
      <c r="G16" s="2"/>
      <c r="H16" s="2"/>
      <c r="I16" s="2"/>
      <c r="J16" s="18" t="s">
        <v>56</v>
      </c>
      <c r="K16" s="21" t="s">
        <v>6</v>
      </c>
    </row>
    <row r="17" spans="1:11" s="24" customFormat="1" ht="30" x14ac:dyDescent="0.25">
      <c r="A17" s="4">
        <v>7</v>
      </c>
      <c r="B17" s="16" t="s">
        <v>8</v>
      </c>
      <c r="C17" s="30" t="s">
        <v>131</v>
      </c>
      <c r="D17" s="30"/>
      <c r="E17" s="30"/>
      <c r="F17" s="5"/>
      <c r="G17" s="4"/>
      <c r="H17" s="4"/>
      <c r="I17" s="4"/>
      <c r="J17" s="18" t="s">
        <v>56</v>
      </c>
      <c r="K17" s="23" t="s">
        <v>7</v>
      </c>
    </row>
    <row r="18" spans="1:11" s="24" customFormat="1" ht="30" x14ac:dyDescent="0.25">
      <c r="A18" s="4">
        <v>8</v>
      </c>
      <c r="B18" s="16" t="s">
        <v>9</v>
      </c>
      <c r="C18" s="30" t="s">
        <v>131</v>
      </c>
      <c r="D18" s="30" t="s">
        <v>153</v>
      </c>
      <c r="E18" s="30"/>
      <c r="F18" s="5"/>
      <c r="G18" s="4"/>
      <c r="H18" s="4"/>
      <c r="I18" s="4"/>
      <c r="J18" s="18" t="s">
        <v>56</v>
      </c>
      <c r="K18" s="23" t="s">
        <v>7</v>
      </c>
    </row>
    <row r="19" spans="1:11" s="24" customFormat="1" ht="30" x14ac:dyDescent="0.25">
      <c r="A19" s="4">
        <v>9</v>
      </c>
      <c r="B19" s="16" t="s">
        <v>64</v>
      </c>
      <c r="C19" s="30" t="s">
        <v>131</v>
      </c>
      <c r="D19" s="30"/>
      <c r="E19" s="30"/>
      <c r="F19" s="5"/>
      <c r="G19" s="4" t="s">
        <v>77</v>
      </c>
      <c r="H19" s="4"/>
      <c r="I19" s="4"/>
      <c r="J19" s="18" t="s">
        <v>56</v>
      </c>
      <c r="K19" s="23" t="s">
        <v>7</v>
      </c>
    </row>
    <row r="20" spans="1:11" s="24" customFormat="1" ht="30" x14ac:dyDescent="0.25">
      <c r="A20" s="4">
        <v>10</v>
      </c>
      <c r="B20" s="16" t="s">
        <v>65</v>
      </c>
      <c r="C20" s="30" t="s">
        <v>131</v>
      </c>
      <c r="D20" s="30"/>
      <c r="E20" s="30" t="s">
        <v>131</v>
      </c>
      <c r="F20" s="4" t="s">
        <v>5</v>
      </c>
      <c r="G20" s="4" t="s">
        <v>77</v>
      </c>
      <c r="H20" s="4"/>
      <c r="I20" s="4"/>
      <c r="J20" s="18" t="s">
        <v>56</v>
      </c>
      <c r="K20" s="23" t="s">
        <v>7</v>
      </c>
    </row>
    <row r="21" spans="1:11" ht="45" x14ac:dyDescent="0.25">
      <c r="A21" s="2">
        <v>11</v>
      </c>
      <c r="B21" s="15" t="s">
        <v>11</v>
      </c>
      <c r="C21" s="29" t="s">
        <v>131</v>
      </c>
      <c r="D21" s="29" t="s">
        <v>154</v>
      </c>
      <c r="E21" s="29"/>
      <c r="F21" s="6"/>
      <c r="G21" s="2"/>
      <c r="H21" s="2"/>
      <c r="I21" s="2"/>
      <c r="J21" s="18" t="s">
        <v>56</v>
      </c>
      <c r="K21" s="21" t="s">
        <v>10</v>
      </c>
    </row>
    <row r="22" spans="1:11" ht="45" x14ac:dyDescent="0.25">
      <c r="A22" s="4">
        <v>12</v>
      </c>
      <c r="B22" s="15" t="s">
        <v>12</v>
      </c>
      <c r="C22" s="29"/>
      <c r="D22" s="31" t="s">
        <v>148</v>
      </c>
      <c r="E22" s="29"/>
      <c r="F22" s="6"/>
      <c r="G22" s="2"/>
      <c r="H22" s="2"/>
      <c r="I22" s="2"/>
      <c r="J22" s="18" t="s">
        <v>56</v>
      </c>
      <c r="K22" s="21" t="s">
        <v>10</v>
      </c>
    </row>
    <row r="23" spans="1:11" ht="45" x14ac:dyDescent="0.25">
      <c r="A23" s="2">
        <v>13</v>
      </c>
      <c r="B23" s="15" t="s">
        <v>145</v>
      </c>
      <c r="C23" s="29"/>
      <c r="D23" s="29" t="s">
        <v>147</v>
      </c>
      <c r="E23" s="29"/>
      <c r="F23" s="6"/>
      <c r="G23" s="2"/>
      <c r="H23" s="2"/>
      <c r="I23" s="2"/>
      <c r="J23" s="18" t="s">
        <v>56</v>
      </c>
      <c r="K23" s="21" t="s">
        <v>10</v>
      </c>
    </row>
    <row r="24" spans="1:11" ht="45" x14ac:dyDescent="0.25">
      <c r="A24" s="4">
        <v>14</v>
      </c>
      <c r="B24" s="15" t="s">
        <v>146</v>
      </c>
      <c r="C24" s="29"/>
      <c r="D24" s="31" t="s">
        <v>148</v>
      </c>
      <c r="E24" s="29"/>
      <c r="F24" s="6"/>
      <c r="G24" s="2"/>
      <c r="H24" s="2"/>
      <c r="I24" s="2"/>
      <c r="J24" s="18" t="s">
        <v>56</v>
      </c>
      <c r="K24" s="21" t="s">
        <v>10</v>
      </c>
    </row>
    <row r="25" spans="1:11" ht="45" x14ac:dyDescent="0.25">
      <c r="A25" s="2">
        <v>15</v>
      </c>
      <c r="B25" s="15" t="s">
        <v>15</v>
      </c>
      <c r="C25" s="29"/>
      <c r="D25" s="29"/>
      <c r="E25" s="29"/>
      <c r="F25" s="2"/>
      <c r="G25" s="2" t="s">
        <v>78</v>
      </c>
      <c r="H25" s="2"/>
      <c r="I25" s="2"/>
      <c r="J25" s="18" t="s">
        <v>56</v>
      </c>
      <c r="K25" s="21" t="s">
        <v>10</v>
      </c>
    </row>
    <row r="26" spans="1:11" x14ac:dyDescent="0.25">
      <c r="A26" s="4">
        <v>16</v>
      </c>
      <c r="B26" s="15" t="s">
        <v>108</v>
      </c>
      <c r="C26" s="29"/>
      <c r="D26" s="29"/>
      <c r="E26" s="29"/>
      <c r="F26" s="2"/>
      <c r="G26" s="2"/>
      <c r="H26" s="2"/>
      <c r="I26" s="2"/>
      <c r="J26" s="18" t="s">
        <v>62</v>
      </c>
      <c r="K26" s="21"/>
    </row>
    <row r="27" spans="1:11" x14ac:dyDescent="0.25">
      <c r="A27" s="2">
        <v>17</v>
      </c>
      <c r="B27" s="15" t="s">
        <v>110</v>
      </c>
      <c r="C27" s="29"/>
      <c r="D27" s="29"/>
      <c r="E27" s="29"/>
      <c r="F27" s="2"/>
      <c r="G27" s="2"/>
      <c r="H27" s="2"/>
      <c r="I27" s="2"/>
      <c r="J27" s="18" t="s">
        <v>62</v>
      </c>
      <c r="K27" s="21"/>
    </row>
    <row r="28" spans="1:11" x14ac:dyDescent="0.25">
      <c r="A28" s="4">
        <v>18</v>
      </c>
      <c r="B28" s="15" t="s">
        <v>109</v>
      </c>
      <c r="C28" s="29"/>
      <c r="D28" s="29"/>
      <c r="E28" s="29"/>
      <c r="F28" s="2"/>
      <c r="G28" s="2"/>
      <c r="H28" s="2"/>
      <c r="I28" s="2"/>
      <c r="J28" s="18" t="s">
        <v>62</v>
      </c>
      <c r="K28" s="21"/>
    </row>
    <row r="29" spans="1:11" x14ac:dyDescent="0.25">
      <c r="A29" s="2">
        <v>19</v>
      </c>
      <c r="B29" s="15" t="s">
        <v>133</v>
      </c>
      <c r="C29" s="29"/>
      <c r="D29" s="29"/>
      <c r="E29" s="29"/>
      <c r="F29" s="2"/>
      <c r="G29" s="2"/>
      <c r="H29" s="2"/>
      <c r="I29" s="2"/>
      <c r="J29" s="18" t="s">
        <v>62</v>
      </c>
      <c r="K29" s="21"/>
    </row>
    <row r="30" spans="1:11" ht="30" x14ac:dyDescent="0.25">
      <c r="A30" s="4">
        <v>20</v>
      </c>
      <c r="B30" s="15" t="s">
        <v>144</v>
      </c>
      <c r="C30" s="29"/>
      <c r="D30" s="29"/>
      <c r="E30" s="29"/>
      <c r="F30" s="2"/>
      <c r="G30" s="2"/>
      <c r="H30" s="2"/>
      <c r="I30" s="2"/>
      <c r="J30" s="18" t="s">
        <v>16</v>
      </c>
      <c r="K30" s="21" t="s">
        <v>19</v>
      </c>
    </row>
    <row r="31" spans="1:11" ht="75" x14ac:dyDescent="0.25">
      <c r="A31" s="2">
        <v>21</v>
      </c>
      <c r="B31" s="15" t="s">
        <v>112</v>
      </c>
      <c r="C31" s="31" t="s">
        <v>131</v>
      </c>
      <c r="D31" s="31"/>
      <c r="E31" s="31"/>
      <c r="F31" s="2"/>
      <c r="G31" s="2"/>
      <c r="H31" s="8" t="s">
        <v>111</v>
      </c>
      <c r="I31" s="8"/>
      <c r="J31" s="18" t="s">
        <v>16</v>
      </c>
      <c r="K31" s="21" t="s">
        <v>19</v>
      </c>
    </row>
    <row r="32" spans="1:11" ht="30" x14ac:dyDescent="0.25">
      <c r="A32" s="4">
        <v>22</v>
      </c>
      <c r="B32" s="15" t="s">
        <v>17</v>
      </c>
      <c r="C32" s="29" t="s">
        <v>131</v>
      </c>
      <c r="D32" s="29"/>
      <c r="E32" s="29"/>
      <c r="F32" s="2" t="s">
        <v>5</v>
      </c>
      <c r="G32" s="2"/>
      <c r="H32" s="2"/>
      <c r="I32" s="2"/>
      <c r="J32" s="18" t="s">
        <v>16</v>
      </c>
      <c r="K32" s="21" t="s">
        <v>19</v>
      </c>
    </row>
    <row r="33" spans="1:11" ht="30" x14ac:dyDescent="0.25">
      <c r="A33" s="2">
        <v>23</v>
      </c>
      <c r="B33" s="15" t="s">
        <v>116</v>
      </c>
      <c r="C33" s="29" t="s">
        <v>131</v>
      </c>
      <c r="D33" s="29"/>
      <c r="E33" s="29"/>
      <c r="F33" s="2" t="s">
        <v>5</v>
      </c>
      <c r="G33" s="2"/>
      <c r="H33" s="2" t="s">
        <v>85</v>
      </c>
      <c r="I33" s="2" t="s">
        <v>113</v>
      </c>
      <c r="J33" s="18" t="s">
        <v>16</v>
      </c>
      <c r="K33" s="21" t="s">
        <v>19</v>
      </c>
    </row>
    <row r="34" spans="1:11" ht="30" x14ac:dyDescent="0.25">
      <c r="A34" s="4">
        <v>24</v>
      </c>
      <c r="B34" s="15" t="s">
        <v>114</v>
      </c>
      <c r="C34" s="29" t="s">
        <v>132</v>
      </c>
      <c r="D34" s="29"/>
      <c r="E34" s="29"/>
      <c r="F34" s="2"/>
      <c r="G34" s="2"/>
      <c r="H34" s="2"/>
      <c r="I34" s="2" t="s">
        <v>113</v>
      </c>
      <c r="J34" s="18" t="s">
        <v>16</v>
      </c>
      <c r="K34" s="21" t="s">
        <v>19</v>
      </c>
    </row>
    <row r="35" spans="1:11" ht="30" x14ac:dyDescent="0.25">
      <c r="A35" s="4">
        <v>25</v>
      </c>
      <c r="B35" s="15" t="s">
        <v>149</v>
      </c>
      <c r="C35" s="29"/>
      <c r="D35" s="31" t="s">
        <v>148</v>
      </c>
      <c r="E35" s="29"/>
      <c r="F35" s="2"/>
      <c r="G35" s="2"/>
      <c r="H35" s="2"/>
      <c r="I35" s="2"/>
      <c r="J35" s="18"/>
      <c r="K35" s="21"/>
    </row>
    <row r="36" spans="1:11" ht="30" x14ac:dyDescent="0.25">
      <c r="A36" s="4">
        <v>26</v>
      </c>
      <c r="B36" s="15" t="s">
        <v>134</v>
      </c>
      <c r="C36" s="29" t="s">
        <v>131</v>
      </c>
      <c r="D36" s="29"/>
      <c r="E36" s="29"/>
      <c r="F36" s="2" t="s">
        <v>5</v>
      </c>
      <c r="G36" s="2"/>
      <c r="H36" s="2"/>
      <c r="I36" s="2"/>
      <c r="J36" s="18"/>
      <c r="K36" s="21"/>
    </row>
    <row r="37" spans="1:11" ht="45" x14ac:dyDescent="0.25">
      <c r="A37" s="2">
        <v>27</v>
      </c>
      <c r="B37" s="15" t="s">
        <v>115</v>
      </c>
      <c r="C37" s="29" t="s">
        <v>132</v>
      </c>
      <c r="D37" s="31" t="s">
        <v>155</v>
      </c>
      <c r="E37" s="29"/>
      <c r="F37" s="2" t="s">
        <v>5</v>
      </c>
      <c r="G37" s="2"/>
      <c r="H37" s="2" t="s">
        <v>86</v>
      </c>
      <c r="I37" s="2"/>
      <c r="J37" s="18" t="s">
        <v>16</v>
      </c>
      <c r="K37" s="21" t="s">
        <v>19</v>
      </c>
    </row>
    <row r="38" spans="1:11" ht="60" customHeight="1" x14ac:dyDescent="0.25">
      <c r="A38" s="4">
        <v>28</v>
      </c>
      <c r="B38" s="15" t="s">
        <v>18</v>
      </c>
      <c r="C38" s="29" t="s">
        <v>132</v>
      </c>
      <c r="D38" s="29"/>
      <c r="E38" s="29"/>
      <c r="F38" s="2" t="s">
        <v>5</v>
      </c>
      <c r="G38" s="2"/>
      <c r="H38" s="2"/>
      <c r="I38" s="2"/>
      <c r="J38" s="18" t="s">
        <v>16</v>
      </c>
      <c r="K38" s="21" t="s">
        <v>19</v>
      </c>
    </row>
    <row r="39" spans="1:11" ht="45" x14ac:dyDescent="0.25">
      <c r="A39" s="4">
        <v>29</v>
      </c>
      <c r="B39" s="15" t="s">
        <v>117</v>
      </c>
      <c r="C39" s="29" t="s">
        <v>132</v>
      </c>
      <c r="D39" s="31" t="s">
        <v>156</v>
      </c>
      <c r="E39" s="29"/>
      <c r="F39" s="2"/>
      <c r="G39" s="2"/>
      <c r="H39" s="2"/>
      <c r="I39" s="2"/>
      <c r="J39" s="18" t="s">
        <v>16</v>
      </c>
      <c r="K39" s="21" t="s">
        <v>20</v>
      </c>
    </row>
    <row r="40" spans="1:11" ht="45" x14ac:dyDescent="0.25">
      <c r="A40" s="4">
        <v>30</v>
      </c>
      <c r="B40" s="15" t="s">
        <v>21</v>
      </c>
      <c r="C40" s="29" t="s">
        <v>131</v>
      </c>
      <c r="D40" s="29"/>
      <c r="E40" s="29"/>
      <c r="F40" s="2"/>
      <c r="G40" s="2"/>
      <c r="H40" s="2"/>
      <c r="I40" s="2"/>
      <c r="J40" s="18" t="s">
        <v>16</v>
      </c>
      <c r="K40" s="21" t="s">
        <v>20</v>
      </c>
    </row>
    <row r="41" spans="1:11" ht="45" x14ac:dyDescent="0.25">
      <c r="A41" s="4">
        <v>31</v>
      </c>
      <c r="B41" s="15" t="s">
        <v>23</v>
      </c>
      <c r="C41" s="29" t="s">
        <v>131</v>
      </c>
      <c r="D41" s="32" t="s">
        <v>150</v>
      </c>
      <c r="E41" s="29"/>
      <c r="F41" s="2"/>
      <c r="G41" s="2"/>
      <c r="H41" s="2"/>
      <c r="I41" s="2"/>
      <c r="J41" s="18" t="s">
        <v>16</v>
      </c>
      <c r="K41" s="21" t="s">
        <v>22</v>
      </c>
    </row>
    <row r="42" spans="1:11" ht="30" x14ac:dyDescent="0.25">
      <c r="A42" s="2">
        <v>32</v>
      </c>
      <c r="B42" s="15" t="s">
        <v>24</v>
      </c>
      <c r="C42" s="29" t="s">
        <v>131</v>
      </c>
      <c r="D42" s="29"/>
      <c r="E42" s="29"/>
      <c r="F42" s="2"/>
      <c r="G42" s="2"/>
      <c r="H42" s="2"/>
      <c r="I42" s="2"/>
      <c r="J42" s="18" t="s">
        <v>16</v>
      </c>
      <c r="K42" s="21" t="s">
        <v>22</v>
      </c>
    </row>
    <row r="43" spans="1:11" ht="60" x14ac:dyDescent="0.25">
      <c r="A43" s="2">
        <v>33</v>
      </c>
      <c r="B43" s="15" t="s">
        <v>118</v>
      </c>
      <c r="C43" s="29" t="s">
        <v>132</v>
      </c>
      <c r="D43" s="31" t="s">
        <v>143</v>
      </c>
      <c r="E43" s="29"/>
      <c r="F43" s="2"/>
      <c r="G43" s="2"/>
      <c r="H43" s="2"/>
      <c r="I43" s="2"/>
      <c r="J43" s="18" t="s">
        <v>16</v>
      </c>
      <c r="K43" s="21" t="s">
        <v>22</v>
      </c>
    </row>
    <row r="44" spans="1:11" ht="30" x14ac:dyDescent="0.25">
      <c r="A44" s="2">
        <v>34</v>
      </c>
      <c r="B44" s="15" t="s">
        <v>119</v>
      </c>
      <c r="C44" s="29"/>
      <c r="D44" s="29"/>
      <c r="E44" s="29"/>
      <c r="F44" s="2"/>
      <c r="G44" s="2"/>
      <c r="H44" s="2"/>
      <c r="I44" s="2"/>
      <c r="J44" s="18" t="s">
        <v>16</v>
      </c>
      <c r="K44" s="21" t="s">
        <v>22</v>
      </c>
    </row>
    <row r="45" spans="1:11" ht="30" x14ac:dyDescent="0.25">
      <c r="A45" s="2">
        <v>35</v>
      </c>
      <c r="B45" s="15" t="s">
        <v>120</v>
      </c>
      <c r="C45" s="29" t="s">
        <v>132</v>
      </c>
      <c r="D45" s="31" t="s">
        <v>157</v>
      </c>
      <c r="E45" s="29"/>
      <c r="F45" s="2"/>
      <c r="G45" s="2" t="s">
        <v>79</v>
      </c>
      <c r="H45" s="2"/>
      <c r="I45" s="2"/>
      <c r="J45" s="18" t="s">
        <v>16</v>
      </c>
      <c r="K45" s="21" t="s">
        <v>29</v>
      </c>
    </row>
    <row r="46" spans="1:11" ht="30" x14ac:dyDescent="0.25">
      <c r="A46" s="4">
        <v>36</v>
      </c>
      <c r="B46" s="15" t="s">
        <v>121</v>
      </c>
      <c r="C46" s="29" t="s">
        <v>131</v>
      </c>
      <c r="D46" s="29"/>
      <c r="E46" s="29"/>
      <c r="F46" s="2"/>
      <c r="G46" s="2"/>
      <c r="H46" s="2"/>
      <c r="I46" s="2"/>
      <c r="J46" s="18" t="s">
        <v>16</v>
      </c>
      <c r="K46" s="21" t="s">
        <v>29</v>
      </c>
    </row>
    <row r="47" spans="1:11" ht="30" x14ac:dyDescent="0.25">
      <c r="A47" s="4">
        <v>37</v>
      </c>
      <c r="B47" s="15" t="s">
        <v>25</v>
      </c>
      <c r="C47" s="29" t="s">
        <v>131</v>
      </c>
      <c r="D47" s="29"/>
      <c r="E47" s="29"/>
      <c r="F47" s="2"/>
      <c r="G47" s="2"/>
      <c r="H47" s="2"/>
      <c r="I47" s="2"/>
      <c r="J47" s="18" t="s">
        <v>16</v>
      </c>
      <c r="K47" s="21" t="s">
        <v>29</v>
      </c>
    </row>
    <row r="48" spans="1:11" ht="45" x14ac:dyDescent="0.25">
      <c r="A48" s="4">
        <v>38</v>
      </c>
      <c r="B48" s="15" t="s">
        <v>26</v>
      </c>
      <c r="C48" s="29"/>
      <c r="D48" s="29"/>
      <c r="E48" s="29"/>
      <c r="F48" s="2"/>
      <c r="G48" s="2"/>
      <c r="H48" s="2"/>
      <c r="I48" s="2" t="s">
        <v>113</v>
      </c>
      <c r="J48" s="18" t="s">
        <v>16</v>
      </c>
      <c r="K48" s="21" t="s">
        <v>29</v>
      </c>
    </row>
    <row r="49" spans="1:11" ht="30" x14ac:dyDescent="0.25">
      <c r="A49" s="4">
        <v>39</v>
      </c>
      <c r="B49" s="15" t="s">
        <v>27</v>
      </c>
      <c r="C49" s="29"/>
      <c r="D49" s="29"/>
      <c r="E49" s="29"/>
      <c r="F49" s="2"/>
      <c r="G49" s="2"/>
      <c r="H49" s="2"/>
      <c r="I49" s="2"/>
      <c r="J49" s="18" t="s">
        <v>16</v>
      </c>
      <c r="K49" s="21" t="s">
        <v>29</v>
      </c>
    </row>
    <row r="50" spans="1:11" ht="30" x14ac:dyDescent="0.25">
      <c r="A50" s="2">
        <v>40</v>
      </c>
      <c r="B50" s="15" t="s">
        <v>28</v>
      </c>
      <c r="C50" s="29" t="s">
        <v>131</v>
      </c>
      <c r="D50" s="31" t="s">
        <v>157</v>
      </c>
      <c r="E50" s="29"/>
      <c r="F50" s="2"/>
      <c r="G50" s="2" t="s">
        <v>80</v>
      </c>
      <c r="H50" s="2"/>
      <c r="I50" s="2"/>
      <c r="J50" s="18" t="s">
        <v>16</v>
      </c>
      <c r="K50" s="21" t="s">
        <v>29</v>
      </c>
    </row>
    <row r="51" spans="1:11" ht="30" x14ac:dyDescent="0.25">
      <c r="A51" s="4">
        <v>41</v>
      </c>
      <c r="B51" s="11" t="s">
        <v>82</v>
      </c>
      <c r="C51" s="29"/>
      <c r="D51" s="29"/>
      <c r="E51" s="29"/>
      <c r="F51" s="2"/>
      <c r="G51" s="2"/>
      <c r="H51" s="2"/>
      <c r="I51" s="2" t="s">
        <v>113</v>
      </c>
      <c r="J51" s="18" t="s">
        <v>16</v>
      </c>
      <c r="K51" s="21" t="s">
        <v>29</v>
      </c>
    </row>
    <row r="52" spans="1:11" ht="60" x14ac:dyDescent="0.25">
      <c r="A52" s="4">
        <v>42</v>
      </c>
      <c r="B52" s="15" t="s">
        <v>122</v>
      </c>
      <c r="C52" s="29" t="s">
        <v>131</v>
      </c>
      <c r="D52" s="32" t="s">
        <v>158</v>
      </c>
      <c r="E52" s="29"/>
      <c r="F52" s="2"/>
      <c r="G52" s="2"/>
      <c r="H52" s="2" t="s">
        <v>87</v>
      </c>
      <c r="I52" s="2"/>
      <c r="J52" s="18" t="s">
        <v>16</v>
      </c>
      <c r="K52" s="21" t="s">
        <v>31</v>
      </c>
    </row>
    <row r="53" spans="1:11" x14ac:dyDescent="0.25">
      <c r="A53" s="2">
        <v>43</v>
      </c>
      <c r="B53" s="15" t="s">
        <v>32</v>
      </c>
      <c r="C53" s="29"/>
      <c r="D53" s="29"/>
      <c r="E53" s="29"/>
      <c r="F53" s="2"/>
      <c r="G53" s="2"/>
      <c r="H53" s="2"/>
      <c r="I53" s="2"/>
      <c r="J53" s="18" t="s">
        <v>16</v>
      </c>
      <c r="K53" s="21" t="s">
        <v>30</v>
      </c>
    </row>
    <row r="54" spans="1:11" x14ac:dyDescent="0.25">
      <c r="A54" s="2">
        <v>44</v>
      </c>
      <c r="B54" s="15" t="s">
        <v>33</v>
      </c>
      <c r="C54" s="29" t="s">
        <v>131</v>
      </c>
      <c r="D54" s="29"/>
      <c r="E54" s="29"/>
      <c r="F54" s="2"/>
      <c r="G54" s="2"/>
      <c r="H54" s="2"/>
      <c r="I54" s="2"/>
      <c r="J54" s="18" t="s">
        <v>16</v>
      </c>
      <c r="K54" s="21" t="s">
        <v>30</v>
      </c>
    </row>
    <row r="55" spans="1:11" ht="30" x14ac:dyDescent="0.25">
      <c r="A55" s="2">
        <v>45</v>
      </c>
      <c r="B55" s="15" t="s">
        <v>123</v>
      </c>
      <c r="C55" s="29"/>
      <c r="D55" s="29"/>
      <c r="E55" s="29"/>
      <c r="F55" s="2"/>
      <c r="G55" s="2"/>
      <c r="H55" s="2"/>
      <c r="I55" s="2"/>
      <c r="J55" s="18" t="s">
        <v>16</v>
      </c>
      <c r="K55" s="21" t="s">
        <v>30</v>
      </c>
    </row>
    <row r="56" spans="1:11" x14ac:dyDescent="0.25">
      <c r="A56" s="2">
        <v>46</v>
      </c>
      <c r="B56" s="15" t="s">
        <v>34</v>
      </c>
      <c r="C56" s="29"/>
      <c r="D56" s="29"/>
      <c r="E56" s="29"/>
      <c r="F56" s="2"/>
      <c r="G56" s="2"/>
      <c r="H56" s="2"/>
      <c r="I56" s="2"/>
      <c r="J56" s="18" t="s">
        <v>16</v>
      </c>
      <c r="K56" s="21" t="s">
        <v>30</v>
      </c>
    </row>
    <row r="57" spans="1:11" x14ac:dyDescent="0.25">
      <c r="A57" s="4">
        <v>47</v>
      </c>
      <c r="B57" s="15" t="s">
        <v>35</v>
      </c>
      <c r="C57" s="29" t="s">
        <v>131</v>
      </c>
      <c r="D57" s="29"/>
      <c r="E57" s="29"/>
      <c r="F57" s="2"/>
      <c r="G57" s="2"/>
      <c r="H57" s="2"/>
      <c r="I57" s="2"/>
      <c r="J57" s="18" t="s">
        <v>16</v>
      </c>
      <c r="K57" s="21" t="s">
        <v>30</v>
      </c>
    </row>
    <row r="58" spans="1:11" x14ac:dyDescent="0.25">
      <c r="A58" s="4">
        <v>48</v>
      </c>
      <c r="B58" s="15" t="s">
        <v>36</v>
      </c>
      <c r="C58" s="29" t="s">
        <v>131</v>
      </c>
      <c r="D58" s="29"/>
      <c r="E58" s="29"/>
      <c r="F58" s="2"/>
      <c r="G58" s="2"/>
      <c r="H58" s="2"/>
      <c r="I58" s="2"/>
      <c r="J58" s="18" t="s">
        <v>16</v>
      </c>
      <c r="K58" s="21" t="s">
        <v>30</v>
      </c>
    </row>
    <row r="59" spans="1:11" x14ac:dyDescent="0.25">
      <c r="A59" s="4">
        <v>49</v>
      </c>
      <c r="B59" s="15" t="s">
        <v>37</v>
      </c>
      <c r="C59" s="29" t="s">
        <v>131</v>
      </c>
      <c r="D59" s="29"/>
      <c r="E59" s="29"/>
      <c r="F59" s="2"/>
      <c r="G59" s="2"/>
      <c r="H59" s="2"/>
      <c r="I59" s="2"/>
      <c r="J59" s="18" t="s">
        <v>16</v>
      </c>
      <c r="K59" s="21" t="s">
        <v>30</v>
      </c>
    </row>
    <row r="60" spans="1:11" ht="30" x14ac:dyDescent="0.25">
      <c r="A60" s="4">
        <v>50</v>
      </c>
      <c r="B60" s="11" t="s">
        <v>83</v>
      </c>
      <c r="C60" s="29"/>
      <c r="D60" s="29"/>
      <c r="E60" s="29"/>
      <c r="F60" s="2"/>
      <c r="G60" s="2" t="s">
        <v>81</v>
      </c>
      <c r="H60" s="2"/>
      <c r="I60" s="2" t="s">
        <v>113</v>
      </c>
      <c r="J60" s="18" t="s">
        <v>16</v>
      </c>
      <c r="K60" s="21" t="s">
        <v>30</v>
      </c>
    </row>
    <row r="61" spans="1:11" ht="30" x14ac:dyDescent="0.25">
      <c r="A61" s="2">
        <v>51</v>
      </c>
      <c r="B61" s="15" t="s">
        <v>38</v>
      </c>
      <c r="C61" s="29" t="s">
        <v>131</v>
      </c>
      <c r="D61" s="29"/>
      <c r="E61" s="29"/>
      <c r="F61" s="2"/>
      <c r="G61" s="2"/>
      <c r="H61" s="2"/>
      <c r="I61" s="2"/>
      <c r="J61" s="18" t="s">
        <v>16</v>
      </c>
      <c r="K61" s="21" t="s">
        <v>59</v>
      </c>
    </row>
    <row r="62" spans="1:11" ht="45" x14ac:dyDescent="0.25">
      <c r="A62" s="4">
        <v>52</v>
      </c>
      <c r="B62" s="15" t="s">
        <v>124</v>
      </c>
      <c r="C62" s="29" t="s">
        <v>132</v>
      </c>
      <c r="D62" s="29"/>
      <c r="E62" s="29"/>
      <c r="F62" s="2"/>
      <c r="G62" s="2"/>
      <c r="H62" s="2"/>
      <c r="I62" s="2"/>
      <c r="J62" s="18" t="s">
        <v>16</v>
      </c>
      <c r="K62" s="21" t="s">
        <v>39</v>
      </c>
    </row>
    <row r="63" spans="1:11" ht="30" x14ac:dyDescent="0.25">
      <c r="A63" s="2">
        <v>53</v>
      </c>
      <c r="B63" s="15" t="s">
        <v>40</v>
      </c>
      <c r="C63" s="29"/>
      <c r="D63" s="29"/>
      <c r="E63" s="29"/>
      <c r="F63" s="2"/>
      <c r="G63" s="2"/>
      <c r="H63" s="2"/>
      <c r="I63" s="2" t="s">
        <v>113</v>
      </c>
      <c r="J63" s="18" t="s">
        <v>16</v>
      </c>
      <c r="K63" s="21" t="s">
        <v>39</v>
      </c>
    </row>
    <row r="64" spans="1:11" ht="30" x14ac:dyDescent="0.25">
      <c r="A64" s="4">
        <v>54</v>
      </c>
      <c r="B64" s="15" t="s">
        <v>41</v>
      </c>
      <c r="C64" s="29" t="s">
        <v>131</v>
      </c>
      <c r="D64" s="32" t="s">
        <v>160</v>
      </c>
      <c r="E64" s="29"/>
      <c r="F64" s="2"/>
      <c r="G64" s="2"/>
      <c r="H64" s="2"/>
      <c r="I64" s="2"/>
      <c r="J64" s="18" t="s">
        <v>16</v>
      </c>
      <c r="K64" s="21" t="s">
        <v>39</v>
      </c>
    </row>
    <row r="65" spans="1:11" x14ac:dyDescent="0.25">
      <c r="A65" s="2">
        <v>55</v>
      </c>
      <c r="B65" s="15" t="s">
        <v>125</v>
      </c>
      <c r="C65" s="29" t="s">
        <v>131</v>
      </c>
      <c r="D65" s="29"/>
      <c r="E65" s="29"/>
      <c r="F65" s="2" t="s">
        <v>5</v>
      </c>
      <c r="G65" s="2"/>
      <c r="H65" s="2" t="s">
        <v>88</v>
      </c>
      <c r="I65" s="2"/>
      <c r="J65" s="18" t="s">
        <v>16</v>
      </c>
      <c r="K65" s="21" t="s">
        <v>42</v>
      </c>
    </row>
    <row r="66" spans="1:11" x14ac:dyDescent="0.25">
      <c r="A66" s="4">
        <v>56</v>
      </c>
      <c r="B66" s="15" t="s">
        <v>43</v>
      </c>
      <c r="C66" s="29" t="s">
        <v>132</v>
      </c>
      <c r="D66" s="29"/>
      <c r="E66" s="29"/>
      <c r="F66" s="2" t="s">
        <v>5</v>
      </c>
      <c r="G66" s="2"/>
      <c r="H66" s="2"/>
      <c r="I66" s="2"/>
      <c r="J66" s="18" t="s">
        <v>16</v>
      </c>
      <c r="K66" s="21" t="s">
        <v>42</v>
      </c>
    </row>
    <row r="67" spans="1:11" ht="30" x14ac:dyDescent="0.25">
      <c r="A67" s="2">
        <v>57</v>
      </c>
      <c r="B67" s="15" t="s">
        <v>44</v>
      </c>
      <c r="C67" s="29" t="s">
        <v>132</v>
      </c>
      <c r="D67" s="29"/>
      <c r="E67" s="29">
        <v>0</v>
      </c>
      <c r="F67" s="2" t="s">
        <v>5</v>
      </c>
      <c r="G67" s="2" t="s">
        <v>66</v>
      </c>
      <c r="H67" s="2"/>
      <c r="I67" s="2"/>
      <c r="J67" s="18" t="s">
        <v>16</v>
      </c>
      <c r="K67" s="21" t="s">
        <v>42</v>
      </c>
    </row>
    <row r="68" spans="1:11" ht="45" x14ac:dyDescent="0.25">
      <c r="A68" s="4">
        <v>58</v>
      </c>
      <c r="B68" s="15" t="s">
        <v>45</v>
      </c>
      <c r="C68" s="29" t="s">
        <v>131</v>
      </c>
      <c r="D68" s="29"/>
      <c r="E68" s="29">
        <v>0</v>
      </c>
      <c r="F68" s="2" t="s">
        <v>5</v>
      </c>
      <c r="G68" s="2" t="s">
        <v>67</v>
      </c>
      <c r="H68" s="2"/>
      <c r="I68" s="2"/>
      <c r="J68" s="18" t="s">
        <v>16</v>
      </c>
      <c r="K68" s="21" t="s">
        <v>42</v>
      </c>
    </row>
    <row r="69" spans="1:11" ht="45" x14ac:dyDescent="0.25">
      <c r="A69" s="2">
        <v>59</v>
      </c>
      <c r="B69" s="15" t="s">
        <v>46</v>
      </c>
      <c r="C69" s="29" t="s">
        <v>132</v>
      </c>
      <c r="D69" s="29"/>
      <c r="E69" s="29">
        <v>0</v>
      </c>
      <c r="F69" s="2" t="s">
        <v>5</v>
      </c>
      <c r="G69" s="2" t="s">
        <v>69</v>
      </c>
      <c r="H69" s="2"/>
      <c r="I69" s="2"/>
      <c r="J69" s="18" t="s">
        <v>16</v>
      </c>
      <c r="K69" s="21" t="s">
        <v>42</v>
      </c>
    </row>
    <row r="70" spans="1:11" x14ac:dyDescent="0.25">
      <c r="A70" s="4">
        <v>60</v>
      </c>
      <c r="B70" s="15" t="s">
        <v>47</v>
      </c>
      <c r="C70" s="29" t="s">
        <v>132</v>
      </c>
      <c r="D70" s="29"/>
      <c r="E70" s="29">
        <v>0</v>
      </c>
      <c r="F70" s="2" t="s">
        <v>5</v>
      </c>
      <c r="G70" s="2" t="s">
        <v>68</v>
      </c>
      <c r="H70" s="2"/>
      <c r="I70" s="2"/>
      <c r="J70" s="18" t="s">
        <v>16</v>
      </c>
      <c r="K70" s="21" t="s">
        <v>42</v>
      </c>
    </row>
    <row r="71" spans="1:11" ht="60" x14ac:dyDescent="0.25">
      <c r="A71" s="2">
        <v>61</v>
      </c>
      <c r="B71" s="15" t="s">
        <v>48</v>
      </c>
      <c r="C71" s="29" t="s">
        <v>132</v>
      </c>
      <c r="D71" s="31" t="s">
        <v>151</v>
      </c>
      <c r="E71" s="31" t="s">
        <v>139</v>
      </c>
      <c r="F71" s="2" t="s">
        <v>5</v>
      </c>
      <c r="G71" s="2"/>
      <c r="H71" s="2"/>
      <c r="I71" s="2"/>
      <c r="J71" s="18" t="s">
        <v>16</v>
      </c>
      <c r="K71" s="21" t="s">
        <v>42</v>
      </c>
    </row>
    <row r="72" spans="1:11" ht="30" x14ac:dyDescent="0.25">
      <c r="A72" s="4">
        <v>62</v>
      </c>
      <c r="B72" s="15" t="s">
        <v>49</v>
      </c>
      <c r="C72" s="29"/>
      <c r="D72" s="29"/>
      <c r="E72" s="29">
        <v>0</v>
      </c>
      <c r="F72" s="2" t="s">
        <v>5</v>
      </c>
      <c r="G72" s="2" t="s">
        <v>70</v>
      </c>
      <c r="H72" s="2"/>
      <c r="I72" s="2"/>
      <c r="J72" s="18" t="s">
        <v>16</v>
      </c>
      <c r="K72" s="21" t="s">
        <v>42</v>
      </c>
    </row>
    <row r="73" spans="1:11" x14ac:dyDescent="0.25">
      <c r="A73" s="2">
        <v>63</v>
      </c>
      <c r="B73" s="15" t="s">
        <v>50</v>
      </c>
      <c r="C73" s="29"/>
      <c r="D73" s="29"/>
      <c r="E73" s="29">
        <v>0</v>
      </c>
      <c r="F73" s="2" t="s">
        <v>5</v>
      </c>
      <c r="G73" s="2" t="s">
        <v>71</v>
      </c>
      <c r="H73" s="2"/>
      <c r="I73" s="2" t="s">
        <v>113</v>
      </c>
      <c r="J73" s="18" t="s">
        <v>16</v>
      </c>
      <c r="K73" s="21" t="s">
        <v>42</v>
      </c>
    </row>
    <row r="74" spans="1:11" ht="30" x14ac:dyDescent="0.25">
      <c r="A74" s="4">
        <v>64</v>
      </c>
      <c r="B74" s="15" t="s">
        <v>51</v>
      </c>
      <c r="C74" s="29"/>
      <c r="D74" s="29"/>
      <c r="E74" s="29">
        <v>0</v>
      </c>
      <c r="F74" s="2" t="s">
        <v>5</v>
      </c>
      <c r="G74" s="2" t="s">
        <v>72</v>
      </c>
      <c r="H74" s="2"/>
      <c r="I74" s="2" t="s">
        <v>113</v>
      </c>
      <c r="J74" s="18" t="s">
        <v>16</v>
      </c>
      <c r="K74" s="21" t="s">
        <v>42</v>
      </c>
    </row>
    <row r="75" spans="1:11" ht="60" x14ac:dyDescent="0.25">
      <c r="A75" s="4">
        <v>65</v>
      </c>
      <c r="B75" s="15" t="s">
        <v>52</v>
      </c>
      <c r="C75" s="29" t="s">
        <v>131</v>
      </c>
      <c r="D75" s="29"/>
      <c r="E75" s="31" t="s">
        <v>139</v>
      </c>
      <c r="F75" s="2" t="s">
        <v>5</v>
      </c>
      <c r="G75" s="2" t="s">
        <v>73</v>
      </c>
      <c r="H75" s="2"/>
      <c r="I75" s="2"/>
      <c r="J75" s="18" t="s">
        <v>16</v>
      </c>
      <c r="K75" s="21" t="s">
        <v>42</v>
      </c>
    </row>
    <row r="76" spans="1:11" ht="60" x14ac:dyDescent="0.25">
      <c r="A76" s="4">
        <v>66</v>
      </c>
      <c r="B76" s="15" t="s">
        <v>53</v>
      </c>
      <c r="C76" s="29" t="s">
        <v>131</v>
      </c>
      <c r="D76" s="29"/>
      <c r="E76" s="31" t="s">
        <v>139</v>
      </c>
      <c r="F76" s="2" t="s">
        <v>5</v>
      </c>
      <c r="G76" s="2" t="s">
        <v>74</v>
      </c>
      <c r="H76" s="2"/>
      <c r="I76" s="2"/>
      <c r="J76" s="18" t="s">
        <v>16</v>
      </c>
      <c r="K76" s="21" t="s">
        <v>42</v>
      </c>
    </row>
    <row r="77" spans="1:11" ht="30" x14ac:dyDescent="0.25">
      <c r="A77" s="2">
        <v>67</v>
      </c>
      <c r="B77" s="15" t="s">
        <v>54</v>
      </c>
      <c r="C77" s="29"/>
      <c r="D77" s="29"/>
      <c r="E77" s="29">
        <v>0</v>
      </c>
      <c r="F77" s="2" t="s">
        <v>5</v>
      </c>
      <c r="G77" s="2" t="s">
        <v>75</v>
      </c>
      <c r="H77" s="2"/>
      <c r="I77" s="2"/>
      <c r="J77" s="18" t="s">
        <v>16</v>
      </c>
      <c r="K77" s="21" t="s">
        <v>42</v>
      </c>
    </row>
    <row r="78" spans="1:11" ht="30" x14ac:dyDescent="0.25">
      <c r="A78" s="4">
        <v>68</v>
      </c>
      <c r="B78" s="15" t="s">
        <v>126</v>
      </c>
      <c r="C78" s="29"/>
      <c r="D78" s="29"/>
      <c r="E78" s="29">
        <v>0</v>
      </c>
      <c r="F78" s="2" t="s">
        <v>5</v>
      </c>
      <c r="G78" s="2" t="s">
        <v>76</v>
      </c>
      <c r="H78" s="2" t="s">
        <v>89</v>
      </c>
      <c r="I78" s="2"/>
      <c r="J78" s="18" t="s">
        <v>16</v>
      </c>
      <c r="K78" s="21" t="s">
        <v>42</v>
      </c>
    </row>
    <row r="79" spans="1:11" x14ac:dyDescent="0.25">
      <c r="A79" s="4">
        <v>69</v>
      </c>
      <c r="B79" s="15" t="s">
        <v>60</v>
      </c>
      <c r="C79" s="29"/>
      <c r="D79" s="29"/>
      <c r="E79" s="29"/>
      <c r="F79" s="2"/>
      <c r="G79" s="2"/>
      <c r="H79" s="2"/>
      <c r="I79" s="2"/>
      <c r="J79" s="18" t="s">
        <v>63</v>
      </c>
      <c r="K79" s="21" t="s">
        <v>42</v>
      </c>
    </row>
    <row r="80" spans="1:11" ht="30" x14ac:dyDescent="0.25">
      <c r="A80" s="4">
        <v>70</v>
      </c>
      <c r="B80" s="15" t="s">
        <v>61</v>
      </c>
      <c r="C80" s="29" t="s">
        <v>131</v>
      </c>
      <c r="D80" s="31" t="s">
        <v>152</v>
      </c>
      <c r="E80" s="29"/>
      <c r="F80" s="2"/>
      <c r="G80" s="2"/>
      <c r="H80" s="2"/>
      <c r="I80" s="2"/>
      <c r="J80" s="18" t="s">
        <v>63</v>
      </c>
      <c r="K80" s="21" t="s">
        <v>42</v>
      </c>
    </row>
    <row r="81" spans="1:11" x14ac:dyDescent="0.25">
      <c r="A81" s="4">
        <v>71</v>
      </c>
      <c r="B81" s="15" t="s">
        <v>92</v>
      </c>
      <c r="C81" s="29" t="s">
        <v>131</v>
      </c>
      <c r="D81" s="29"/>
      <c r="E81" s="29"/>
      <c r="F81" s="2"/>
      <c r="G81" s="2"/>
      <c r="H81" s="2" t="s">
        <v>90</v>
      </c>
      <c r="I81" s="2"/>
      <c r="J81" s="18"/>
      <c r="K81" s="21"/>
    </row>
    <row r="82" spans="1:11" x14ac:dyDescent="0.25">
      <c r="A82" s="2">
        <v>72</v>
      </c>
      <c r="B82" s="15" t="s">
        <v>93</v>
      </c>
      <c r="C82" s="29" t="s">
        <v>131</v>
      </c>
      <c r="D82" s="29"/>
      <c r="E82" s="29"/>
      <c r="F82" s="2"/>
      <c r="G82" s="2"/>
      <c r="H82" s="2" t="s">
        <v>91</v>
      </c>
      <c r="I82" s="2"/>
      <c r="J82" s="18"/>
      <c r="K82" s="21"/>
    </row>
    <row r="83" spans="1:11" x14ac:dyDescent="0.25">
      <c r="A83" s="2">
        <v>73</v>
      </c>
      <c r="B83" s="15" t="s">
        <v>138</v>
      </c>
      <c r="C83" s="29"/>
      <c r="D83" s="29"/>
      <c r="E83" s="29"/>
      <c r="F83" s="2" t="s">
        <v>5</v>
      </c>
      <c r="G83" s="2"/>
      <c r="H83" s="2"/>
      <c r="I83" s="2" t="s">
        <v>113</v>
      </c>
      <c r="J83" s="18"/>
      <c r="K83" s="21"/>
    </row>
    <row r="84" spans="1:11" x14ac:dyDescent="0.25">
      <c r="A84" s="3"/>
      <c r="B84" s="12"/>
      <c r="F84" s="3"/>
      <c r="J84" s="17"/>
      <c r="K84" s="17"/>
    </row>
    <row r="85" spans="1:11" x14ac:dyDescent="0.25">
      <c r="A85" s="3"/>
      <c r="B85" s="12"/>
      <c r="F85" s="3"/>
      <c r="J85" s="17"/>
      <c r="K85" s="17"/>
    </row>
  </sheetData>
  <autoFilter ref="A10:K83"/>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85"/>
  <sheetViews>
    <sheetView zoomScale="85" zoomScaleNormal="85" workbookViewId="0">
      <selection activeCell="B62" sqref="B62"/>
    </sheetView>
  </sheetViews>
  <sheetFormatPr baseColWidth="10" defaultColWidth="11.42578125" defaultRowHeight="15" x14ac:dyDescent="0.25"/>
  <cols>
    <col min="1" max="1" width="4.85546875" style="17" customWidth="1"/>
    <col min="2" max="2" width="81.7109375" style="3" customWidth="1"/>
    <col min="3" max="3" width="55.140625" style="3" customWidth="1"/>
    <col min="4" max="4" width="14.140625" style="27" customWidth="1"/>
    <col min="5" max="5" width="31.28515625" style="27" customWidth="1"/>
    <col min="6" max="6" width="14.140625" style="27" customWidth="1"/>
    <col min="7" max="7" width="14.140625" style="1" customWidth="1"/>
    <col min="8" max="10" width="14.140625" style="3" customWidth="1"/>
    <col min="11" max="11" width="30.7109375" style="3" bestFit="1" customWidth="1"/>
    <col min="12" max="12" width="34.5703125" style="12" customWidth="1"/>
    <col min="13" max="13" width="29.140625" style="17" bestFit="1" customWidth="1"/>
    <col min="14" max="16384" width="11.42578125" style="17"/>
  </cols>
  <sheetData>
    <row r="1" spans="1:12" x14ac:dyDescent="0.25">
      <c r="A1" s="3"/>
    </row>
    <row r="2" spans="1:12" x14ac:dyDescent="0.25">
      <c r="A2" s="25" t="s">
        <v>84</v>
      </c>
      <c r="G2" s="3"/>
    </row>
    <row r="3" spans="1:12" ht="15" customHeight="1" x14ac:dyDescent="0.25">
      <c r="B3" s="21" t="s">
        <v>135</v>
      </c>
      <c r="C3" s="22"/>
      <c r="G3" s="3"/>
      <c r="L3" s="13"/>
    </row>
    <row r="4" spans="1:12" ht="15" customHeight="1" x14ac:dyDescent="0.25">
      <c r="A4" s="6"/>
      <c r="B4" s="21" t="s">
        <v>104</v>
      </c>
      <c r="C4" s="22"/>
      <c r="G4" s="3"/>
      <c r="L4" s="13"/>
    </row>
    <row r="5" spans="1:12" ht="15" customHeight="1" x14ac:dyDescent="0.25">
      <c r="A5" s="6"/>
      <c r="B5" s="21" t="s">
        <v>102</v>
      </c>
      <c r="C5" s="22"/>
      <c r="G5" s="3"/>
      <c r="L5" s="13"/>
    </row>
    <row r="6" spans="1:12" ht="15" customHeight="1" x14ac:dyDescent="0.25">
      <c r="A6" s="6"/>
      <c r="B6" s="21" t="s">
        <v>103</v>
      </c>
      <c r="C6" s="22"/>
      <c r="G6" s="3"/>
      <c r="L6" s="13"/>
    </row>
    <row r="7" spans="1:12" ht="15" customHeight="1" x14ac:dyDescent="0.25">
      <c r="A7" s="6"/>
      <c r="B7" s="21" t="s">
        <v>101</v>
      </c>
      <c r="C7" s="22"/>
      <c r="G7" s="3"/>
      <c r="L7" s="13"/>
    </row>
    <row r="8" spans="1:12" x14ac:dyDescent="0.25">
      <c r="A8" s="19"/>
      <c r="B8" s="7"/>
      <c r="C8" s="7"/>
      <c r="D8" s="28"/>
      <c r="E8" s="28"/>
      <c r="F8" s="28"/>
      <c r="G8" s="22"/>
      <c r="H8" s="7"/>
      <c r="I8" s="7"/>
      <c r="J8" s="7"/>
      <c r="K8" s="7"/>
      <c r="L8" s="14"/>
    </row>
    <row r="9" spans="1:12" x14ac:dyDescent="0.25">
      <c r="A9" s="20" t="s">
        <v>94</v>
      </c>
      <c r="B9" s="7"/>
      <c r="C9" s="7"/>
      <c r="D9" s="28"/>
      <c r="E9" s="28"/>
      <c r="F9" s="28"/>
      <c r="G9" s="22"/>
      <c r="H9" s="7"/>
      <c r="I9" s="7"/>
      <c r="J9" s="7"/>
      <c r="K9" s="7"/>
      <c r="L9" s="14"/>
    </row>
    <row r="10" spans="1:12" ht="173.25" x14ac:dyDescent="0.25">
      <c r="A10" s="9" t="s">
        <v>96</v>
      </c>
      <c r="B10" s="10" t="s">
        <v>136</v>
      </c>
      <c r="C10" s="10"/>
      <c r="D10" s="26" t="s">
        <v>141</v>
      </c>
      <c r="E10" s="26"/>
      <c r="F10" s="26" t="s">
        <v>140</v>
      </c>
      <c r="G10" s="9" t="s">
        <v>97</v>
      </c>
      <c r="H10" s="9" t="s">
        <v>98</v>
      </c>
      <c r="I10" s="9" t="s">
        <v>137</v>
      </c>
      <c r="J10" s="9" t="s">
        <v>129</v>
      </c>
      <c r="K10" s="9" t="s">
        <v>127</v>
      </c>
      <c r="L10" s="9" t="s">
        <v>128</v>
      </c>
    </row>
    <row r="11" spans="1:12" ht="30" x14ac:dyDescent="0.25">
      <c r="A11" s="4">
        <v>1</v>
      </c>
      <c r="B11" s="16" t="s">
        <v>2</v>
      </c>
      <c r="C11" s="16"/>
      <c r="D11" s="29" t="s">
        <v>131</v>
      </c>
      <c r="E11" s="32" t="s">
        <v>161</v>
      </c>
      <c r="F11" s="29"/>
      <c r="G11" s="2"/>
      <c r="H11" s="2"/>
      <c r="I11" s="2"/>
      <c r="J11" s="2"/>
      <c r="K11" s="18" t="s">
        <v>58</v>
      </c>
      <c r="L11" s="21"/>
    </row>
    <row r="12" spans="1:12" ht="150" x14ac:dyDescent="0.25">
      <c r="A12" s="4">
        <v>2</v>
      </c>
      <c r="B12" s="16" t="s">
        <v>3</v>
      </c>
      <c r="C12" s="16"/>
      <c r="D12" s="29" t="s">
        <v>131</v>
      </c>
      <c r="E12" s="33" t="s">
        <v>142</v>
      </c>
      <c r="F12" s="29"/>
      <c r="G12" s="2"/>
      <c r="H12" s="2"/>
      <c r="I12" s="2"/>
      <c r="J12" s="2"/>
      <c r="K12" s="18" t="s">
        <v>56</v>
      </c>
      <c r="L12" s="21" t="s">
        <v>57</v>
      </c>
    </row>
    <row r="13" spans="1:12" x14ac:dyDescent="0.25">
      <c r="A13" s="2">
        <v>3</v>
      </c>
      <c r="B13" s="15" t="s">
        <v>4</v>
      </c>
      <c r="C13" s="15"/>
      <c r="D13" s="29"/>
      <c r="E13" s="29"/>
      <c r="F13" s="29"/>
      <c r="G13" s="2"/>
      <c r="H13" s="2"/>
      <c r="I13" s="2"/>
      <c r="J13" s="2"/>
      <c r="K13" s="18" t="s">
        <v>56</v>
      </c>
      <c r="L13" s="21" t="s">
        <v>57</v>
      </c>
    </row>
    <row r="14" spans="1:12" x14ac:dyDescent="0.25">
      <c r="A14" s="2">
        <v>4</v>
      </c>
      <c r="B14" s="15" t="s">
        <v>105</v>
      </c>
      <c r="C14" s="15"/>
      <c r="D14" s="29" t="s">
        <v>132</v>
      </c>
      <c r="E14" s="29"/>
      <c r="F14" s="29"/>
      <c r="G14" s="2" t="s">
        <v>5</v>
      </c>
      <c r="H14" s="2"/>
      <c r="I14" s="2"/>
      <c r="J14" s="2"/>
      <c r="K14" s="18" t="s">
        <v>56</v>
      </c>
      <c r="L14" s="21" t="s">
        <v>57</v>
      </c>
    </row>
    <row r="15" spans="1:12" ht="30" x14ac:dyDescent="0.25">
      <c r="A15" s="2">
        <v>5</v>
      </c>
      <c r="B15" s="15" t="s">
        <v>106</v>
      </c>
      <c r="C15" s="15"/>
      <c r="D15" s="29" t="s">
        <v>131</v>
      </c>
      <c r="E15" s="29"/>
      <c r="F15" s="29"/>
      <c r="G15" s="2"/>
      <c r="H15" s="2"/>
      <c r="I15" s="2"/>
      <c r="J15" s="2"/>
      <c r="K15" s="18" t="s">
        <v>56</v>
      </c>
      <c r="L15" s="21" t="s">
        <v>6</v>
      </c>
    </row>
    <row r="16" spans="1:12" ht="30" x14ac:dyDescent="0.25">
      <c r="A16" s="2">
        <v>6</v>
      </c>
      <c r="B16" s="15" t="s">
        <v>107</v>
      </c>
      <c r="C16" s="15"/>
      <c r="D16" s="29"/>
      <c r="E16" s="29"/>
      <c r="F16" s="29"/>
      <c r="G16" s="2"/>
      <c r="H16" s="2"/>
      <c r="I16" s="2"/>
      <c r="J16" s="2"/>
      <c r="K16" s="18" t="s">
        <v>56</v>
      </c>
      <c r="L16" s="21" t="s">
        <v>6</v>
      </c>
    </row>
    <row r="17" spans="1:12" s="24" customFormat="1" ht="30" x14ac:dyDescent="0.25">
      <c r="A17" s="4">
        <v>7</v>
      </c>
      <c r="B17" s="16" t="s">
        <v>8</v>
      </c>
      <c r="C17" s="16"/>
      <c r="D17" s="30" t="s">
        <v>131</v>
      </c>
      <c r="E17" s="30"/>
      <c r="F17" s="30"/>
      <c r="G17" s="5"/>
      <c r="H17" s="4"/>
      <c r="I17" s="4"/>
      <c r="J17" s="4"/>
      <c r="K17" s="18" t="s">
        <v>56</v>
      </c>
      <c r="L17" s="23" t="s">
        <v>7</v>
      </c>
    </row>
    <row r="18" spans="1:12" s="24" customFormat="1" ht="30" x14ac:dyDescent="0.25">
      <c r="A18" s="4">
        <v>8</v>
      </c>
      <c r="B18" s="16" t="s">
        <v>9</v>
      </c>
      <c r="C18" s="16"/>
      <c r="D18" s="30" t="s">
        <v>131</v>
      </c>
      <c r="E18" s="30" t="s">
        <v>153</v>
      </c>
      <c r="F18" s="30"/>
      <c r="G18" s="5"/>
      <c r="H18" s="4"/>
      <c r="I18" s="4"/>
      <c r="J18" s="4"/>
      <c r="K18" s="18" t="s">
        <v>56</v>
      </c>
      <c r="L18" s="23" t="s">
        <v>7</v>
      </c>
    </row>
    <row r="19" spans="1:12" s="24" customFormat="1" ht="30" x14ac:dyDescent="0.25">
      <c r="A19" s="4">
        <v>9</v>
      </c>
      <c r="B19" s="16" t="s">
        <v>64</v>
      </c>
      <c r="C19" s="16"/>
      <c r="D19" s="30" t="s">
        <v>131</v>
      </c>
      <c r="E19" s="30"/>
      <c r="F19" s="30"/>
      <c r="G19" s="5"/>
      <c r="H19" s="4" t="s">
        <v>77</v>
      </c>
      <c r="I19" s="4"/>
      <c r="J19" s="4"/>
      <c r="K19" s="18" t="s">
        <v>56</v>
      </c>
      <c r="L19" s="23" t="s">
        <v>7</v>
      </c>
    </row>
    <row r="20" spans="1:12" s="24" customFormat="1" ht="30" x14ac:dyDescent="0.25">
      <c r="A20" s="4">
        <v>10</v>
      </c>
      <c r="B20" s="16" t="s">
        <v>65</v>
      </c>
      <c r="C20" s="16"/>
      <c r="D20" s="30" t="s">
        <v>131</v>
      </c>
      <c r="E20" s="30"/>
      <c r="F20" s="30" t="s">
        <v>131</v>
      </c>
      <c r="G20" s="4" t="s">
        <v>5</v>
      </c>
      <c r="H20" s="4" t="s">
        <v>77</v>
      </c>
      <c r="I20" s="4"/>
      <c r="J20" s="4"/>
      <c r="K20" s="18" t="s">
        <v>56</v>
      </c>
      <c r="L20" s="23" t="s">
        <v>7</v>
      </c>
    </row>
    <row r="21" spans="1:12" ht="45" x14ac:dyDescent="0.25">
      <c r="A21" s="2">
        <v>11</v>
      </c>
      <c r="B21" s="15" t="s">
        <v>11</v>
      </c>
      <c r="C21" s="15"/>
      <c r="D21" s="29" t="s">
        <v>131</v>
      </c>
      <c r="E21" s="29" t="s">
        <v>154</v>
      </c>
      <c r="F21" s="29"/>
      <c r="G21" s="6"/>
      <c r="H21" s="2"/>
      <c r="I21" s="2"/>
      <c r="J21" s="2"/>
      <c r="K21" s="18" t="s">
        <v>56</v>
      </c>
      <c r="L21" s="21" t="s">
        <v>10</v>
      </c>
    </row>
    <row r="22" spans="1:12" ht="45" x14ac:dyDescent="0.25">
      <c r="A22" s="4">
        <v>12</v>
      </c>
      <c r="B22" s="15" t="s">
        <v>12</v>
      </c>
      <c r="C22" s="15"/>
      <c r="D22" s="29"/>
      <c r="E22" s="31" t="s">
        <v>148</v>
      </c>
      <c r="F22" s="29"/>
      <c r="G22" s="6"/>
      <c r="H22" s="2"/>
      <c r="I22" s="2"/>
      <c r="J22" s="2"/>
      <c r="K22" s="18" t="s">
        <v>56</v>
      </c>
      <c r="L22" s="21" t="s">
        <v>10</v>
      </c>
    </row>
    <row r="23" spans="1:12" ht="45" x14ac:dyDescent="0.25">
      <c r="A23" s="2">
        <v>13</v>
      </c>
      <c r="B23" s="15" t="s">
        <v>145</v>
      </c>
      <c r="C23" s="15"/>
      <c r="D23" s="29"/>
      <c r="E23" s="29" t="s">
        <v>147</v>
      </c>
      <c r="F23" s="29"/>
      <c r="G23" s="6"/>
      <c r="H23" s="2"/>
      <c r="I23" s="2"/>
      <c r="J23" s="2"/>
      <c r="K23" s="18" t="s">
        <v>56</v>
      </c>
      <c r="L23" s="21" t="s">
        <v>10</v>
      </c>
    </row>
    <row r="24" spans="1:12" ht="45" x14ac:dyDescent="0.25">
      <c r="A24" s="4">
        <v>14</v>
      </c>
      <c r="B24" s="15" t="s">
        <v>146</v>
      </c>
      <c r="C24" s="15"/>
      <c r="D24" s="29"/>
      <c r="E24" s="31" t="s">
        <v>148</v>
      </c>
      <c r="F24" s="29"/>
      <c r="G24" s="6"/>
      <c r="H24" s="2"/>
      <c r="I24" s="2"/>
      <c r="J24" s="2"/>
      <c r="K24" s="18" t="s">
        <v>56</v>
      </c>
      <c r="L24" s="21" t="s">
        <v>10</v>
      </c>
    </row>
    <row r="25" spans="1:12" ht="45" x14ac:dyDescent="0.25">
      <c r="A25" s="2">
        <v>15</v>
      </c>
      <c r="B25" s="15" t="s">
        <v>15</v>
      </c>
      <c r="C25" s="15"/>
      <c r="D25" s="29"/>
      <c r="E25" s="29"/>
      <c r="F25" s="29"/>
      <c r="G25" s="2"/>
      <c r="H25" s="2" t="s">
        <v>78</v>
      </c>
      <c r="I25" s="2"/>
      <c r="J25" s="2"/>
      <c r="K25" s="18" t="s">
        <v>56</v>
      </c>
      <c r="L25" s="21" t="s">
        <v>10</v>
      </c>
    </row>
    <row r="26" spans="1:12" x14ac:dyDescent="0.25">
      <c r="A26" s="4">
        <v>16</v>
      </c>
      <c r="B26" s="15" t="s">
        <v>108</v>
      </c>
      <c r="C26" s="15"/>
      <c r="D26" s="29"/>
      <c r="E26" s="29"/>
      <c r="F26" s="29"/>
      <c r="G26" s="2"/>
      <c r="H26" s="2"/>
      <c r="I26" s="2"/>
      <c r="J26" s="2"/>
      <c r="K26" s="18" t="s">
        <v>62</v>
      </c>
      <c r="L26" s="21"/>
    </row>
    <row r="27" spans="1:12" x14ac:dyDescent="0.25">
      <c r="A27" s="2">
        <v>17</v>
      </c>
      <c r="B27" s="15" t="s">
        <v>110</v>
      </c>
      <c r="C27" s="15"/>
      <c r="D27" s="29"/>
      <c r="E27" s="29"/>
      <c r="F27" s="29"/>
      <c r="G27" s="2"/>
      <c r="H27" s="2"/>
      <c r="I27" s="2"/>
      <c r="J27" s="2"/>
      <c r="K27" s="18" t="s">
        <v>62</v>
      </c>
      <c r="L27" s="21"/>
    </row>
    <row r="28" spans="1:12" x14ac:dyDescent="0.25">
      <c r="A28" s="4">
        <v>18</v>
      </c>
      <c r="B28" s="15" t="s">
        <v>109</v>
      </c>
      <c r="C28" s="15"/>
      <c r="D28" s="29"/>
      <c r="E28" s="29"/>
      <c r="F28" s="29"/>
      <c r="G28" s="2"/>
      <c r="H28" s="2"/>
      <c r="I28" s="2"/>
      <c r="J28" s="2"/>
      <c r="K28" s="18" t="s">
        <v>62</v>
      </c>
      <c r="L28" s="21"/>
    </row>
    <row r="29" spans="1:12" x14ac:dyDescent="0.25">
      <c r="A29" s="2">
        <v>19</v>
      </c>
      <c r="B29" s="15" t="s">
        <v>133</v>
      </c>
      <c r="C29" s="15"/>
      <c r="D29" s="29"/>
      <c r="E29" s="29"/>
      <c r="F29" s="29"/>
      <c r="G29" s="2"/>
      <c r="H29" s="2"/>
      <c r="I29" s="2"/>
      <c r="J29" s="2"/>
      <c r="K29" s="18" t="s">
        <v>62</v>
      </c>
      <c r="L29" s="21"/>
    </row>
    <row r="30" spans="1:12" ht="30" x14ac:dyDescent="0.25">
      <c r="A30" s="4">
        <v>20</v>
      </c>
      <c r="B30" s="15" t="s">
        <v>144</v>
      </c>
      <c r="C30" s="15"/>
      <c r="D30" s="29"/>
      <c r="E30" s="29"/>
      <c r="F30" s="29"/>
      <c r="G30" s="2"/>
      <c r="H30" s="2"/>
      <c r="I30" s="2"/>
      <c r="J30" s="2"/>
      <c r="K30" s="18" t="s">
        <v>16</v>
      </c>
      <c r="L30" s="21" t="s">
        <v>19</v>
      </c>
    </row>
    <row r="31" spans="1:12" ht="75" x14ac:dyDescent="0.25">
      <c r="A31" s="2">
        <v>21</v>
      </c>
      <c r="B31" s="15" t="s">
        <v>112</v>
      </c>
      <c r="C31" s="15"/>
      <c r="D31" s="31" t="s">
        <v>131</v>
      </c>
      <c r="E31" s="31"/>
      <c r="F31" s="31"/>
      <c r="G31" s="2"/>
      <c r="H31" s="2"/>
      <c r="I31" s="8" t="s">
        <v>111</v>
      </c>
      <c r="J31" s="8"/>
      <c r="K31" s="18" t="s">
        <v>16</v>
      </c>
      <c r="L31" s="21" t="s">
        <v>19</v>
      </c>
    </row>
    <row r="32" spans="1:12" ht="30" x14ac:dyDescent="0.25">
      <c r="A32" s="4">
        <v>22</v>
      </c>
      <c r="B32" s="15" t="s">
        <v>17</v>
      </c>
      <c r="C32" s="15"/>
      <c r="D32" s="29" t="s">
        <v>131</v>
      </c>
      <c r="E32" s="29"/>
      <c r="F32" s="29"/>
      <c r="G32" s="2" t="s">
        <v>5</v>
      </c>
      <c r="H32" s="2"/>
      <c r="I32" s="2"/>
      <c r="J32" s="2"/>
      <c r="K32" s="18" t="s">
        <v>16</v>
      </c>
      <c r="L32" s="21" t="s">
        <v>19</v>
      </c>
    </row>
    <row r="33" spans="1:12" ht="30" x14ac:dyDescent="0.25">
      <c r="A33" s="2">
        <v>23</v>
      </c>
      <c r="B33" s="15" t="s">
        <v>116</v>
      </c>
      <c r="C33" s="15"/>
      <c r="D33" s="29" t="s">
        <v>131</v>
      </c>
      <c r="E33" s="29"/>
      <c r="F33" s="29"/>
      <c r="G33" s="2" t="s">
        <v>5</v>
      </c>
      <c r="H33" s="2"/>
      <c r="I33" s="2" t="s">
        <v>85</v>
      </c>
      <c r="J33" s="2" t="s">
        <v>113</v>
      </c>
      <c r="K33" s="18" t="s">
        <v>16</v>
      </c>
      <c r="L33" s="21" t="s">
        <v>19</v>
      </c>
    </row>
    <row r="34" spans="1:12" ht="30" x14ac:dyDescent="0.25">
      <c r="A34" s="4">
        <v>24</v>
      </c>
      <c r="B34" s="15" t="s">
        <v>114</v>
      </c>
      <c r="C34" s="15"/>
      <c r="D34" s="29" t="s">
        <v>132</v>
      </c>
      <c r="E34" s="29"/>
      <c r="F34" s="29"/>
      <c r="G34" s="2"/>
      <c r="H34" s="2"/>
      <c r="I34" s="2"/>
      <c r="J34" s="2" t="s">
        <v>113</v>
      </c>
      <c r="K34" s="18" t="s">
        <v>16</v>
      </c>
      <c r="L34" s="21" t="s">
        <v>19</v>
      </c>
    </row>
    <row r="35" spans="1:12" ht="30" x14ac:dyDescent="0.25">
      <c r="A35" s="4">
        <v>25</v>
      </c>
      <c r="B35" s="15" t="s">
        <v>149</v>
      </c>
      <c r="C35" s="15"/>
      <c r="D35" s="29"/>
      <c r="E35" s="31" t="s">
        <v>148</v>
      </c>
      <c r="F35" s="29"/>
      <c r="G35" s="2"/>
      <c r="H35" s="2"/>
      <c r="I35" s="2"/>
      <c r="J35" s="2"/>
      <c r="K35" s="18"/>
      <c r="L35" s="21"/>
    </row>
    <row r="36" spans="1:12" ht="30" x14ac:dyDescent="0.25">
      <c r="A36" s="4">
        <v>26</v>
      </c>
      <c r="B36" s="15" t="s">
        <v>134</v>
      </c>
      <c r="C36" s="15"/>
      <c r="D36" s="29" t="s">
        <v>131</v>
      </c>
      <c r="E36" s="29"/>
      <c r="F36" s="29"/>
      <c r="G36" s="2" t="s">
        <v>5</v>
      </c>
      <c r="H36" s="2"/>
      <c r="I36" s="2"/>
      <c r="J36" s="2"/>
      <c r="K36" s="18"/>
      <c r="L36" s="21"/>
    </row>
    <row r="37" spans="1:12" ht="45" x14ac:dyDescent="0.25">
      <c r="A37" s="2">
        <v>27</v>
      </c>
      <c r="B37" s="15" t="s">
        <v>115</v>
      </c>
      <c r="C37" s="15"/>
      <c r="D37" s="29" t="s">
        <v>132</v>
      </c>
      <c r="E37" s="31" t="s">
        <v>155</v>
      </c>
      <c r="F37" s="29"/>
      <c r="G37" s="2" t="s">
        <v>5</v>
      </c>
      <c r="H37" s="2"/>
      <c r="I37" s="2" t="s">
        <v>86</v>
      </c>
      <c r="J37" s="2"/>
      <c r="K37" s="18" t="s">
        <v>16</v>
      </c>
      <c r="L37" s="21" t="s">
        <v>19</v>
      </c>
    </row>
    <row r="38" spans="1:12" ht="60" customHeight="1" x14ac:dyDescent="0.25">
      <c r="A38" s="4">
        <v>28</v>
      </c>
      <c r="B38" s="15" t="s">
        <v>18</v>
      </c>
      <c r="C38" s="15"/>
      <c r="D38" s="29" t="s">
        <v>132</v>
      </c>
      <c r="E38" s="29"/>
      <c r="F38" s="29"/>
      <c r="G38" s="2" t="s">
        <v>5</v>
      </c>
      <c r="H38" s="2"/>
      <c r="I38" s="2"/>
      <c r="J38" s="2"/>
      <c r="K38" s="18" t="s">
        <v>16</v>
      </c>
      <c r="L38" s="21" t="s">
        <v>19</v>
      </c>
    </row>
    <row r="39" spans="1:12" ht="45" x14ac:dyDescent="0.25">
      <c r="A39" s="4">
        <v>29</v>
      </c>
      <c r="B39" s="15" t="s">
        <v>117</v>
      </c>
      <c r="C39" s="15"/>
      <c r="D39" s="29" t="s">
        <v>132</v>
      </c>
      <c r="E39" s="31" t="s">
        <v>156</v>
      </c>
      <c r="F39" s="29"/>
      <c r="G39" s="2"/>
      <c r="H39" s="2"/>
      <c r="I39" s="2"/>
      <c r="J39" s="2"/>
      <c r="K39" s="18" t="s">
        <v>16</v>
      </c>
      <c r="L39" s="21" t="s">
        <v>20</v>
      </c>
    </row>
    <row r="40" spans="1:12" ht="45" x14ac:dyDescent="0.25">
      <c r="A40" s="4">
        <v>30</v>
      </c>
      <c r="B40" s="15" t="s">
        <v>21</v>
      </c>
      <c r="C40" s="15"/>
      <c r="D40" s="29" t="s">
        <v>131</v>
      </c>
      <c r="E40" s="29"/>
      <c r="F40" s="29"/>
      <c r="G40" s="2"/>
      <c r="H40" s="2"/>
      <c r="I40" s="2"/>
      <c r="J40" s="2"/>
      <c r="K40" s="18" t="s">
        <v>16</v>
      </c>
      <c r="L40" s="21" t="s">
        <v>20</v>
      </c>
    </row>
    <row r="41" spans="1:12" ht="45" x14ac:dyDescent="0.25">
      <c r="A41" s="4">
        <v>31</v>
      </c>
      <c r="B41" s="15" t="s">
        <v>23</v>
      </c>
      <c r="C41" s="15"/>
      <c r="D41" s="29" t="s">
        <v>131</v>
      </c>
      <c r="E41" s="32" t="s">
        <v>150</v>
      </c>
      <c r="F41" s="29"/>
      <c r="G41" s="2"/>
      <c r="H41" s="2"/>
      <c r="I41" s="2"/>
      <c r="J41" s="2"/>
      <c r="K41" s="18" t="s">
        <v>16</v>
      </c>
      <c r="L41" s="21" t="s">
        <v>22</v>
      </c>
    </row>
    <row r="42" spans="1:12" ht="30" x14ac:dyDescent="0.25">
      <c r="A42" s="2">
        <v>32</v>
      </c>
      <c r="B42" s="15" t="s">
        <v>24</v>
      </c>
      <c r="C42" s="15"/>
      <c r="D42" s="29" t="s">
        <v>131</v>
      </c>
      <c r="E42" s="29"/>
      <c r="F42" s="29"/>
      <c r="G42" s="2"/>
      <c r="H42" s="2"/>
      <c r="I42" s="2"/>
      <c r="J42" s="2"/>
      <c r="K42" s="18" t="s">
        <v>16</v>
      </c>
      <c r="L42" s="21" t="s">
        <v>22</v>
      </c>
    </row>
    <row r="43" spans="1:12" ht="60" x14ac:dyDescent="0.25">
      <c r="A43" s="2">
        <v>33</v>
      </c>
      <c r="B43" s="15" t="s">
        <v>118</v>
      </c>
      <c r="C43" s="15"/>
      <c r="D43" s="29" t="s">
        <v>132</v>
      </c>
      <c r="E43" s="31" t="s">
        <v>143</v>
      </c>
      <c r="F43" s="29"/>
      <c r="G43" s="2"/>
      <c r="H43" s="2"/>
      <c r="I43" s="2"/>
      <c r="J43" s="2"/>
      <c r="K43" s="18" t="s">
        <v>16</v>
      </c>
      <c r="L43" s="21" t="s">
        <v>22</v>
      </c>
    </row>
    <row r="44" spans="1:12" ht="30" x14ac:dyDescent="0.25">
      <c r="A44" s="2">
        <v>34</v>
      </c>
      <c r="B44" s="15" t="s">
        <v>119</v>
      </c>
      <c r="C44" s="15"/>
      <c r="D44" s="29"/>
      <c r="E44" s="29"/>
      <c r="F44" s="29"/>
      <c r="G44" s="2"/>
      <c r="H44" s="2"/>
      <c r="I44" s="2"/>
      <c r="J44" s="2"/>
      <c r="K44" s="18" t="s">
        <v>16</v>
      </c>
      <c r="L44" s="21" t="s">
        <v>22</v>
      </c>
    </row>
    <row r="45" spans="1:12" ht="30" x14ac:dyDescent="0.25">
      <c r="A45" s="2">
        <v>35</v>
      </c>
      <c r="B45" s="15" t="s">
        <v>120</v>
      </c>
      <c r="C45" s="15"/>
      <c r="D45" s="29" t="s">
        <v>132</v>
      </c>
      <c r="E45" s="31" t="s">
        <v>157</v>
      </c>
      <c r="F45" s="29"/>
      <c r="G45" s="2"/>
      <c r="H45" s="2" t="s">
        <v>79</v>
      </c>
      <c r="I45" s="2"/>
      <c r="J45" s="2"/>
      <c r="K45" s="18" t="s">
        <v>16</v>
      </c>
      <c r="L45" s="21" t="s">
        <v>29</v>
      </c>
    </row>
    <row r="46" spans="1:12" ht="30" x14ac:dyDescent="0.25">
      <c r="A46" s="4">
        <v>36</v>
      </c>
      <c r="B46" s="15" t="s">
        <v>121</v>
      </c>
      <c r="C46" s="15"/>
      <c r="D46" s="29" t="s">
        <v>131</v>
      </c>
      <c r="E46" s="29"/>
      <c r="F46" s="29"/>
      <c r="G46" s="2"/>
      <c r="H46" s="2"/>
      <c r="I46" s="2"/>
      <c r="J46" s="2"/>
      <c r="K46" s="18" t="s">
        <v>16</v>
      </c>
      <c r="L46" s="21" t="s">
        <v>29</v>
      </c>
    </row>
    <row r="47" spans="1:12" ht="30" x14ac:dyDescent="0.25">
      <c r="A47" s="4">
        <v>37</v>
      </c>
      <c r="B47" s="15" t="s">
        <v>25</v>
      </c>
      <c r="C47" s="15"/>
      <c r="D47" s="29" t="s">
        <v>131</v>
      </c>
      <c r="E47" s="29"/>
      <c r="F47" s="29"/>
      <c r="G47" s="2"/>
      <c r="H47" s="2"/>
      <c r="I47" s="2"/>
      <c r="J47" s="2"/>
      <c r="K47" s="18" t="s">
        <v>16</v>
      </c>
      <c r="L47" s="21" t="s">
        <v>29</v>
      </c>
    </row>
    <row r="48" spans="1:12" ht="45" x14ac:dyDescent="0.25">
      <c r="A48" s="4">
        <v>38</v>
      </c>
      <c r="B48" s="15" t="s">
        <v>26</v>
      </c>
      <c r="C48" s="15"/>
      <c r="D48" s="29"/>
      <c r="E48" s="29"/>
      <c r="F48" s="29"/>
      <c r="G48" s="2"/>
      <c r="H48" s="2"/>
      <c r="I48" s="2"/>
      <c r="J48" s="2" t="s">
        <v>113</v>
      </c>
      <c r="K48" s="18" t="s">
        <v>16</v>
      </c>
      <c r="L48" s="21" t="s">
        <v>29</v>
      </c>
    </row>
    <row r="49" spans="1:12" ht="30" x14ac:dyDescent="0.25">
      <c r="A49" s="4">
        <v>39</v>
      </c>
      <c r="B49" s="15" t="s">
        <v>27</v>
      </c>
      <c r="C49" s="15"/>
      <c r="D49" s="29"/>
      <c r="E49" s="29"/>
      <c r="F49" s="29"/>
      <c r="G49" s="2"/>
      <c r="H49" s="2"/>
      <c r="I49" s="2"/>
      <c r="J49" s="2"/>
      <c r="K49" s="18" t="s">
        <v>16</v>
      </c>
      <c r="L49" s="21" t="s">
        <v>29</v>
      </c>
    </row>
    <row r="50" spans="1:12" ht="30" x14ac:dyDescent="0.25">
      <c r="A50" s="2">
        <v>40</v>
      </c>
      <c r="B50" s="15" t="s">
        <v>28</v>
      </c>
      <c r="C50" s="15"/>
      <c r="D50" s="29" t="s">
        <v>131</v>
      </c>
      <c r="E50" s="31" t="s">
        <v>157</v>
      </c>
      <c r="F50" s="29"/>
      <c r="G50" s="2"/>
      <c r="H50" s="2" t="s">
        <v>80</v>
      </c>
      <c r="I50" s="2"/>
      <c r="J50" s="2"/>
      <c r="K50" s="18" t="s">
        <v>16</v>
      </c>
      <c r="L50" s="21" t="s">
        <v>29</v>
      </c>
    </row>
    <row r="51" spans="1:12" ht="30" x14ac:dyDescent="0.25">
      <c r="A51" s="4">
        <v>41</v>
      </c>
      <c r="B51" s="11" t="s">
        <v>82</v>
      </c>
      <c r="C51" s="11"/>
      <c r="D51" s="29"/>
      <c r="E51" s="29"/>
      <c r="F51" s="29"/>
      <c r="G51" s="2"/>
      <c r="H51" s="2"/>
      <c r="I51" s="2"/>
      <c r="J51" s="2" t="s">
        <v>113</v>
      </c>
      <c r="K51" s="18" t="s">
        <v>16</v>
      </c>
      <c r="L51" s="21" t="s">
        <v>29</v>
      </c>
    </row>
    <row r="52" spans="1:12" ht="60" x14ac:dyDescent="0.25">
      <c r="A52" s="4">
        <v>42</v>
      </c>
      <c r="B52" s="15" t="s">
        <v>122</v>
      </c>
      <c r="C52" s="15"/>
      <c r="D52" s="29" t="s">
        <v>131</v>
      </c>
      <c r="E52" s="32" t="s">
        <v>158</v>
      </c>
      <c r="F52" s="29"/>
      <c r="G52" s="2"/>
      <c r="H52" s="2"/>
      <c r="I52" s="2" t="s">
        <v>87</v>
      </c>
      <c r="J52" s="2"/>
      <c r="K52" s="18" t="s">
        <v>16</v>
      </c>
      <c r="L52" s="21" t="s">
        <v>31</v>
      </c>
    </row>
    <row r="53" spans="1:12" x14ac:dyDescent="0.25">
      <c r="A53" s="2">
        <v>43</v>
      </c>
      <c r="B53" s="15" t="s">
        <v>32</v>
      </c>
      <c r="C53" s="15"/>
      <c r="D53" s="29"/>
      <c r="E53" s="29"/>
      <c r="F53" s="29"/>
      <c r="G53" s="2"/>
      <c r="H53" s="2"/>
      <c r="I53" s="2"/>
      <c r="J53" s="2"/>
      <c r="K53" s="18" t="s">
        <v>16</v>
      </c>
      <c r="L53" s="21" t="s">
        <v>30</v>
      </c>
    </row>
    <row r="54" spans="1:12" x14ac:dyDescent="0.25">
      <c r="A54" s="2">
        <v>44</v>
      </c>
      <c r="B54" s="15" t="s">
        <v>33</v>
      </c>
      <c r="C54" s="15"/>
      <c r="D54" s="29" t="s">
        <v>131</v>
      </c>
      <c r="E54" s="29"/>
      <c r="F54" s="29"/>
      <c r="G54" s="2"/>
      <c r="H54" s="2"/>
      <c r="I54" s="2"/>
      <c r="J54" s="2"/>
      <c r="K54" s="18" t="s">
        <v>16</v>
      </c>
      <c r="L54" s="21" t="s">
        <v>30</v>
      </c>
    </row>
    <row r="55" spans="1:12" ht="30" x14ac:dyDescent="0.25">
      <c r="A55" s="2">
        <v>45</v>
      </c>
      <c r="B55" s="15" t="s">
        <v>123</v>
      </c>
      <c r="C55" s="15"/>
      <c r="D55" s="29"/>
      <c r="E55" s="29"/>
      <c r="F55" s="29"/>
      <c r="G55" s="2"/>
      <c r="H55" s="2"/>
      <c r="I55" s="2"/>
      <c r="J55" s="2"/>
      <c r="K55" s="18" t="s">
        <v>16</v>
      </c>
      <c r="L55" s="21" t="s">
        <v>30</v>
      </c>
    </row>
    <row r="56" spans="1:12" x14ac:dyDescent="0.25">
      <c r="A56" s="2">
        <v>46</v>
      </c>
      <c r="B56" s="15" t="s">
        <v>34</v>
      </c>
      <c r="C56" s="15"/>
      <c r="D56" s="29"/>
      <c r="E56" s="29"/>
      <c r="F56" s="29"/>
      <c r="G56" s="2"/>
      <c r="H56" s="2"/>
      <c r="I56" s="2"/>
      <c r="J56" s="2"/>
      <c r="K56" s="18" t="s">
        <v>16</v>
      </c>
      <c r="L56" s="21" t="s">
        <v>30</v>
      </c>
    </row>
    <row r="57" spans="1:12" x14ac:dyDescent="0.25">
      <c r="A57" s="4">
        <v>47</v>
      </c>
      <c r="B57" s="15" t="s">
        <v>35</v>
      </c>
      <c r="C57" s="15"/>
      <c r="D57" s="29" t="s">
        <v>131</v>
      </c>
      <c r="E57" s="29"/>
      <c r="F57" s="29"/>
      <c r="G57" s="2"/>
      <c r="H57" s="2"/>
      <c r="I57" s="2"/>
      <c r="J57" s="2"/>
      <c r="K57" s="18" t="s">
        <v>16</v>
      </c>
      <c r="L57" s="21" t="s">
        <v>30</v>
      </c>
    </row>
    <row r="58" spans="1:12" x14ac:dyDescent="0.25">
      <c r="A58" s="4">
        <v>48</v>
      </c>
      <c r="B58" s="15" t="s">
        <v>36</v>
      </c>
      <c r="C58" s="15"/>
      <c r="D58" s="29" t="s">
        <v>131</v>
      </c>
      <c r="E58" s="29"/>
      <c r="F58" s="29"/>
      <c r="G58" s="2"/>
      <c r="H58" s="2"/>
      <c r="I58" s="2"/>
      <c r="J58" s="2"/>
      <c r="K58" s="18" t="s">
        <v>16</v>
      </c>
      <c r="L58" s="21" t="s">
        <v>30</v>
      </c>
    </row>
    <row r="59" spans="1:12" x14ac:dyDescent="0.25">
      <c r="A59" s="4">
        <v>49</v>
      </c>
      <c r="B59" s="15" t="s">
        <v>37</v>
      </c>
      <c r="C59" s="15"/>
      <c r="D59" s="29" t="s">
        <v>131</v>
      </c>
      <c r="E59" s="29"/>
      <c r="F59" s="29"/>
      <c r="G59" s="2"/>
      <c r="H59" s="2"/>
      <c r="I59" s="2"/>
      <c r="J59" s="2"/>
      <c r="K59" s="18" t="s">
        <v>16</v>
      </c>
      <c r="L59" s="21" t="s">
        <v>30</v>
      </c>
    </row>
    <row r="60" spans="1:12" ht="30" x14ac:dyDescent="0.25">
      <c r="A60" s="4">
        <v>50</v>
      </c>
      <c r="B60" s="11" t="s">
        <v>83</v>
      </c>
      <c r="C60" s="11"/>
      <c r="D60" s="29"/>
      <c r="E60" s="29"/>
      <c r="F60" s="29"/>
      <c r="G60" s="2"/>
      <c r="H60" s="2" t="s">
        <v>81</v>
      </c>
      <c r="I60" s="2"/>
      <c r="J60" s="2" t="s">
        <v>113</v>
      </c>
      <c r="K60" s="18" t="s">
        <v>16</v>
      </c>
      <c r="L60" s="21" t="s">
        <v>30</v>
      </c>
    </row>
    <row r="61" spans="1:12" ht="30" x14ac:dyDescent="0.25">
      <c r="A61" s="2">
        <v>51</v>
      </c>
      <c r="B61" s="15" t="s">
        <v>38</v>
      </c>
      <c r="C61" s="15"/>
      <c r="D61" s="29" t="s">
        <v>131</v>
      </c>
      <c r="E61" s="29"/>
      <c r="F61" s="29"/>
      <c r="G61" s="2"/>
      <c r="H61" s="2"/>
      <c r="I61" s="2"/>
      <c r="J61" s="2"/>
      <c r="K61" s="18" t="s">
        <v>16</v>
      </c>
      <c r="L61" s="21" t="s">
        <v>59</v>
      </c>
    </row>
    <row r="62" spans="1:12" ht="45" x14ac:dyDescent="0.25">
      <c r="A62" s="4">
        <v>52</v>
      </c>
      <c r="B62" s="15" t="s">
        <v>124</v>
      </c>
      <c r="C62" s="15"/>
      <c r="D62" s="29" t="s">
        <v>132</v>
      </c>
      <c r="E62" s="29"/>
      <c r="F62" s="29"/>
      <c r="G62" s="2"/>
      <c r="H62" s="2"/>
      <c r="I62" s="2"/>
      <c r="J62" s="2"/>
      <c r="K62" s="18" t="s">
        <v>16</v>
      </c>
      <c r="L62" s="21" t="s">
        <v>39</v>
      </c>
    </row>
    <row r="63" spans="1:12" ht="30" x14ac:dyDescent="0.25">
      <c r="A63" s="2">
        <v>53</v>
      </c>
      <c r="B63" s="15" t="s">
        <v>40</v>
      </c>
      <c r="C63" s="15"/>
      <c r="D63" s="29"/>
      <c r="E63" s="29"/>
      <c r="F63" s="29"/>
      <c r="G63" s="2"/>
      <c r="H63" s="2"/>
      <c r="I63" s="2"/>
      <c r="J63" s="2" t="s">
        <v>113</v>
      </c>
      <c r="K63" s="18" t="s">
        <v>16</v>
      </c>
      <c r="L63" s="21" t="s">
        <v>39</v>
      </c>
    </row>
    <row r="64" spans="1:12" ht="30" x14ac:dyDescent="0.25">
      <c r="A64" s="4">
        <v>54</v>
      </c>
      <c r="B64" s="15" t="s">
        <v>41</v>
      </c>
      <c r="C64" s="15"/>
      <c r="D64" s="29" t="s">
        <v>131</v>
      </c>
      <c r="E64" s="32" t="s">
        <v>160</v>
      </c>
      <c r="F64" s="29"/>
      <c r="G64" s="2"/>
      <c r="H64" s="2"/>
      <c r="I64" s="2"/>
      <c r="J64" s="2"/>
      <c r="K64" s="18" t="s">
        <v>16</v>
      </c>
      <c r="L64" s="21" t="s">
        <v>39</v>
      </c>
    </row>
    <row r="65" spans="1:12" x14ac:dyDescent="0.25">
      <c r="A65" s="2">
        <v>55</v>
      </c>
      <c r="B65" s="15" t="s">
        <v>125</v>
      </c>
      <c r="C65" s="15"/>
      <c r="D65" s="29" t="s">
        <v>131</v>
      </c>
      <c r="E65" s="29"/>
      <c r="F65" s="29"/>
      <c r="G65" s="2" t="s">
        <v>5</v>
      </c>
      <c r="H65" s="2"/>
      <c r="I65" s="2" t="s">
        <v>88</v>
      </c>
      <c r="J65" s="2"/>
      <c r="K65" s="18" t="s">
        <v>16</v>
      </c>
      <c r="L65" s="21" t="s">
        <v>42</v>
      </c>
    </row>
    <row r="66" spans="1:12" x14ac:dyDescent="0.25">
      <c r="A66" s="4">
        <v>56</v>
      </c>
      <c r="B66" s="15" t="s">
        <v>43</v>
      </c>
      <c r="C66" s="15"/>
      <c r="D66" s="29" t="s">
        <v>132</v>
      </c>
      <c r="E66" s="29"/>
      <c r="F66" s="29"/>
      <c r="G66" s="2" t="s">
        <v>5</v>
      </c>
      <c r="H66" s="2"/>
      <c r="I66" s="2"/>
      <c r="J66" s="2"/>
      <c r="K66" s="18" t="s">
        <v>16</v>
      </c>
      <c r="L66" s="21" t="s">
        <v>42</v>
      </c>
    </row>
    <row r="67" spans="1:12" ht="30" x14ac:dyDescent="0.25">
      <c r="A67" s="2">
        <v>57</v>
      </c>
      <c r="B67" s="15" t="s">
        <v>44</v>
      </c>
      <c r="C67" s="15"/>
      <c r="D67" s="29" t="s">
        <v>132</v>
      </c>
      <c r="E67" s="29"/>
      <c r="F67" s="29">
        <v>0</v>
      </c>
      <c r="G67" s="2" t="s">
        <v>5</v>
      </c>
      <c r="H67" s="2" t="s">
        <v>66</v>
      </c>
      <c r="I67" s="2"/>
      <c r="J67" s="2"/>
      <c r="K67" s="18" t="s">
        <v>16</v>
      </c>
      <c r="L67" s="21" t="s">
        <v>42</v>
      </c>
    </row>
    <row r="68" spans="1:12" ht="45" x14ac:dyDescent="0.25">
      <c r="A68" s="4">
        <v>58</v>
      </c>
      <c r="B68" s="15" t="s">
        <v>45</v>
      </c>
      <c r="C68" s="15"/>
      <c r="D68" s="29" t="s">
        <v>131</v>
      </c>
      <c r="E68" s="29"/>
      <c r="F68" s="29">
        <v>0</v>
      </c>
      <c r="G68" s="2" t="s">
        <v>5</v>
      </c>
      <c r="H68" s="2" t="s">
        <v>67</v>
      </c>
      <c r="I68" s="2"/>
      <c r="J68" s="2"/>
      <c r="K68" s="18" t="s">
        <v>16</v>
      </c>
      <c r="L68" s="21" t="s">
        <v>42</v>
      </c>
    </row>
    <row r="69" spans="1:12" ht="45" x14ac:dyDescent="0.25">
      <c r="A69" s="2">
        <v>59</v>
      </c>
      <c r="B69" s="15" t="s">
        <v>46</v>
      </c>
      <c r="C69" s="15"/>
      <c r="D69" s="29" t="s">
        <v>132</v>
      </c>
      <c r="E69" s="29"/>
      <c r="F69" s="29">
        <v>0</v>
      </c>
      <c r="G69" s="2" t="s">
        <v>5</v>
      </c>
      <c r="H69" s="2" t="s">
        <v>69</v>
      </c>
      <c r="I69" s="2"/>
      <c r="J69" s="2"/>
      <c r="K69" s="18" t="s">
        <v>16</v>
      </c>
      <c r="L69" s="21" t="s">
        <v>42</v>
      </c>
    </row>
    <row r="70" spans="1:12" x14ac:dyDescent="0.25">
      <c r="A70" s="4">
        <v>60</v>
      </c>
      <c r="B70" s="15" t="s">
        <v>47</v>
      </c>
      <c r="C70" s="15"/>
      <c r="D70" s="29" t="s">
        <v>132</v>
      </c>
      <c r="E70" s="29"/>
      <c r="F70" s="29">
        <v>0</v>
      </c>
      <c r="G70" s="2" t="s">
        <v>5</v>
      </c>
      <c r="H70" s="2" t="s">
        <v>68</v>
      </c>
      <c r="I70" s="2"/>
      <c r="J70" s="2"/>
      <c r="K70" s="18" t="s">
        <v>16</v>
      </c>
      <c r="L70" s="21" t="s">
        <v>42</v>
      </c>
    </row>
    <row r="71" spans="1:12" ht="60" x14ac:dyDescent="0.25">
      <c r="A71" s="2">
        <v>61</v>
      </c>
      <c r="B71" s="15" t="s">
        <v>48</v>
      </c>
      <c r="C71" s="15"/>
      <c r="D71" s="29" t="s">
        <v>132</v>
      </c>
      <c r="E71" s="31" t="s">
        <v>151</v>
      </c>
      <c r="F71" s="31" t="s">
        <v>139</v>
      </c>
      <c r="G71" s="2" t="s">
        <v>5</v>
      </c>
      <c r="H71" s="2"/>
      <c r="I71" s="2"/>
      <c r="J71" s="2"/>
      <c r="K71" s="18" t="s">
        <v>16</v>
      </c>
      <c r="L71" s="21" t="s">
        <v>42</v>
      </c>
    </row>
    <row r="72" spans="1:12" ht="30" x14ac:dyDescent="0.25">
      <c r="A72" s="4">
        <v>62</v>
      </c>
      <c r="B72" s="15" t="s">
        <v>49</v>
      </c>
      <c r="C72" s="15"/>
      <c r="D72" s="29"/>
      <c r="E72" s="29"/>
      <c r="F72" s="29">
        <v>0</v>
      </c>
      <c r="G72" s="2" t="s">
        <v>5</v>
      </c>
      <c r="H72" s="2" t="s">
        <v>70</v>
      </c>
      <c r="I72" s="2"/>
      <c r="J72" s="2"/>
      <c r="K72" s="18" t="s">
        <v>16</v>
      </c>
      <c r="L72" s="21" t="s">
        <v>42</v>
      </c>
    </row>
    <row r="73" spans="1:12" x14ac:dyDescent="0.25">
      <c r="A73" s="2">
        <v>63</v>
      </c>
      <c r="B73" s="15" t="s">
        <v>50</v>
      </c>
      <c r="C73" s="15"/>
      <c r="D73" s="29"/>
      <c r="E73" s="29"/>
      <c r="F73" s="29">
        <v>0</v>
      </c>
      <c r="G73" s="2" t="s">
        <v>5</v>
      </c>
      <c r="H73" s="2" t="s">
        <v>71</v>
      </c>
      <c r="I73" s="2"/>
      <c r="J73" s="2" t="s">
        <v>113</v>
      </c>
      <c r="K73" s="18" t="s">
        <v>16</v>
      </c>
      <c r="L73" s="21" t="s">
        <v>42</v>
      </c>
    </row>
    <row r="74" spans="1:12" ht="30" x14ac:dyDescent="0.25">
      <c r="A74" s="4">
        <v>64</v>
      </c>
      <c r="B74" s="15" t="s">
        <v>51</v>
      </c>
      <c r="C74" s="15"/>
      <c r="D74" s="29"/>
      <c r="E74" s="29"/>
      <c r="F74" s="29">
        <v>0</v>
      </c>
      <c r="G74" s="2" t="s">
        <v>5</v>
      </c>
      <c r="H74" s="2" t="s">
        <v>72</v>
      </c>
      <c r="I74" s="2"/>
      <c r="J74" s="2" t="s">
        <v>113</v>
      </c>
      <c r="K74" s="18" t="s">
        <v>16</v>
      </c>
      <c r="L74" s="21" t="s">
        <v>42</v>
      </c>
    </row>
    <row r="75" spans="1:12" ht="60" x14ac:dyDescent="0.25">
      <c r="A75" s="4">
        <v>65</v>
      </c>
      <c r="B75" s="15" t="s">
        <v>52</v>
      </c>
      <c r="C75" s="15"/>
      <c r="D75" s="29" t="s">
        <v>131</v>
      </c>
      <c r="E75" s="29"/>
      <c r="F75" s="31" t="s">
        <v>139</v>
      </c>
      <c r="G75" s="2" t="s">
        <v>5</v>
      </c>
      <c r="H75" s="2" t="s">
        <v>73</v>
      </c>
      <c r="I75" s="2"/>
      <c r="J75" s="2"/>
      <c r="K75" s="18" t="s">
        <v>16</v>
      </c>
      <c r="L75" s="21" t="s">
        <v>42</v>
      </c>
    </row>
    <row r="76" spans="1:12" ht="60" x14ac:dyDescent="0.25">
      <c r="A76" s="4">
        <v>66</v>
      </c>
      <c r="B76" s="15" t="s">
        <v>53</v>
      </c>
      <c r="C76" s="15"/>
      <c r="D76" s="29" t="s">
        <v>131</v>
      </c>
      <c r="E76" s="29"/>
      <c r="F76" s="31" t="s">
        <v>139</v>
      </c>
      <c r="G76" s="2" t="s">
        <v>5</v>
      </c>
      <c r="H76" s="2" t="s">
        <v>74</v>
      </c>
      <c r="I76" s="2"/>
      <c r="J76" s="2"/>
      <c r="K76" s="18" t="s">
        <v>16</v>
      </c>
      <c r="L76" s="21" t="s">
        <v>42</v>
      </c>
    </row>
    <row r="77" spans="1:12" ht="30" x14ac:dyDescent="0.25">
      <c r="A77" s="2">
        <v>67</v>
      </c>
      <c r="B77" s="15" t="s">
        <v>54</v>
      </c>
      <c r="C77" s="15"/>
      <c r="D77" s="29"/>
      <c r="E77" s="29"/>
      <c r="F77" s="29">
        <v>0</v>
      </c>
      <c r="G77" s="2" t="s">
        <v>5</v>
      </c>
      <c r="H77" s="2" t="s">
        <v>75</v>
      </c>
      <c r="I77" s="2"/>
      <c r="J77" s="2"/>
      <c r="K77" s="18" t="s">
        <v>16</v>
      </c>
      <c r="L77" s="21" t="s">
        <v>42</v>
      </c>
    </row>
    <row r="78" spans="1:12" ht="30" x14ac:dyDescent="0.25">
      <c r="A78" s="4">
        <v>68</v>
      </c>
      <c r="B78" s="15" t="s">
        <v>126</v>
      </c>
      <c r="C78" s="15"/>
      <c r="D78" s="29"/>
      <c r="E78" s="29"/>
      <c r="F78" s="29">
        <v>0</v>
      </c>
      <c r="G78" s="2" t="s">
        <v>5</v>
      </c>
      <c r="H78" s="2" t="s">
        <v>76</v>
      </c>
      <c r="I78" s="2" t="s">
        <v>89</v>
      </c>
      <c r="J78" s="2"/>
      <c r="K78" s="18" t="s">
        <v>16</v>
      </c>
      <c r="L78" s="21" t="s">
        <v>42</v>
      </c>
    </row>
    <row r="79" spans="1:12" x14ac:dyDescent="0.25">
      <c r="A79" s="4">
        <v>69</v>
      </c>
      <c r="B79" s="15" t="s">
        <v>60</v>
      </c>
      <c r="C79" s="15"/>
      <c r="D79" s="29"/>
      <c r="E79" s="29"/>
      <c r="F79" s="29"/>
      <c r="G79" s="2"/>
      <c r="H79" s="2"/>
      <c r="I79" s="2"/>
      <c r="J79" s="2"/>
      <c r="K79" s="18" t="s">
        <v>63</v>
      </c>
      <c r="L79" s="21" t="s">
        <v>42</v>
      </c>
    </row>
    <row r="80" spans="1:12" ht="30" x14ac:dyDescent="0.25">
      <c r="A80" s="4">
        <v>70</v>
      </c>
      <c r="B80" s="15" t="s">
        <v>61</v>
      </c>
      <c r="C80" s="15"/>
      <c r="D80" s="29" t="s">
        <v>131</v>
      </c>
      <c r="E80" s="31" t="s">
        <v>152</v>
      </c>
      <c r="F80" s="29"/>
      <c r="G80" s="2"/>
      <c r="H80" s="2"/>
      <c r="I80" s="2"/>
      <c r="J80" s="2"/>
      <c r="K80" s="18" t="s">
        <v>63</v>
      </c>
      <c r="L80" s="21" t="s">
        <v>42</v>
      </c>
    </row>
    <row r="81" spans="1:12" x14ac:dyDescent="0.25">
      <c r="A81" s="4">
        <v>71</v>
      </c>
      <c r="B81" s="15" t="s">
        <v>92</v>
      </c>
      <c r="C81" s="15"/>
      <c r="D81" s="29" t="s">
        <v>131</v>
      </c>
      <c r="E81" s="29"/>
      <c r="F81" s="29"/>
      <c r="G81" s="2"/>
      <c r="H81" s="2"/>
      <c r="I81" s="2" t="s">
        <v>90</v>
      </c>
      <c r="J81" s="2"/>
      <c r="K81" s="18"/>
      <c r="L81" s="21"/>
    </row>
    <row r="82" spans="1:12" x14ac:dyDescent="0.25">
      <c r="A82" s="2">
        <v>72</v>
      </c>
      <c r="B82" s="15" t="s">
        <v>93</v>
      </c>
      <c r="C82" s="15"/>
      <c r="D82" s="29" t="s">
        <v>131</v>
      </c>
      <c r="E82" s="29"/>
      <c r="F82" s="29"/>
      <c r="G82" s="2"/>
      <c r="H82" s="2"/>
      <c r="I82" s="2" t="s">
        <v>91</v>
      </c>
      <c r="J82" s="2"/>
      <c r="K82" s="18"/>
      <c r="L82" s="21"/>
    </row>
    <row r="83" spans="1:12" x14ac:dyDescent="0.25">
      <c r="A83" s="2">
        <v>73</v>
      </c>
      <c r="B83" s="15" t="s">
        <v>138</v>
      </c>
      <c r="C83" s="15"/>
      <c r="D83" s="29"/>
      <c r="E83" s="29"/>
      <c r="F83" s="29"/>
      <c r="G83" s="2" t="s">
        <v>5</v>
      </c>
      <c r="H83" s="2"/>
      <c r="I83" s="2"/>
      <c r="J83" s="2" t="s">
        <v>113</v>
      </c>
      <c r="K83" s="18"/>
      <c r="L83" s="21"/>
    </row>
    <row r="84" spans="1:12" x14ac:dyDescent="0.25">
      <c r="A84" s="3"/>
      <c r="B84" s="12"/>
      <c r="C84" s="12"/>
      <c r="G84" s="3"/>
      <c r="K84" s="17"/>
      <c r="L84" s="17"/>
    </row>
    <row r="85" spans="1:12" x14ac:dyDescent="0.25">
      <c r="A85" s="3"/>
      <c r="B85" s="12"/>
      <c r="C85" s="12"/>
      <c r="G85" s="3"/>
      <c r="K85" s="17"/>
      <c r="L85" s="17"/>
    </row>
  </sheetData>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54"/>
  <sheetViews>
    <sheetView topLeftCell="A37" zoomScale="70" zoomScaleNormal="70" zoomScaleSheetLayoutView="70" workbookViewId="0">
      <selection activeCell="B62" sqref="B62"/>
    </sheetView>
  </sheetViews>
  <sheetFormatPr baseColWidth="10" defaultColWidth="11.42578125" defaultRowHeight="15" x14ac:dyDescent="0.25"/>
  <cols>
    <col min="1" max="1" width="8.5703125" style="3" customWidth="1"/>
    <col min="2" max="2" width="14.85546875" style="3" customWidth="1"/>
    <col min="3" max="3" width="14.28515625" style="3" customWidth="1"/>
    <col min="4" max="4" width="53.85546875" style="13" customWidth="1"/>
    <col min="5" max="5" width="53.42578125" style="12" customWidth="1"/>
    <col min="6" max="6" width="18" style="3" customWidth="1"/>
    <col min="7" max="7" width="42.28515625" style="13" customWidth="1"/>
    <col min="8" max="16384" width="11.42578125" style="13"/>
  </cols>
  <sheetData>
    <row r="6" spans="1:7" ht="30" x14ac:dyDescent="0.25">
      <c r="A6" s="142"/>
      <c r="B6" s="141" t="s">
        <v>357</v>
      </c>
      <c r="C6" s="141"/>
      <c r="D6" s="141" t="s">
        <v>356</v>
      </c>
      <c r="E6" s="140" t="s">
        <v>355</v>
      </c>
      <c r="F6" s="140" t="s">
        <v>354</v>
      </c>
      <c r="G6" s="139"/>
    </row>
    <row r="7" spans="1:7" ht="30" x14ac:dyDescent="0.25">
      <c r="A7" s="2">
        <v>1</v>
      </c>
      <c r="B7" s="2" t="s">
        <v>350</v>
      </c>
      <c r="C7" s="2"/>
      <c r="D7" s="136" t="s">
        <v>353</v>
      </c>
      <c r="E7" s="15" t="s">
        <v>390</v>
      </c>
      <c r="F7" s="2" t="s">
        <v>304</v>
      </c>
      <c r="G7" s="15"/>
    </row>
    <row r="8" spans="1:7" x14ac:dyDescent="0.25">
      <c r="A8" s="2">
        <v>2</v>
      </c>
      <c r="B8" s="2" t="s">
        <v>350</v>
      </c>
      <c r="C8" s="2"/>
      <c r="D8" s="136" t="s">
        <v>352</v>
      </c>
      <c r="E8" s="15"/>
      <c r="F8" s="2" t="s">
        <v>304</v>
      </c>
      <c r="G8" s="15"/>
    </row>
    <row r="9" spans="1:7" ht="30" x14ac:dyDescent="0.25">
      <c r="A9" s="2">
        <v>3</v>
      </c>
      <c r="B9" s="2" t="s">
        <v>350</v>
      </c>
      <c r="C9" s="2"/>
      <c r="D9" s="15" t="s">
        <v>351</v>
      </c>
      <c r="E9" s="15"/>
      <c r="F9" s="2" t="s">
        <v>304</v>
      </c>
      <c r="G9" s="15"/>
    </row>
    <row r="10" spans="1:7" ht="45" x14ac:dyDescent="0.25">
      <c r="A10" s="2">
        <v>4</v>
      </c>
      <c r="B10" s="2" t="s">
        <v>326</v>
      </c>
      <c r="C10" s="2" t="s">
        <v>350</v>
      </c>
      <c r="D10" s="136" t="s">
        <v>349</v>
      </c>
      <c r="E10" s="15" t="s">
        <v>348</v>
      </c>
      <c r="F10" s="2" t="s">
        <v>304</v>
      </c>
      <c r="G10" s="15" t="s">
        <v>347</v>
      </c>
    </row>
    <row r="11" spans="1:7" ht="90" x14ac:dyDescent="0.25">
      <c r="A11" s="2">
        <v>5</v>
      </c>
      <c r="B11" s="2" t="s">
        <v>326</v>
      </c>
      <c r="C11" s="2" t="s">
        <v>339</v>
      </c>
      <c r="D11" s="136" t="s">
        <v>346</v>
      </c>
      <c r="E11" s="15" t="s">
        <v>345</v>
      </c>
      <c r="F11" s="2" t="s">
        <v>304</v>
      </c>
      <c r="G11" s="15"/>
    </row>
    <row r="12" spans="1:7" ht="45" x14ac:dyDescent="0.25">
      <c r="A12" s="2">
        <v>6</v>
      </c>
      <c r="B12" s="2" t="s">
        <v>326</v>
      </c>
      <c r="C12" s="2" t="s">
        <v>339</v>
      </c>
      <c r="D12" s="136" t="s">
        <v>344</v>
      </c>
      <c r="E12" s="15" t="s">
        <v>343</v>
      </c>
      <c r="F12" s="2" t="s">
        <v>304</v>
      </c>
      <c r="G12" s="15" t="s">
        <v>342</v>
      </c>
    </row>
    <row r="13" spans="1:7" ht="30" x14ac:dyDescent="0.25">
      <c r="A13" s="2">
        <v>7</v>
      </c>
      <c r="B13" s="2" t="s">
        <v>326</v>
      </c>
      <c r="C13" s="2" t="s">
        <v>339</v>
      </c>
      <c r="D13" s="136" t="s">
        <v>341</v>
      </c>
      <c r="E13" s="15" t="s">
        <v>340</v>
      </c>
      <c r="F13" s="2" t="s">
        <v>304</v>
      </c>
      <c r="G13" s="136"/>
    </row>
    <row r="14" spans="1:7" ht="255" x14ac:dyDescent="0.25">
      <c r="A14" s="2">
        <v>8</v>
      </c>
      <c r="B14" s="2" t="s">
        <v>326</v>
      </c>
      <c r="C14" s="2" t="s">
        <v>339</v>
      </c>
      <c r="D14" s="15" t="s">
        <v>364</v>
      </c>
      <c r="E14" s="138" t="s">
        <v>365</v>
      </c>
      <c r="F14" s="2" t="s">
        <v>304</v>
      </c>
      <c r="G14" s="136"/>
    </row>
    <row r="15" spans="1:7" ht="30" x14ac:dyDescent="0.25">
      <c r="A15" s="2">
        <v>9</v>
      </c>
      <c r="B15" s="2" t="s">
        <v>326</v>
      </c>
      <c r="C15" s="2" t="s">
        <v>339</v>
      </c>
      <c r="D15" s="15" t="s">
        <v>362</v>
      </c>
      <c r="E15" s="138" t="s">
        <v>363</v>
      </c>
      <c r="F15" s="2" t="s">
        <v>304</v>
      </c>
      <c r="G15" s="136"/>
    </row>
    <row r="16" spans="1:7" ht="60" x14ac:dyDescent="0.25">
      <c r="A16" s="2">
        <v>10</v>
      </c>
      <c r="B16" s="2" t="s">
        <v>326</v>
      </c>
      <c r="C16" s="2" t="s">
        <v>339</v>
      </c>
      <c r="D16" s="15" t="s">
        <v>369</v>
      </c>
      <c r="E16" s="138"/>
      <c r="F16" s="2" t="s">
        <v>304</v>
      </c>
      <c r="G16" s="136"/>
    </row>
    <row r="17" spans="1:7" ht="53.25" customHeight="1" x14ac:dyDescent="0.25">
      <c r="A17" s="2">
        <v>11</v>
      </c>
      <c r="B17" s="2" t="s">
        <v>326</v>
      </c>
      <c r="C17" s="2" t="s">
        <v>332</v>
      </c>
      <c r="D17" s="136" t="s">
        <v>336</v>
      </c>
      <c r="E17" s="15" t="s">
        <v>335</v>
      </c>
      <c r="F17" s="2" t="s">
        <v>304</v>
      </c>
      <c r="G17" s="136"/>
    </row>
    <row r="18" spans="1:7" ht="53.25" customHeight="1" x14ac:dyDescent="0.25">
      <c r="A18" s="2">
        <v>12</v>
      </c>
      <c r="B18" s="2" t="s">
        <v>326</v>
      </c>
      <c r="C18" s="2" t="s">
        <v>332</v>
      </c>
      <c r="D18" s="136" t="s">
        <v>334</v>
      </c>
      <c r="E18" s="15" t="s">
        <v>333</v>
      </c>
      <c r="F18" s="2" t="s">
        <v>304</v>
      </c>
      <c r="G18" s="136"/>
    </row>
    <row r="19" spans="1:7" ht="45" x14ac:dyDescent="0.25">
      <c r="A19" s="2">
        <v>13</v>
      </c>
      <c r="B19" s="2" t="s">
        <v>326</v>
      </c>
      <c r="C19" s="2" t="s">
        <v>332</v>
      </c>
      <c r="D19" s="136" t="s">
        <v>375</v>
      </c>
      <c r="E19" s="15" t="s">
        <v>373</v>
      </c>
      <c r="F19" s="2" t="s">
        <v>304</v>
      </c>
      <c r="G19" s="136"/>
    </row>
    <row r="20" spans="1:7" ht="66" customHeight="1" x14ac:dyDescent="0.25">
      <c r="A20" s="2">
        <v>14</v>
      </c>
      <c r="B20" s="2" t="s">
        <v>326</v>
      </c>
      <c r="C20" s="2" t="s">
        <v>332</v>
      </c>
      <c r="D20" s="136" t="s">
        <v>376</v>
      </c>
      <c r="E20" s="15" t="s">
        <v>378</v>
      </c>
      <c r="F20" s="2" t="s">
        <v>304</v>
      </c>
      <c r="G20" s="136"/>
    </row>
    <row r="21" spans="1:7" ht="66" customHeight="1" x14ac:dyDescent="0.25">
      <c r="A21" s="2">
        <v>15</v>
      </c>
      <c r="B21" s="2" t="s">
        <v>326</v>
      </c>
      <c r="C21" s="2" t="s">
        <v>332</v>
      </c>
      <c r="D21" s="136" t="s">
        <v>377</v>
      </c>
      <c r="E21" s="15" t="s">
        <v>379</v>
      </c>
      <c r="F21" s="2" t="s">
        <v>304</v>
      </c>
      <c r="G21" s="136"/>
    </row>
    <row r="22" spans="1:7" ht="66" customHeight="1" x14ac:dyDescent="0.25">
      <c r="A22" s="2">
        <v>16</v>
      </c>
      <c r="B22" s="2" t="s">
        <v>326</v>
      </c>
      <c r="C22" s="2" t="s">
        <v>332</v>
      </c>
      <c r="D22" s="136" t="s">
        <v>388</v>
      </c>
      <c r="E22" s="15" t="s">
        <v>380</v>
      </c>
      <c r="F22" s="2" t="s">
        <v>304</v>
      </c>
      <c r="G22" s="136"/>
    </row>
    <row r="23" spans="1:7" ht="66" customHeight="1" x14ac:dyDescent="0.25">
      <c r="A23" s="2">
        <v>17</v>
      </c>
      <c r="B23" s="2" t="s">
        <v>326</v>
      </c>
      <c r="C23" s="136" t="s">
        <v>325</v>
      </c>
      <c r="D23" s="136" t="s">
        <v>383</v>
      </c>
      <c r="E23" s="15" t="s">
        <v>329</v>
      </c>
      <c r="F23" s="2" t="s">
        <v>304</v>
      </c>
      <c r="G23" s="136"/>
    </row>
    <row r="24" spans="1:7" ht="66" customHeight="1" x14ac:dyDescent="0.25">
      <c r="A24" s="2">
        <v>18</v>
      </c>
      <c r="B24" s="2" t="s">
        <v>326</v>
      </c>
      <c r="C24" s="136" t="s">
        <v>325</v>
      </c>
      <c r="D24" s="15" t="s">
        <v>385</v>
      </c>
      <c r="E24" s="15" t="s">
        <v>381</v>
      </c>
      <c r="F24" s="2" t="s">
        <v>304</v>
      </c>
      <c r="G24" s="136"/>
    </row>
    <row r="25" spans="1:7" ht="45" x14ac:dyDescent="0.25">
      <c r="A25" s="2">
        <v>19</v>
      </c>
      <c r="B25" s="2" t="s">
        <v>326</v>
      </c>
      <c r="C25" s="2" t="s">
        <v>39</v>
      </c>
      <c r="D25" s="15" t="s">
        <v>395</v>
      </c>
      <c r="E25" s="15"/>
      <c r="F25" s="2" t="s">
        <v>304</v>
      </c>
      <c r="G25" s="136"/>
    </row>
    <row r="26" spans="1:7" x14ac:dyDescent="0.25">
      <c r="A26" s="2">
        <v>20</v>
      </c>
      <c r="B26" s="2" t="s">
        <v>5</v>
      </c>
      <c r="C26" s="2" t="s">
        <v>323</v>
      </c>
      <c r="D26" s="136" t="s">
        <v>324</v>
      </c>
      <c r="E26" s="137">
        <v>0.5</v>
      </c>
      <c r="F26" s="2" t="s">
        <v>304</v>
      </c>
      <c r="G26" s="136"/>
    </row>
    <row r="27" spans="1:7" ht="30" x14ac:dyDescent="0.25">
      <c r="A27" s="2">
        <v>21</v>
      </c>
      <c r="B27" s="2" t="s">
        <v>5</v>
      </c>
      <c r="C27" s="8" t="s">
        <v>319</v>
      </c>
      <c r="D27" s="15" t="s">
        <v>320</v>
      </c>
      <c r="E27" s="15"/>
      <c r="F27" s="2" t="s">
        <v>304</v>
      </c>
      <c r="G27" s="136"/>
    </row>
    <row r="28" spans="1:7" ht="90" x14ac:dyDescent="0.25">
      <c r="A28" s="2">
        <v>22</v>
      </c>
      <c r="B28" s="2" t="s">
        <v>5</v>
      </c>
      <c r="C28" s="8" t="s">
        <v>319</v>
      </c>
      <c r="D28" s="15" t="s">
        <v>391</v>
      </c>
      <c r="E28" s="15"/>
      <c r="F28" s="2" t="s">
        <v>304</v>
      </c>
      <c r="G28" s="136"/>
    </row>
    <row r="29" spans="1:7" ht="30" x14ac:dyDescent="0.25">
      <c r="A29" s="2">
        <v>23</v>
      </c>
      <c r="B29" s="2" t="s">
        <v>5</v>
      </c>
      <c r="C29" s="8" t="s">
        <v>318</v>
      </c>
      <c r="D29" s="136" t="s">
        <v>317</v>
      </c>
      <c r="E29" s="15" t="s">
        <v>316</v>
      </c>
      <c r="F29" s="2" t="s">
        <v>304</v>
      </c>
      <c r="G29" s="136"/>
    </row>
    <row r="30" spans="1:7" x14ac:dyDescent="0.25">
      <c r="A30" s="2">
        <v>24</v>
      </c>
      <c r="B30" s="2" t="s">
        <v>5</v>
      </c>
      <c r="C30" s="2" t="s">
        <v>315</v>
      </c>
      <c r="D30" s="136" t="s">
        <v>314</v>
      </c>
      <c r="E30" s="15" t="s">
        <v>392</v>
      </c>
      <c r="F30" s="2" t="s">
        <v>304</v>
      </c>
      <c r="G30" s="136"/>
    </row>
    <row r="31" spans="1:7" x14ac:dyDescent="0.25">
      <c r="A31" s="2">
        <v>25</v>
      </c>
      <c r="B31" s="2" t="s">
        <v>5</v>
      </c>
      <c r="C31" s="2" t="s">
        <v>313</v>
      </c>
      <c r="D31" s="136" t="s">
        <v>312</v>
      </c>
      <c r="E31" s="15" t="s">
        <v>311</v>
      </c>
      <c r="F31" s="2" t="s">
        <v>304</v>
      </c>
      <c r="G31" s="136"/>
    </row>
    <row r="32" spans="1:7" ht="30" x14ac:dyDescent="0.25">
      <c r="A32" s="2">
        <v>26</v>
      </c>
      <c r="B32" s="2" t="s">
        <v>5</v>
      </c>
      <c r="C32" s="8" t="s">
        <v>308</v>
      </c>
      <c r="D32" s="136" t="s">
        <v>307</v>
      </c>
      <c r="E32" s="15"/>
      <c r="F32" s="2" t="s">
        <v>304</v>
      </c>
      <c r="G32" s="136"/>
    </row>
    <row r="33" spans="1:7" x14ac:dyDescent="0.25">
      <c r="A33" s="2">
        <v>27</v>
      </c>
      <c r="B33" s="2" t="s">
        <v>5</v>
      </c>
      <c r="C33" s="2" t="s">
        <v>306</v>
      </c>
      <c r="D33" s="136" t="s">
        <v>305</v>
      </c>
      <c r="E33" s="15"/>
      <c r="F33" s="2" t="s">
        <v>304</v>
      </c>
      <c r="G33" s="136"/>
    </row>
    <row r="34" spans="1:7" ht="30" x14ac:dyDescent="0.25">
      <c r="A34" s="2">
        <v>28</v>
      </c>
      <c r="B34" s="2" t="s">
        <v>326</v>
      </c>
      <c r="C34" s="2" t="s">
        <v>339</v>
      </c>
      <c r="D34" s="15" t="s">
        <v>393</v>
      </c>
      <c r="E34" s="138"/>
      <c r="F34" s="8" t="s">
        <v>394</v>
      </c>
      <c r="G34" s="136"/>
    </row>
    <row r="35" spans="1:7" ht="45" x14ac:dyDescent="0.25">
      <c r="A35" s="2">
        <v>29</v>
      </c>
      <c r="B35" s="2" t="s">
        <v>326</v>
      </c>
      <c r="C35" s="2" t="s">
        <v>332</v>
      </c>
      <c r="D35" s="15" t="s">
        <v>398</v>
      </c>
      <c r="E35" s="15"/>
      <c r="F35" s="8" t="s">
        <v>394</v>
      </c>
      <c r="G35" s="136"/>
    </row>
    <row r="36" spans="1:7" ht="30" x14ac:dyDescent="0.25">
      <c r="A36" s="2">
        <v>30</v>
      </c>
      <c r="B36" s="2" t="s">
        <v>326</v>
      </c>
      <c r="C36" s="2" t="s">
        <v>39</v>
      </c>
      <c r="D36" s="15" t="s">
        <v>396</v>
      </c>
      <c r="E36" s="15"/>
      <c r="F36" s="8" t="s">
        <v>394</v>
      </c>
      <c r="G36" s="136"/>
    </row>
    <row r="37" spans="1:7" ht="30" x14ac:dyDescent="0.25">
      <c r="A37" s="2">
        <v>31</v>
      </c>
      <c r="B37" s="2" t="s">
        <v>326</v>
      </c>
      <c r="C37" s="2" t="s">
        <v>39</v>
      </c>
      <c r="D37" s="15" t="s">
        <v>397</v>
      </c>
      <c r="E37" s="15"/>
      <c r="F37" s="8" t="s">
        <v>394</v>
      </c>
      <c r="G37" s="136"/>
    </row>
    <row r="38" spans="1:7" ht="75" x14ac:dyDescent="0.25">
      <c r="A38" s="2">
        <v>32</v>
      </c>
      <c r="B38" s="2" t="s">
        <v>350</v>
      </c>
      <c r="C38" s="8" t="s">
        <v>399</v>
      </c>
      <c r="D38" s="15" t="s">
        <v>400</v>
      </c>
      <c r="E38" s="15"/>
      <c r="F38" s="8" t="s">
        <v>394</v>
      </c>
      <c r="G38" s="136"/>
    </row>
    <row r="39" spans="1:7" ht="30" x14ac:dyDescent="0.25">
      <c r="A39" s="2">
        <v>33</v>
      </c>
      <c r="B39" s="2" t="s">
        <v>350</v>
      </c>
      <c r="C39" s="8" t="s">
        <v>399</v>
      </c>
      <c r="D39" s="15" t="s">
        <v>401</v>
      </c>
      <c r="E39" s="15"/>
      <c r="F39" s="8" t="s">
        <v>394</v>
      </c>
      <c r="G39" s="136"/>
    </row>
    <row r="40" spans="1:7" ht="30" x14ac:dyDescent="0.25">
      <c r="A40" s="2">
        <v>34</v>
      </c>
      <c r="B40" s="2" t="s">
        <v>350</v>
      </c>
      <c r="C40" s="8"/>
      <c r="D40" s="15" t="s">
        <v>402</v>
      </c>
      <c r="E40" s="15"/>
      <c r="F40" s="8" t="s">
        <v>394</v>
      </c>
      <c r="G40" s="136"/>
    </row>
    <row r="41" spans="1:7" ht="30" x14ac:dyDescent="0.25">
      <c r="A41" s="2">
        <v>35</v>
      </c>
      <c r="B41" s="2" t="s">
        <v>350</v>
      </c>
      <c r="C41" s="8"/>
      <c r="D41" s="15" t="s">
        <v>403</v>
      </c>
      <c r="E41" s="15"/>
      <c r="F41" s="8" t="s">
        <v>394</v>
      </c>
      <c r="G41" s="136"/>
    </row>
    <row r="42" spans="1:7" ht="150" x14ac:dyDescent="0.25">
      <c r="A42" s="2">
        <v>36</v>
      </c>
      <c r="B42" s="2" t="s">
        <v>326</v>
      </c>
      <c r="C42" s="2" t="s">
        <v>339</v>
      </c>
      <c r="D42" s="136" t="s">
        <v>338</v>
      </c>
      <c r="E42" s="138" t="s">
        <v>337</v>
      </c>
      <c r="F42" s="2" t="s">
        <v>330</v>
      </c>
      <c r="G42" s="136"/>
    </row>
    <row r="43" spans="1:7" ht="30" x14ac:dyDescent="0.25">
      <c r="A43" s="2">
        <v>37</v>
      </c>
      <c r="B43" s="2" t="s">
        <v>326</v>
      </c>
      <c r="C43" s="2" t="s">
        <v>339</v>
      </c>
      <c r="D43" s="15" t="s">
        <v>370</v>
      </c>
      <c r="E43" s="138"/>
      <c r="F43" s="2" t="s">
        <v>330</v>
      </c>
      <c r="G43" s="136"/>
    </row>
    <row r="44" spans="1:7" ht="30" x14ac:dyDescent="0.25">
      <c r="A44" s="2">
        <v>38</v>
      </c>
      <c r="B44" s="2" t="s">
        <v>326</v>
      </c>
      <c r="C44" s="2" t="s">
        <v>339</v>
      </c>
      <c r="D44" s="15" t="s">
        <v>371</v>
      </c>
      <c r="E44" s="138" t="s">
        <v>372</v>
      </c>
      <c r="F44" s="2" t="s">
        <v>330</v>
      </c>
      <c r="G44" s="136"/>
    </row>
    <row r="45" spans="1:7" ht="45" x14ac:dyDescent="0.25">
      <c r="A45" s="2">
        <v>39</v>
      </c>
      <c r="B45" s="2" t="s">
        <v>326</v>
      </c>
      <c r="C45" s="2" t="s">
        <v>339</v>
      </c>
      <c r="D45" s="136" t="s">
        <v>358</v>
      </c>
      <c r="E45" s="138" t="s">
        <v>359</v>
      </c>
      <c r="F45" s="2" t="s">
        <v>159</v>
      </c>
      <c r="G45" s="136"/>
    </row>
    <row r="46" spans="1:7" ht="75" x14ac:dyDescent="0.25">
      <c r="A46" s="2">
        <v>40</v>
      </c>
      <c r="B46" s="2" t="s">
        <v>326</v>
      </c>
      <c r="C46" s="2" t="s">
        <v>339</v>
      </c>
      <c r="D46" s="136" t="s">
        <v>360</v>
      </c>
      <c r="E46" s="138" t="s">
        <v>361</v>
      </c>
      <c r="F46" s="2" t="s">
        <v>159</v>
      </c>
      <c r="G46" s="136"/>
    </row>
    <row r="47" spans="1:7" ht="30" x14ac:dyDescent="0.25">
      <c r="A47" s="2">
        <v>41</v>
      </c>
      <c r="B47" s="2" t="s">
        <v>326</v>
      </c>
      <c r="C47" s="2" t="s">
        <v>339</v>
      </c>
      <c r="D47" s="15" t="s">
        <v>366</v>
      </c>
      <c r="E47" s="138" t="s">
        <v>367</v>
      </c>
      <c r="F47" s="2" t="s">
        <v>159</v>
      </c>
      <c r="G47" s="136"/>
    </row>
    <row r="48" spans="1:7" ht="115.5" customHeight="1" x14ac:dyDescent="0.25">
      <c r="A48" s="2">
        <v>42</v>
      </c>
      <c r="B48" s="2" t="s">
        <v>326</v>
      </c>
      <c r="C48" s="2" t="s">
        <v>339</v>
      </c>
      <c r="D48" s="15" t="s">
        <v>389</v>
      </c>
      <c r="E48" s="138" t="s">
        <v>368</v>
      </c>
      <c r="F48" s="2" t="s">
        <v>159</v>
      </c>
      <c r="G48" s="136"/>
    </row>
    <row r="49" spans="1:7" ht="30" x14ac:dyDescent="0.25">
      <c r="A49" s="2">
        <v>43</v>
      </c>
      <c r="B49" s="2" t="s">
        <v>326</v>
      </c>
      <c r="C49" s="2" t="s">
        <v>332</v>
      </c>
      <c r="D49" s="15" t="s">
        <v>374</v>
      </c>
      <c r="E49" s="15" t="s">
        <v>331</v>
      </c>
      <c r="F49" s="2" t="s">
        <v>159</v>
      </c>
      <c r="G49" s="136"/>
    </row>
    <row r="50" spans="1:7" ht="30" x14ac:dyDescent="0.25">
      <c r="A50" s="2">
        <v>44</v>
      </c>
      <c r="B50" s="2" t="s">
        <v>326</v>
      </c>
      <c r="C50" s="136" t="s">
        <v>325</v>
      </c>
      <c r="D50" s="136" t="s">
        <v>384</v>
      </c>
      <c r="E50" s="15" t="s">
        <v>328</v>
      </c>
      <c r="F50" s="2" t="s">
        <v>159</v>
      </c>
      <c r="G50" s="136"/>
    </row>
    <row r="51" spans="1:7" x14ac:dyDescent="0.25">
      <c r="A51" s="2">
        <v>45</v>
      </c>
      <c r="B51" s="2" t="s">
        <v>326</v>
      </c>
      <c r="C51" s="136" t="s">
        <v>325</v>
      </c>
      <c r="D51" s="136" t="s">
        <v>386</v>
      </c>
      <c r="E51" s="15" t="s">
        <v>327</v>
      </c>
      <c r="F51" s="2" t="s">
        <v>159</v>
      </c>
      <c r="G51" s="136"/>
    </row>
    <row r="52" spans="1:7" x14ac:dyDescent="0.25">
      <c r="A52" s="2">
        <v>46</v>
      </c>
      <c r="B52" s="2" t="s">
        <v>326</v>
      </c>
      <c r="C52" s="136" t="s">
        <v>325</v>
      </c>
      <c r="D52" s="136" t="s">
        <v>387</v>
      </c>
      <c r="E52" s="15" t="s">
        <v>382</v>
      </c>
      <c r="F52" s="2" t="s">
        <v>159</v>
      </c>
      <c r="G52" s="136"/>
    </row>
    <row r="53" spans="1:7" x14ac:dyDescent="0.25">
      <c r="A53" s="2">
        <v>47</v>
      </c>
      <c r="B53" s="2" t="s">
        <v>5</v>
      </c>
      <c r="C53" s="2" t="s">
        <v>323</v>
      </c>
      <c r="D53" s="136" t="s">
        <v>322</v>
      </c>
      <c r="E53" s="15" t="s">
        <v>321</v>
      </c>
      <c r="F53" s="2" t="s">
        <v>159</v>
      </c>
      <c r="G53" s="136"/>
    </row>
    <row r="54" spans="1:7" ht="34.5" customHeight="1" x14ac:dyDescent="0.25">
      <c r="A54" s="2">
        <v>48</v>
      </c>
      <c r="B54" s="2" t="s">
        <v>5</v>
      </c>
      <c r="C54" s="2" t="s">
        <v>310</v>
      </c>
      <c r="D54" s="136" t="s">
        <v>309</v>
      </c>
      <c r="E54" s="15"/>
      <c r="F54" s="2" t="s">
        <v>159</v>
      </c>
      <c r="G54" s="136"/>
    </row>
  </sheetData>
  <autoFilter ref="A6:G54">
    <sortState ref="A7:G54">
      <sortCondition ref="F6:F54"/>
    </sortState>
  </autoFilter>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D52"/>
  <sheetViews>
    <sheetView showGridLines="0" topLeftCell="B1" workbookViewId="0">
      <selection activeCell="C22" sqref="C22"/>
    </sheetView>
  </sheetViews>
  <sheetFormatPr baseColWidth="10" defaultColWidth="14.5703125" defaultRowHeight="12.75" customHeight="1" zeroHeight="1" x14ac:dyDescent="0.2"/>
  <cols>
    <col min="1" max="1" width="6" style="210" hidden="1" customWidth="1"/>
    <col min="2" max="2" width="13.85546875" style="210" customWidth="1"/>
    <col min="3" max="3" width="73.42578125" style="210" customWidth="1"/>
    <col min="4" max="4" width="22" style="210" customWidth="1"/>
    <col min="5" max="16384" width="14.5703125" style="210"/>
  </cols>
  <sheetData>
    <row r="1" spans="1:4" x14ac:dyDescent="0.2">
      <c r="A1" s="209"/>
    </row>
    <row r="2" spans="1:4" x14ac:dyDescent="0.2">
      <c r="A2" s="209"/>
    </row>
    <row r="3" spans="1:4" x14ac:dyDescent="0.2">
      <c r="A3" s="209"/>
    </row>
    <row r="4" spans="1:4" x14ac:dyDescent="0.2">
      <c r="A4" s="209"/>
      <c r="B4" s="212"/>
    </row>
    <row r="5" spans="1:4" ht="53.25" customHeight="1" x14ac:dyDescent="0.2">
      <c r="A5" s="209"/>
    </row>
    <row r="6" spans="1:4" ht="18.75" customHeight="1" x14ac:dyDescent="0.2">
      <c r="A6" s="209"/>
      <c r="C6" s="211" t="s">
        <v>475</v>
      </c>
    </row>
    <row r="7" spans="1:4" ht="39" x14ac:dyDescent="0.2">
      <c r="A7" s="209"/>
      <c r="C7" s="213" t="s">
        <v>453</v>
      </c>
    </row>
    <row r="8" spans="1:4" x14ac:dyDescent="0.2">
      <c r="A8" s="209"/>
    </row>
    <row r="9" spans="1:4" ht="19.5" customHeight="1" x14ac:dyDescent="0.2">
      <c r="A9" s="214" t="s">
        <v>443</v>
      </c>
    </row>
    <row r="10" spans="1:4" ht="19.5" customHeight="1" x14ac:dyDescent="0.2">
      <c r="A10" s="214" t="s">
        <v>444</v>
      </c>
      <c r="C10" s="216" t="s">
        <v>1</v>
      </c>
    </row>
    <row r="11" spans="1:4" ht="19.5" customHeight="1" x14ac:dyDescent="0.2">
      <c r="A11" s="214" t="s">
        <v>445</v>
      </c>
      <c r="C11" s="216" t="s">
        <v>0</v>
      </c>
    </row>
    <row r="12" spans="1:4" ht="19.5" customHeight="1" x14ac:dyDescent="0.2">
      <c r="A12" s="214" t="s">
        <v>446</v>
      </c>
      <c r="C12" s="216" t="s">
        <v>455</v>
      </c>
      <c r="D12" s="217" t="s">
        <v>452</v>
      </c>
    </row>
    <row r="13" spans="1:4" ht="19.5" customHeight="1" x14ac:dyDescent="0.2">
      <c r="A13" s="214"/>
      <c r="C13" s="216" t="s">
        <v>451</v>
      </c>
      <c r="D13" s="217" t="s">
        <v>460</v>
      </c>
    </row>
    <row r="14" spans="1:4" ht="19.5" customHeight="1" x14ac:dyDescent="0.2">
      <c r="A14" s="214"/>
      <c r="C14" s="216" t="s">
        <v>302</v>
      </c>
    </row>
    <row r="15" spans="1:4" ht="19.5" customHeight="1" x14ac:dyDescent="0.2">
      <c r="A15" s="214" t="s">
        <v>447</v>
      </c>
      <c r="C15" s="216" t="s">
        <v>456</v>
      </c>
      <c r="D15" s="217" t="s">
        <v>452</v>
      </c>
    </row>
    <row r="16" spans="1:4" ht="19.5" customHeight="1" x14ac:dyDescent="0.2">
      <c r="A16" s="214"/>
      <c r="C16" s="216" t="s">
        <v>458</v>
      </c>
    </row>
    <row r="17" spans="1:3" ht="19.5" customHeight="1" x14ac:dyDescent="0.2">
      <c r="A17" s="214" t="s">
        <v>448</v>
      </c>
    </row>
    <row r="18" spans="1:3" ht="19.5" customHeight="1" x14ac:dyDescent="0.2">
      <c r="C18" s="210" t="s">
        <v>449</v>
      </c>
    </row>
    <row r="19" spans="1:3" ht="19.5" customHeight="1" x14ac:dyDescent="0.2"/>
    <row r="20" spans="1:3" ht="19.5" customHeight="1" x14ac:dyDescent="0.2">
      <c r="C20" s="215" t="s">
        <v>450</v>
      </c>
    </row>
    <row r="21" spans="1:3" ht="19.5" customHeight="1" x14ac:dyDescent="0.2"/>
    <row r="22" spans="1:3" ht="19.5" customHeight="1" x14ac:dyDescent="0.2"/>
    <row r="23" spans="1:3" ht="19.5" customHeight="1" x14ac:dyDescent="0.2"/>
    <row r="24" spans="1:3" ht="19.5" customHeight="1" x14ac:dyDescent="0.2"/>
    <row r="25" spans="1:3" ht="19.5" customHeight="1" x14ac:dyDescent="0.2"/>
    <row r="26" spans="1:3" ht="12.75" customHeight="1" x14ac:dyDescent="0.2"/>
    <row r="27" spans="1:3" ht="12.75" customHeight="1" x14ac:dyDescent="0.2"/>
    <row r="28" spans="1:3" ht="12.75" customHeight="1" x14ac:dyDescent="0.2"/>
    <row r="29" spans="1:3" ht="12.75" customHeight="1" x14ac:dyDescent="0.2"/>
    <row r="30" spans="1:3" ht="12.75" customHeight="1" x14ac:dyDescent="0.2"/>
    <row r="31" spans="1:3" ht="12.75" customHeight="1" x14ac:dyDescent="0.2"/>
    <row r="32" spans="1: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sheetData>
  <dataValidations count="1">
    <dataValidation type="list" allowBlank="1" showInputMessage="1" showErrorMessage="1" sqref="WVK983023 WLO983023 WBS983023 VRW983023 VIA983023 UYE983023 UOI983023 UEM983023 TUQ983023 TKU983023 TAY983023 SRC983023 SHG983023 RXK983023 RNO983023 RDS983023 QTW983023 QKA983023 QAE983023 PQI983023 PGM983023 OWQ983023 OMU983023 OCY983023 NTC983023 NJG983023 MZK983023 MPO983023 MFS983023 LVW983023 LMA983023 LCE983023 KSI983023 KIM983023 JYQ983023 JOU983023 JEY983023 IVC983023 ILG983023 IBK983023 HRO983023 HHS983023 GXW983023 GOA983023 GEE983023 FUI983023 FKM983023 FAQ983023 EQU983023 EGY983023 DXC983023 DNG983023 DDK983023 CTO983023 CJS983023 BZW983023 BQA983023 BGE983023 AWI983023 AMM983023 ACQ983023 SU983023 IY983023 C983023 WVK917487 WLO917487 WBS917487 VRW917487 VIA917487 UYE917487 UOI917487 UEM917487 TUQ917487 TKU917487 TAY917487 SRC917487 SHG917487 RXK917487 RNO917487 RDS917487 QTW917487 QKA917487 QAE917487 PQI917487 PGM917487 OWQ917487 OMU917487 OCY917487 NTC917487 NJG917487 MZK917487 MPO917487 MFS917487 LVW917487 LMA917487 LCE917487 KSI917487 KIM917487 JYQ917487 JOU917487 JEY917487 IVC917487 ILG917487 IBK917487 HRO917487 HHS917487 GXW917487 GOA917487 GEE917487 FUI917487 FKM917487 FAQ917487 EQU917487 EGY917487 DXC917487 DNG917487 DDK917487 CTO917487 CJS917487 BZW917487 BQA917487 BGE917487 AWI917487 AMM917487 ACQ917487 SU917487 IY917487 C917487 WVK851951 WLO851951 WBS851951 VRW851951 VIA851951 UYE851951 UOI851951 UEM851951 TUQ851951 TKU851951 TAY851951 SRC851951 SHG851951 RXK851951 RNO851951 RDS851951 QTW851951 QKA851951 QAE851951 PQI851951 PGM851951 OWQ851951 OMU851951 OCY851951 NTC851951 NJG851951 MZK851951 MPO851951 MFS851951 LVW851951 LMA851951 LCE851951 KSI851951 KIM851951 JYQ851951 JOU851951 JEY851951 IVC851951 ILG851951 IBK851951 HRO851951 HHS851951 GXW851951 GOA851951 GEE851951 FUI851951 FKM851951 FAQ851951 EQU851951 EGY851951 DXC851951 DNG851951 DDK851951 CTO851951 CJS851951 BZW851951 BQA851951 BGE851951 AWI851951 AMM851951 ACQ851951 SU851951 IY851951 C851951 WVK786415 WLO786415 WBS786415 VRW786415 VIA786415 UYE786415 UOI786415 UEM786415 TUQ786415 TKU786415 TAY786415 SRC786415 SHG786415 RXK786415 RNO786415 RDS786415 QTW786415 QKA786415 QAE786415 PQI786415 PGM786415 OWQ786415 OMU786415 OCY786415 NTC786415 NJG786415 MZK786415 MPO786415 MFS786415 LVW786415 LMA786415 LCE786415 KSI786415 KIM786415 JYQ786415 JOU786415 JEY786415 IVC786415 ILG786415 IBK786415 HRO786415 HHS786415 GXW786415 GOA786415 GEE786415 FUI786415 FKM786415 FAQ786415 EQU786415 EGY786415 DXC786415 DNG786415 DDK786415 CTO786415 CJS786415 BZW786415 BQA786415 BGE786415 AWI786415 AMM786415 ACQ786415 SU786415 IY786415 C786415 WVK720879 WLO720879 WBS720879 VRW720879 VIA720879 UYE720879 UOI720879 UEM720879 TUQ720879 TKU720879 TAY720879 SRC720879 SHG720879 RXK720879 RNO720879 RDS720879 QTW720879 QKA720879 QAE720879 PQI720879 PGM720879 OWQ720879 OMU720879 OCY720879 NTC720879 NJG720879 MZK720879 MPO720879 MFS720879 LVW720879 LMA720879 LCE720879 KSI720879 KIM720879 JYQ720879 JOU720879 JEY720879 IVC720879 ILG720879 IBK720879 HRO720879 HHS720879 GXW720879 GOA720879 GEE720879 FUI720879 FKM720879 FAQ720879 EQU720879 EGY720879 DXC720879 DNG720879 DDK720879 CTO720879 CJS720879 BZW720879 BQA720879 BGE720879 AWI720879 AMM720879 ACQ720879 SU720879 IY720879 C720879 WVK655343 WLO655343 WBS655343 VRW655343 VIA655343 UYE655343 UOI655343 UEM655343 TUQ655343 TKU655343 TAY655343 SRC655343 SHG655343 RXK655343 RNO655343 RDS655343 QTW655343 QKA655343 QAE655343 PQI655343 PGM655343 OWQ655343 OMU655343 OCY655343 NTC655343 NJG655343 MZK655343 MPO655343 MFS655343 LVW655343 LMA655343 LCE655343 KSI655343 KIM655343 JYQ655343 JOU655343 JEY655343 IVC655343 ILG655343 IBK655343 HRO655343 HHS655343 GXW655343 GOA655343 GEE655343 FUI655343 FKM655343 FAQ655343 EQU655343 EGY655343 DXC655343 DNG655343 DDK655343 CTO655343 CJS655343 BZW655343 BQA655343 BGE655343 AWI655343 AMM655343 ACQ655343 SU655343 IY655343 C655343 WVK589807 WLO589807 WBS589807 VRW589807 VIA589807 UYE589807 UOI589807 UEM589807 TUQ589807 TKU589807 TAY589807 SRC589807 SHG589807 RXK589807 RNO589807 RDS589807 QTW589807 QKA589807 QAE589807 PQI589807 PGM589807 OWQ589807 OMU589807 OCY589807 NTC589807 NJG589807 MZK589807 MPO589807 MFS589807 LVW589807 LMA589807 LCE589807 KSI589807 KIM589807 JYQ589807 JOU589807 JEY589807 IVC589807 ILG589807 IBK589807 HRO589807 HHS589807 GXW589807 GOA589807 GEE589807 FUI589807 FKM589807 FAQ589807 EQU589807 EGY589807 DXC589807 DNG589807 DDK589807 CTO589807 CJS589807 BZW589807 BQA589807 BGE589807 AWI589807 AMM589807 ACQ589807 SU589807 IY589807 C589807 WVK524271 WLO524271 WBS524271 VRW524271 VIA524271 UYE524271 UOI524271 UEM524271 TUQ524271 TKU524271 TAY524271 SRC524271 SHG524271 RXK524271 RNO524271 RDS524271 QTW524271 QKA524271 QAE524271 PQI524271 PGM524271 OWQ524271 OMU524271 OCY524271 NTC524271 NJG524271 MZK524271 MPO524271 MFS524271 LVW524271 LMA524271 LCE524271 KSI524271 KIM524271 JYQ524271 JOU524271 JEY524271 IVC524271 ILG524271 IBK524271 HRO524271 HHS524271 GXW524271 GOA524271 GEE524271 FUI524271 FKM524271 FAQ524271 EQU524271 EGY524271 DXC524271 DNG524271 DDK524271 CTO524271 CJS524271 BZW524271 BQA524271 BGE524271 AWI524271 AMM524271 ACQ524271 SU524271 IY524271 C524271 WVK458735 WLO458735 WBS458735 VRW458735 VIA458735 UYE458735 UOI458735 UEM458735 TUQ458735 TKU458735 TAY458735 SRC458735 SHG458735 RXK458735 RNO458735 RDS458735 QTW458735 QKA458735 QAE458735 PQI458735 PGM458735 OWQ458735 OMU458735 OCY458735 NTC458735 NJG458735 MZK458735 MPO458735 MFS458735 LVW458735 LMA458735 LCE458735 KSI458735 KIM458735 JYQ458735 JOU458735 JEY458735 IVC458735 ILG458735 IBK458735 HRO458735 HHS458735 GXW458735 GOA458735 GEE458735 FUI458735 FKM458735 FAQ458735 EQU458735 EGY458735 DXC458735 DNG458735 DDK458735 CTO458735 CJS458735 BZW458735 BQA458735 BGE458735 AWI458735 AMM458735 ACQ458735 SU458735 IY458735 C458735 WVK393199 WLO393199 WBS393199 VRW393199 VIA393199 UYE393199 UOI393199 UEM393199 TUQ393199 TKU393199 TAY393199 SRC393199 SHG393199 RXK393199 RNO393199 RDS393199 QTW393199 QKA393199 QAE393199 PQI393199 PGM393199 OWQ393199 OMU393199 OCY393199 NTC393199 NJG393199 MZK393199 MPO393199 MFS393199 LVW393199 LMA393199 LCE393199 KSI393199 KIM393199 JYQ393199 JOU393199 JEY393199 IVC393199 ILG393199 IBK393199 HRO393199 HHS393199 GXW393199 GOA393199 GEE393199 FUI393199 FKM393199 FAQ393199 EQU393199 EGY393199 DXC393199 DNG393199 DDK393199 CTO393199 CJS393199 BZW393199 BQA393199 BGE393199 AWI393199 AMM393199 ACQ393199 SU393199 IY393199 C393199 WVK327663 WLO327663 WBS327663 VRW327663 VIA327663 UYE327663 UOI327663 UEM327663 TUQ327663 TKU327663 TAY327663 SRC327663 SHG327663 RXK327663 RNO327663 RDS327663 QTW327663 QKA327663 QAE327663 PQI327663 PGM327663 OWQ327663 OMU327663 OCY327663 NTC327663 NJG327663 MZK327663 MPO327663 MFS327663 LVW327663 LMA327663 LCE327663 KSI327663 KIM327663 JYQ327663 JOU327663 JEY327663 IVC327663 ILG327663 IBK327663 HRO327663 HHS327663 GXW327663 GOA327663 GEE327663 FUI327663 FKM327663 FAQ327663 EQU327663 EGY327663 DXC327663 DNG327663 DDK327663 CTO327663 CJS327663 BZW327663 BQA327663 BGE327663 AWI327663 AMM327663 ACQ327663 SU327663 IY327663 C327663 WVK262127 WLO262127 WBS262127 VRW262127 VIA262127 UYE262127 UOI262127 UEM262127 TUQ262127 TKU262127 TAY262127 SRC262127 SHG262127 RXK262127 RNO262127 RDS262127 QTW262127 QKA262127 QAE262127 PQI262127 PGM262127 OWQ262127 OMU262127 OCY262127 NTC262127 NJG262127 MZK262127 MPO262127 MFS262127 LVW262127 LMA262127 LCE262127 KSI262127 KIM262127 JYQ262127 JOU262127 JEY262127 IVC262127 ILG262127 IBK262127 HRO262127 HHS262127 GXW262127 GOA262127 GEE262127 FUI262127 FKM262127 FAQ262127 EQU262127 EGY262127 DXC262127 DNG262127 DDK262127 CTO262127 CJS262127 BZW262127 BQA262127 BGE262127 AWI262127 AMM262127 ACQ262127 SU262127 IY262127 C262127 WVK196591 WLO196591 WBS196591 VRW196591 VIA196591 UYE196591 UOI196591 UEM196591 TUQ196591 TKU196591 TAY196591 SRC196591 SHG196591 RXK196591 RNO196591 RDS196591 QTW196591 QKA196591 QAE196591 PQI196591 PGM196591 OWQ196591 OMU196591 OCY196591 NTC196591 NJG196591 MZK196591 MPO196591 MFS196591 LVW196591 LMA196591 LCE196591 KSI196591 KIM196591 JYQ196591 JOU196591 JEY196591 IVC196591 ILG196591 IBK196591 HRO196591 HHS196591 GXW196591 GOA196591 GEE196591 FUI196591 FKM196591 FAQ196591 EQU196591 EGY196591 DXC196591 DNG196591 DDK196591 CTO196591 CJS196591 BZW196591 BQA196591 BGE196591 AWI196591 AMM196591 ACQ196591 SU196591 IY196591 C196591 WVK131055 WLO131055 WBS131055 VRW131055 VIA131055 UYE131055 UOI131055 UEM131055 TUQ131055 TKU131055 TAY131055 SRC131055 SHG131055 RXK131055 RNO131055 RDS131055 QTW131055 QKA131055 QAE131055 PQI131055 PGM131055 OWQ131055 OMU131055 OCY131055 NTC131055 NJG131055 MZK131055 MPO131055 MFS131055 LVW131055 LMA131055 LCE131055 KSI131055 KIM131055 JYQ131055 JOU131055 JEY131055 IVC131055 ILG131055 IBK131055 HRO131055 HHS131055 GXW131055 GOA131055 GEE131055 FUI131055 FKM131055 FAQ131055 EQU131055 EGY131055 DXC131055 DNG131055 DDK131055 CTO131055 CJS131055 BZW131055 BQA131055 BGE131055 AWI131055 AMM131055 ACQ131055 SU131055 IY131055 C131055 WVK65519 WLO65519 WBS65519 VRW65519 VIA65519 UYE65519 UOI65519 UEM65519 TUQ65519 TKU65519 TAY65519 SRC65519 SHG65519 RXK65519 RNO65519 RDS65519 QTW65519 QKA65519 QAE65519 PQI65519 PGM65519 OWQ65519 OMU65519 OCY65519 NTC65519 NJG65519 MZK65519 MPO65519 MFS65519 LVW65519 LMA65519 LCE65519 KSI65519 KIM65519 JYQ65519 JOU65519 JEY65519 IVC65519 ILG65519 IBK65519 HRO65519 HHS65519 GXW65519 GOA65519 GEE65519 FUI65519 FKM65519 FAQ65519 EQU65519 EGY65519 DXC65519 DNG65519 DDK65519 CTO65519 CJS65519 BZW65519 BQA65519 BGE65519 AWI65519 AMM65519 ACQ65519 SU65519 IY65519 C65519">
      <formula1>$A$9:$A$17</formula1>
    </dataValidation>
  </dataValidations>
  <hyperlinks>
    <hyperlink ref="C10" location="'Tableau 1 descript prod RC'!A1" display="Tableau 1 : Description production et RC"/>
    <hyperlink ref="C11" location="'Tableau 2.1 2.2 besoins'!A1" display="Tableau 2 : Besoins"/>
    <hyperlink ref="C12" location="'Tableau 3 Evolution besoins RC '!A1" display="Tableau 3 : Evolution besoin RC"/>
    <hyperlink ref="C15" location="'Tableau 6 Tableau des DN'!A1" display="Tableau 6 : Tableau des DN"/>
    <hyperlink ref="C16" location="'Tableau 7 couts exploitation'!A1" display="Tableau 7 : Coûts d’exploitation"/>
    <hyperlink ref="C13" location="'Tableau 4 Impact subvention'!A1" display="Tableau 4 : Impact subvention"/>
    <hyperlink ref="C14" location="'Tableau 5 plan d''appro'!A1" display="Tableau 5 : Plan d'approvisionnement"/>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189"/>
  <sheetViews>
    <sheetView zoomScale="115" zoomScaleNormal="115" workbookViewId="0">
      <selection activeCell="J29" sqref="J29"/>
    </sheetView>
  </sheetViews>
  <sheetFormatPr baseColWidth="10" defaultRowHeight="15" x14ac:dyDescent="0.25"/>
  <cols>
    <col min="1" max="1" width="4.5703125" customWidth="1"/>
    <col min="2" max="2" width="4.42578125" customWidth="1"/>
    <col min="3" max="3" width="34.7109375" customWidth="1"/>
    <col min="4" max="4" width="14.85546875" customWidth="1"/>
    <col min="5" max="5" width="14.7109375" customWidth="1"/>
    <col min="6" max="6" width="18.85546875" customWidth="1"/>
    <col min="7" max="7" width="4" customWidth="1"/>
    <col min="8" max="8" width="15.7109375" customWidth="1"/>
  </cols>
  <sheetData>
    <row r="1" spans="1:19" ht="15.75" x14ac:dyDescent="0.25">
      <c r="A1" s="190" t="s">
        <v>163</v>
      </c>
      <c r="B1" s="152"/>
      <c r="C1" s="152"/>
      <c r="D1" s="152"/>
      <c r="E1" s="152"/>
      <c r="F1" s="152"/>
      <c r="G1" s="152"/>
      <c r="H1" s="152"/>
      <c r="I1" s="152"/>
      <c r="J1" s="152"/>
      <c r="K1" s="152"/>
      <c r="L1" s="152"/>
      <c r="M1" s="152"/>
      <c r="N1" s="152"/>
      <c r="O1" s="152"/>
      <c r="P1" s="152"/>
      <c r="Q1" s="152"/>
      <c r="R1" s="152"/>
      <c r="S1" s="152"/>
    </row>
    <row r="2" spans="1:19" ht="15.75" thickBot="1" x14ac:dyDescent="0.3">
      <c r="A2" s="152"/>
      <c r="B2" s="152"/>
      <c r="C2" s="152"/>
      <c r="D2" s="152"/>
      <c r="E2" s="152"/>
      <c r="F2" s="152"/>
      <c r="G2" s="152"/>
      <c r="H2" s="152"/>
      <c r="I2" s="152"/>
      <c r="J2" s="152"/>
      <c r="K2" s="152"/>
      <c r="L2" s="152"/>
      <c r="M2" s="152"/>
      <c r="N2" s="152"/>
      <c r="O2" s="152"/>
      <c r="P2" s="152"/>
      <c r="Q2" s="152"/>
      <c r="R2" s="152"/>
      <c r="S2" s="152"/>
    </row>
    <row r="3" spans="1:19" ht="21.75" customHeight="1" thickBot="1" x14ac:dyDescent="0.3">
      <c r="A3" s="35"/>
      <c r="B3" s="36"/>
      <c r="C3" s="37" t="s">
        <v>164</v>
      </c>
      <c r="D3" s="38" t="s">
        <v>165</v>
      </c>
      <c r="E3" s="38" t="s">
        <v>166</v>
      </c>
      <c r="F3" s="39" t="s">
        <v>167</v>
      </c>
      <c r="G3" s="152"/>
      <c r="H3" s="152"/>
      <c r="I3" s="152"/>
      <c r="J3" s="152"/>
      <c r="K3" s="152"/>
      <c r="L3" s="152"/>
      <c r="M3" s="152"/>
      <c r="N3" s="152"/>
      <c r="O3" s="152"/>
      <c r="P3" s="152"/>
      <c r="Q3" s="152"/>
    </row>
    <row r="4" spans="1:19" ht="13.5" customHeight="1" x14ac:dyDescent="0.25">
      <c r="A4" s="280" t="s">
        <v>168</v>
      </c>
      <c r="B4" s="284" t="s">
        <v>169</v>
      </c>
      <c r="C4" s="40" t="s">
        <v>170</v>
      </c>
      <c r="D4" s="41">
        <v>0</v>
      </c>
      <c r="E4" s="41">
        <v>20000</v>
      </c>
      <c r="F4" s="42">
        <f>E4-D4</f>
        <v>20000</v>
      </c>
      <c r="G4" s="152"/>
      <c r="H4" s="152"/>
      <c r="I4" s="152"/>
      <c r="J4" s="152"/>
      <c r="K4" s="152"/>
      <c r="L4" s="152"/>
      <c r="M4" s="152"/>
      <c r="N4" s="152"/>
      <c r="O4" s="152"/>
      <c r="P4" s="152"/>
      <c r="Q4" s="152"/>
    </row>
    <row r="5" spans="1:19" ht="13.5" customHeight="1" x14ac:dyDescent="0.25">
      <c r="A5" s="281"/>
      <c r="B5" s="285"/>
      <c r="C5" s="43" t="s">
        <v>171</v>
      </c>
      <c r="D5" s="44">
        <v>0</v>
      </c>
      <c r="E5" s="44">
        <v>23000</v>
      </c>
      <c r="F5" s="45">
        <f>E5-D5</f>
        <v>23000</v>
      </c>
      <c r="G5" s="152"/>
      <c r="H5" s="152"/>
      <c r="I5" s="152"/>
      <c r="J5" s="152"/>
      <c r="K5" s="152"/>
      <c r="L5" s="152"/>
      <c r="M5" s="152"/>
      <c r="N5" s="152"/>
      <c r="O5" s="152"/>
      <c r="P5" s="152"/>
      <c r="Q5" s="152"/>
    </row>
    <row r="6" spans="1:19" ht="13.5" customHeight="1" x14ac:dyDescent="0.25">
      <c r="A6" s="281"/>
      <c r="B6" s="285"/>
      <c r="C6" s="43" t="s">
        <v>172</v>
      </c>
      <c r="D6" s="44">
        <v>0</v>
      </c>
      <c r="E6" s="46">
        <f>E4/E5</f>
        <v>0.86956521739130432</v>
      </c>
      <c r="F6" s="45"/>
      <c r="G6" s="152"/>
      <c r="H6" s="152"/>
      <c r="I6" s="152"/>
      <c r="J6" s="152"/>
      <c r="K6" s="152"/>
      <c r="L6" s="152"/>
      <c r="M6" s="152"/>
      <c r="N6" s="152"/>
      <c r="O6" s="152"/>
      <c r="P6" s="152"/>
      <c r="Q6" s="152"/>
    </row>
    <row r="7" spans="1:19" ht="13.5" customHeight="1" x14ac:dyDescent="0.25">
      <c r="A7" s="281"/>
      <c r="B7" s="285"/>
      <c r="C7" s="43" t="s">
        <v>173</v>
      </c>
      <c r="D7" s="47">
        <v>0</v>
      </c>
      <c r="E7" s="47">
        <v>2.4</v>
      </c>
      <c r="F7" s="48">
        <f>E7-D7</f>
        <v>2.4</v>
      </c>
      <c r="G7" s="152"/>
      <c r="H7" s="152"/>
      <c r="I7" s="152"/>
      <c r="J7" s="152"/>
      <c r="K7" s="152"/>
      <c r="L7" s="152"/>
      <c r="M7" s="152"/>
      <c r="N7" s="152"/>
      <c r="O7" s="152"/>
      <c r="P7" s="152"/>
      <c r="Q7" s="152"/>
    </row>
    <row r="8" spans="1:19" ht="13.5" customHeight="1" x14ac:dyDescent="0.25">
      <c r="A8" s="281"/>
      <c r="B8" s="285"/>
      <c r="C8" s="132" t="s">
        <v>287</v>
      </c>
      <c r="D8" s="133"/>
      <c r="E8" s="133"/>
      <c r="F8" s="134"/>
      <c r="G8" s="152"/>
      <c r="H8" s="152"/>
      <c r="I8" s="152"/>
      <c r="J8" s="152"/>
      <c r="K8" s="152"/>
      <c r="L8" s="152"/>
      <c r="M8" s="152"/>
      <c r="N8" s="152"/>
      <c r="O8" s="152"/>
      <c r="P8" s="152"/>
      <c r="Q8" s="152"/>
    </row>
    <row r="9" spans="1:19" ht="13.5" customHeight="1" thickBot="1" x14ac:dyDescent="0.3">
      <c r="A9" s="281"/>
      <c r="B9" s="285"/>
      <c r="C9" s="49" t="s">
        <v>174</v>
      </c>
      <c r="D9" s="50">
        <f>D4/$D$15</f>
        <v>0</v>
      </c>
      <c r="E9" s="50">
        <f>E4/$E$15</f>
        <v>0.66666666666666663</v>
      </c>
      <c r="F9" s="51"/>
      <c r="G9" s="152"/>
      <c r="H9" s="152"/>
      <c r="I9" s="152"/>
      <c r="J9" s="152"/>
      <c r="K9" s="152"/>
      <c r="L9" s="152"/>
      <c r="M9" s="152"/>
      <c r="N9" s="152"/>
      <c r="O9" s="152"/>
      <c r="P9" s="152"/>
      <c r="Q9" s="152"/>
    </row>
    <row r="10" spans="1:19" ht="13.5" customHeight="1" x14ac:dyDescent="0.25">
      <c r="A10" s="281"/>
      <c r="B10" s="286" t="s">
        <v>175</v>
      </c>
      <c r="C10" s="40" t="s">
        <v>176</v>
      </c>
      <c r="D10" s="41">
        <v>30000</v>
      </c>
      <c r="E10" s="41">
        <v>10000</v>
      </c>
      <c r="F10" s="42">
        <f>E10-D10</f>
        <v>-20000</v>
      </c>
      <c r="G10" s="152"/>
      <c r="H10" s="152"/>
      <c r="I10" s="152"/>
      <c r="J10" s="152"/>
      <c r="K10" s="152"/>
      <c r="L10" s="152"/>
      <c r="M10" s="152"/>
      <c r="N10" s="152"/>
      <c r="O10" s="152"/>
      <c r="P10" s="152"/>
      <c r="Q10" s="152"/>
    </row>
    <row r="11" spans="1:19" ht="13.5" customHeight="1" x14ac:dyDescent="0.25">
      <c r="A11" s="281"/>
      <c r="B11" s="287"/>
      <c r="C11" s="43" t="s">
        <v>171</v>
      </c>
      <c r="D11" s="44">
        <v>33000</v>
      </c>
      <c r="E11" s="44">
        <v>11000</v>
      </c>
      <c r="F11" s="45">
        <f>E11-D11</f>
        <v>-22000</v>
      </c>
      <c r="G11" s="152"/>
      <c r="H11" s="152"/>
      <c r="I11" s="152"/>
      <c r="J11" s="152"/>
      <c r="K11" s="152"/>
      <c r="L11" s="152"/>
      <c r="M11" s="152"/>
      <c r="N11" s="152"/>
      <c r="O11" s="152"/>
      <c r="P11" s="152"/>
      <c r="Q11" s="152"/>
    </row>
    <row r="12" spans="1:19" ht="13.5" customHeight="1" x14ac:dyDescent="0.25">
      <c r="A12" s="281"/>
      <c r="B12" s="287"/>
      <c r="C12" s="43" t="s">
        <v>177</v>
      </c>
      <c r="D12" s="46">
        <f>D10/D11</f>
        <v>0.90909090909090906</v>
      </c>
      <c r="E12" s="46">
        <f>E10/E11</f>
        <v>0.90909090909090906</v>
      </c>
      <c r="F12" s="45"/>
      <c r="G12" s="152"/>
      <c r="H12" s="152"/>
      <c r="I12" s="152"/>
      <c r="J12" s="152"/>
      <c r="K12" s="152"/>
      <c r="L12" s="152"/>
      <c r="M12" s="152"/>
      <c r="N12" s="152"/>
      <c r="O12" s="152"/>
      <c r="P12" s="152"/>
      <c r="Q12" s="152"/>
    </row>
    <row r="13" spans="1:19" ht="13.5" customHeight="1" x14ac:dyDescent="0.25">
      <c r="A13" s="281"/>
      <c r="B13" s="287"/>
      <c r="C13" s="43" t="s">
        <v>178</v>
      </c>
      <c r="D13" s="47">
        <v>5</v>
      </c>
      <c r="E13" s="47">
        <v>5</v>
      </c>
      <c r="F13" s="48">
        <f>E13-D13</f>
        <v>0</v>
      </c>
      <c r="G13" s="152"/>
      <c r="H13" s="152"/>
      <c r="I13" s="152"/>
      <c r="J13" s="152"/>
      <c r="K13" s="152"/>
      <c r="L13" s="152"/>
      <c r="M13" s="152"/>
      <c r="N13" s="152"/>
      <c r="O13" s="152"/>
      <c r="P13" s="152"/>
      <c r="Q13" s="152"/>
    </row>
    <row r="14" spans="1:19" ht="13.5" customHeight="1" thickBot="1" x14ac:dyDescent="0.3">
      <c r="A14" s="281"/>
      <c r="B14" s="288"/>
      <c r="C14" s="43" t="s">
        <v>174</v>
      </c>
      <c r="D14" s="47">
        <f>D10/$D$15</f>
        <v>1</v>
      </c>
      <c r="E14" s="47">
        <f>E10/$E$15</f>
        <v>0.33333333333333331</v>
      </c>
      <c r="F14" s="52"/>
      <c r="G14" s="152"/>
      <c r="H14" s="152"/>
      <c r="I14" s="152"/>
      <c r="J14" s="152"/>
      <c r="K14" s="152"/>
      <c r="L14" s="152"/>
      <c r="M14" s="152"/>
      <c r="N14" s="152"/>
      <c r="O14" s="152"/>
      <c r="P14" s="152"/>
      <c r="Q14" s="152"/>
    </row>
    <row r="15" spans="1:19" ht="22.5" customHeight="1" x14ac:dyDescent="0.25">
      <c r="A15" s="282"/>
      <c r="B15" s="293" t="s">
        <v>179</v>
      </c>
      <c r="C15" s="53" t="s">
        <v>180</v>
      </c>
      <c r="D15" s="54">
        <v>30000</v>
      </c>
      <c r="E15" s="55">
        <f>E4+E10</f>
        <v>30000</v>
      </c>
      <c r="F15" s="56">
        <f>E15-D15</f>
        <v>0</v>
      </c>
      <c r="G15" s="152"/>
      <c r="H15" s="152"/>
      <c r="I15" s="152"/>
      <c r="J15" s="152"/>
      <c r="K15" s="152"/>
      <c r="L15" s="152"/>
      <c r="M15" s="152"/>
      <c r="N15" s="152"/>
      <c r="O15" s="152"/>
      <c r="P15" s="152"/>
      <c r="Q15" s="152"/>
    </row>
    <row r="16" spans="1:19" ht="18.75" customHeight="1" x14ac:dyDescent="0.25">
      <c r="A16" s="282"/>
      <c r="B16" s="293"/>
      <c r="C16" s="289" t="s">
        <v>181</v>
      </c>
      <c r="D16" s="261">
        <v>0</v>
      </c>
      <c r="E16" s="261">
        <v>20000</v>
      </c>
      <c r="F16" s="224">
        <f>E16-D16</f>
        <v>20000</v>
      </c>
      <c r="G16" s="152"/>
      <c r="H16" s="152"/>
      <c r="I16" s="152"/>
      <c r="J16" s="152"/>
      <c r="K16" s="152"/>
      <c r="L16" s="152"/>
      <c r="M16" s="152"/>
      <c r="N16" s="152"/>
      <c r="O16" s="152"/>
      <c r="P16" s="152"/>
      <c r="Q16" s="152"/>
    </row>
    <row r="17" spans="1:17" ht="48.75" customHeight="1" x14ac:dyDescent="0.25">
      <c r="A17" s="282"/>
      <c r="B17" s="293"/>
      <c r="C17" s="290"/>
      <c r="D17" s="262"/>
      <c r="E17" s="262"/>
      <c r="F17" s="143" t="s">
        <v>405</v>
      </c>
      <c r="G17" s="152"/>
      <c r="H17" s="152"/>
      <c r="I17" s="152"/>
      <c r="J17" s="152"/>
      <c r="K17" s="152"/>
      <c r="L17" s="152"/>
      <c r="M17" s="152"/>
      <c r="N17" s="152"/>
      <c r="O17" s="152"/>
      <c r="P17" s="152"/>
      <c r="Q17" s="152"/>
    </row>
    <row r="18" spans="1:17" x14ac:dyDescent="0.25">
      <c r="A18" s="282"/>
      <c r="B18" s="293"/>
      <c r="C18" s="57" t="s">
        <v>182</v>
      </c>
      <c r="D18" s="58"/>
      <c r="E18" s="59">
        <f>E7+E13</f>
        <v>7.4</v>
      </c>
      <c r="F18" s="60"/>
      <c r="G18" s="152"/>
      <c r="H18" s="152"/>
      <c r="I18" s="152"/>
      <c r="J18" s="152"/>
      <c r="K18" s="152"/>
      <c r="L18" s="152"/>
      <c r="M18" s="152"/>
      <c r="N18" s="152"/>
      <c r="O18" s="152"/>
      <c r="P18" s="152"/>
      <c r="Q18" s="152"/>
    </row>
    <row r="19" spans="1:17" ht="29.25" x14ac:dyDescent="0.25">
      <c r="A19" s="282"/>
      <c r="B19" s="293"/>
      <c r="C19" s="61" t="s">
        <v>457</v>
      </c>
      <c r="D19" s="62">
        <v>0</v>
      </c>
      <c r="E19" s="63">
        <f>E16/E15</f>
        <v>0.66666666666666663</v>
      </c>
      <c r="F19" s="64">
        <v>0.66700000000000004</v>
      </c>
      <c r="G19" s="152"/>
      <c r="H19" s="152"/>
      <c r="I19" s="152"/>
      <c r="J19" s="152"/>
      <c r="K19" s="152"/>
      <c r="L19" s="152"/>
      <c r="M19" s="152"/>
      <c r="N19" s="152"/>
      <c r="O19" s="152"/>
      <c r="P19" s="152"/>
      <c r="Q19" s="152"/>
    </row>
    <row r="20" spans="1:17" ht="22.5" customHeight="1" x14ac:dyDescent="0.25">
      <c r="A20" s="282"/>
      <c r="B20" s="293"/>
      <c r="C20" s="298" t="s">
        <v>467</v>
      </c>
      <c r="D20" s="296">
        <f>D4/0.9*0.187*I21+D4/0.9*0.266*J21+D4/0.9*0.345*K21</f>
        <v>0</v>
      </c>
      <c r="E20" s="261">
        <f>E4/0.9*0.187*I21+E4/0.9*0.266*J21+E4/0.9*0.345*K21</f>
        <v>4155.5555555555557</v>
      </c>
      <c r="F20" s="294">
        <f>E20-D20</f>
        <v>4155.5555555555557</v>
      </c>
      <c r="G20" s="227" t="s">
        <v>461</v>
      </c>
      <c r="H20" s="228" t="s">
        <v>462</v>
      </c>
      <c r="I20" s="229" t="s">
        <v>466</v>
      </c>
      <c r="J20" s="229" t="s">
        <v>463</v>
      </c>
      <c r="K20" s="229" t="s">
        <v>464</v>
      </c>
      <c r="L20" s="152"/>
      <c r="M20" s="152"/>
      <c r="N20" s="152"/>
      <c r="O20" s="152"/>
      <c r="P20" s="152"/>
      <c r="Q20" s="152"/>
    </row>
    <row r="21" spans="1:17" ht="33.75" customHeight="1" x14ac:dyDescent="0.25">
      <c r="A21" s="282"/>
      <c r="B21" s="293"/>
      <c r="C21" s="299"/>
      <c r="D21" s="297"/>
      <c r="E21" s="262"/>
      <c r="F21" s="295"/>
      <c r="G21" s="230"/>
      <c r="H21" s="228" t="s">
        <v>465</v>
      </c>
      <c r="I21" s="231">
        <v>1</v>
      </c>
      <c r="J21" s="231">
        <v>0</v>
      </c>
      <c r="K21" s="231">
        <v>0</v>
      </c>
      <c r="L21" s="152"/>
      <c r="M21" s="152"/>
      <c r="N21" s="152"/>
      <c r="O21" s="152"/>
      <c r="P21" s="152"/>
      <c r="Q21" s="152"/>
    </row>
    <row r="22" spans="1:17" ht="33.75" customHeight="1" thickBot="1" x14ac:dyDescent="0.3">
      <c r="A22" s="283"/>
      <c r="B22" s="291" t="s">
        <v>404</v>
      </c>
      <c r="C22" s="292"/>
      <c r="D22" s="65"/>
      <c r="E22" s="66" t="s">
        <v>288</v>
      </c>
      <c r="F22" s="67"/>
      <c r="G22" s="152"/>
      <c r="H22" s="152"/>
      <c r="I22" s="152"/>
      <c r="J22" s="152"/>
      <c r="K22" s="152"/>
      <c r="L22" s="152"/>
      <c r="M22" s="152"/>
      <c r="N22" s="152"/>
      <c r="O22" s="152"/>
      <c r="P22" s="152"/>
      <c r="Q22" s="152"/>
    </row>
    <row r="23" spans="1:17" ht="22.5" customHeight="1" x14ac:dyDescent="0.25">
      <c r="A23" s="263" t="s">
        <v>183</v>
      </c>
      <c r="B23" s="264"/>
      <c r="C23" s="68"/>
      <c r="D23" s="38" t="s">
        <v>165</v>
      </c>
      <c r="E23" s="38" t="s">
        <v>166</v>
      </c>
      <c r="F23" s="39" t="s">
        <v>184</v>
      </c>
      <c r="G23" s="300" t="s">
        <v>409</v>
      </c>
      <c r="H23" s="303" t="s">
        <v>408</v>
      </c>
      <c r="I23" s="152"/>
      <c r="J23" s="152"/>
      <c r="K23" s="152"/>
      <c r="L23" s="152"/>
      <c r="M23" s="152"/>
      <c r="N23" s="152"/>
      <c r="O23" s="152"/>
      <c r="P23" s="152"/>
      <c r="Q23" s="152"/>
    </row>
    <row r="24" spans="1:17" ht="13.5" customHeight="1" x14ac:dyDescent="0.25">
      <c r="A24" s="265"/>
      <c r="B24" s="266"/>
      <c r="C24" s="69" t="s">
        <v>185</v>
      </c>
      <c r="D24" s="70"/>
      <c r="E24" s="70"/>
      <c r="F24" s="71"/>
      <c r="G24" s="300"/>
      <c r="H24" s="303"/>
      <c r="I24" s="152"/>
      <c r="J24" s="152"/>
      <c r="K24" s="152"/>
      <c r="L24" s="152"/>
      <c r="M24" s="152"/>
      <c r="N24" s="152"/>
      <c r="O24" s="152"/>
      <c r="P24" s="152"/>
      <c r="Q24" s="152"/>
    </row>
    <row r="25" spans="1:17" ht="13.5" customHeight="1" x14ac:dyDescent="0.25">
      <c r="A25" s="265"/>
      <c r="B25" s="266"/>
      <c r="C25" s="72" t="s">
        <v>186</v>
      </c>
      <c r="D25" s="73"/>
      <c r="E25" s="73">
        <v>5000</v>
      </c>
      <c r="F25" s="220">
        <f>E25-D25</f>
        <v>5000</v>
      </c>
      <c r="G25" s="300"/>
      <c r="H25" s="303"/>
      <c r="I25" s="152"/>
      <c r="J25" s="152"/>
      <c r="K25" s="152"/>
      <c r="L25" s="152"/>
      <c r="M25" s="152"/>
      <c r="N25" s="152"/>
      <c r="O25" s="152"/>
      <c r="P25" s="152"/>
      <c r="Q25" s="152"/>
    </row>
    <row r="26" spans="1:17" ht="13.5" customHeight="1" x14ac:dyDescent="0.25">
      <c r="A26" s="265"/>
      <c r="B26" s="266"/>
      <c r="C26" s="74" t="s">
        <v>187</v>
      </c>
      <c r="D26" s="75"/>
      <c r="E26" s="75"/>
      <c r="F26" s="60"/>
      <c r="G26" s="300"/>
      <c r="H26" s="303"/>
      <c r="I26" s="152"/>
      <c r="J26" s="152"/>
      <c r="K26" s="152"/>
      <c r="L26" s="152"/>
      <c r="M26" s="152"/>
      <c r="N26" s="152"/>
      <c r="O26" s="152"/>
      <c r="P26" s="152"/>
      <c r="Q26" s="152"/>
    </row>
    <row r="27" spans="1:17" ht="13.5" customHeight="1" x14ac:dyDescent="0.25">
      <c r="A27" s="265"/>
      <c r="B27" s="266"/>
      <c r="C27" s="74" t="s">
        <v>188</v>
      </c>
      <c r="D27" s="75"/>
      <c r="E27" s="75"/>
      <c r="F27" s="60"/>
      <c r="G27" s="300"/>
      <c r="H27" s="303"/>
      <c r="I27" s="152"/>
      <c r="J27" s="152"/>
      <c r="K27" s="152"/>
      <c r="L27" s="152"/>
      <c r="M27" s="152"/>
      <c r="N27" s="152"/>
      <c r="O27" s="152"/>
      <c r="P27" s="152"/>
      <c r="Q27" s="152"/>
    </row>
    <row r="28" spans="1:17" ht="13.5" customHeight="1" x14ac:dyDescent="0.25">
      <c r="A28" s="265"/>
      <c r="B28" s="266"/>
      <c r="C28" s="74" t="s">
        <v>189</v>
      </c>
      <c r="D28" s="75"/>
      <c r="E28" s="75"/>
      <c r="F28" s="60"/>
      <c r="G28" s="300"/>
      <c r="H28" s="303"/>
      <c r="I28" s="152"/>
      <c r="J28" s="152"/>
      <c r="K28" s="152"/>
      <c r="L28" s="152"/>
      <c r="M28" s="152"/>
      <c r="N28" s="152"/>
      <c r="O28" s="152"/>
      <c r="P28" s="152"/>
      <c r="Q28" s="152"/>
    </row>
    <row r="29" spans="1:17" ht="13.5" customHeight="1" x14ac:dyDescent="0.25">
      <c r="A29" s="265"/>
      <c r="B29" s="266"/>
      <c r="C29" s="72" t="s">
        <v>190</v>
      </c>
      <c r="D29" s="76"/>
      <c r="E29" s="76">
        <v>27000</v>
      </c>
      <c r="F29" s="221">
        <f>E29-D29</f>
        <v>27000</v>
      </c>
      <c r="G29" s="300"/>
      <c r="H29" s="303"/>
      <c r="I29" s="152"/>
      <c r="J29" s="152"/>
      <c r="K29" s="152"/>
      <c r="L29" s="152"/>
      <c r="M29" s="152"/>
      <c r="N29" s="152"/>
      <c r="O29" s="152"/>
      <c r="P29" s="152"/>
      <c r="Q29" s="152"/>
    </row>
    <row r="30" spans="1:17" ht="13.5" customHeight="1" x14ac:dyDescent="0.25">
      <c r="A30" s="265"/>
      <c r="B30" s="266"/>
      <c r="C30" s="301" t="s">
        <v>468</v>
      </c>
      <c r="D30" s="232" t="s">
        <v>469</v>
      </c>
      <c r="E30" s="233">
        <v>20000</v>
      </c>
      <c r="F30" s="234"/>
      <c r="G30" s="300"/>
      <c r="H30" s="303"/>
      <c r="I30" s="152"/>
      <c r="J30" s="152"/>
      <c r="K30" s="152"/>
      <c r="L30" s="152"/>
      <c r="M30" s="152"/>
      <c r="N30" s="152"/>
      <c r="O30" s="152"/>
      <c r="P30" s="152"/>
      <c r="Q30" s="152"/>
    </row>
    <row r="31" spans="1:17" ht="13.5" customHeight="1" x14ac:dyDescent="0.25">
      <c r="A31" s="265"/>
      <c r="B31" s="266"/>
      <c r="C31" s="302"/>
      <c r="D31" s="232" t="s">
        <v>470</v>
      </c>
      <c r="E31" s="233">
        <v>7000</v>
      </c>
      <c r="F31" s="234"/>
      <c r="G31" s="300"/>
      <c r="H31" s="303"/>
      <c r="I31" s="152"/>
      <c r="J31" s="152"/>
      <c r="K31" s="152"/>
      <c r="L31" s="152"/>
      <c r="M31" s="152"/>
      <c r="N31" s="152"/>
      <c r="O31" s="152"/>
      <c r="P31" s="152"/>
      <c r="Q31" s="152"/>
    </row>
    <row r="32" spans="1:17" ht="13.5" customHeight="1" x14ac:dyDescent="0.25">
      <c r="A32" s="265"/>
      <c r="B32" s="266"/>
      <c r="C32" s="72" t="s">
        <v>191</v>
      </c>
      <c r="D32" s="76"/>
      <c r="E32" s="76">
        <f>E19*E29</f>
        <v>18000</v>
      </c>
      <c r="F32" s="221">
        <f>E32-D32</f>
        <v>18000</v>
      </c>
      <c r="G32" s="300"/>
      <c r="H32" s="303"/>
      <c r="I32" s="152"/>
      <c r="J32" s="152"/>
      <c r="K32" s="152"/>
      <c r="L32" s="152"/>
      <c r="M32" s="152"/>
      <c r="N32" s="152"/>
      <c r="O32" s="152"/>
      <c r="P32" s="152"/>
      <c r="Q32" s="152"/>
    </row>
    <row r="33" spans="1:17" ht="21" customHeight="1" x14ac:dyDescent="0.25">
      <c r="A33" s="265"/>
      <c r="B33" s="266"/>
      <c r="C33" s="72" t="s">
        <v>192</v>
      </c>
      <c r="D33" s="73"/>
      <c r="E33" s="73">
        <v>25</v>
      </c>
      <c r="F33" s="222" t="str">
        <f>E33-D33&amp;" sous stations supplémentaires"</f>
        <v>25 sous stations supplémentaires</v>
      </c>
      <c r="G33" s="300"/>
      <c r="H33" s="303"/>
      <c r="I33" s="152"/>
      <c r="J33" s="152"/>
      <c r="K33" s="152"/>
      <c r="L33" s="152"/>
      <c r="M33" s="152"/>
      <c r="N33" s="152"/>
      <c r="O33" s="152"/>
      <c r="P33" s="152"/>
      <c r="Q33" s="152"/>
    </row>
    <row r="34" spans="1:17" ht="13.5" customHeight="1" x14ac:dyDescent="0.25">
      <c r="A34" s="265"/>
      <c r="B34" s="266"/>
      <c r="C34" s="72" t="s">
        <v>193</v>
      </c>
      <c r="D34" s="75"/>
      <c r="E34" s="75"/>
      <c r="F34" s="60"/>
      <c r="G34" s="300"/>
      <c r="H34" s="303"/>
      <c r="I34" s="152"/>
      <c r="J34" s="152"/>
      <c r="K34" s="152"/>
      <c r="L34" s="152"/>
      <c r="M34" s="152"/>
      <c r="N34" s="152"/>
      <c r="O34" s="152"/>
      <c r="P34" s="152"/>
      <c r="Q34" s="152"/>
    </row>
    <row r="35" spans="1:17" ht="13.5" customHeight="1" x14ac:dyDescent="0.25">
      <c r="A35" s="265"/>
      <c r="B35" s="266"/>
      <c r="C35" s="72" t="s">
        <v>194</v>
      </c>
      <c r="D35" s="75"/>
      <c r="E35" s="75"/>
      <c r="F35" s="221" t="str">
        <f>E35-D35&amp;" eq logts supplémentaires"</f>
        <v>0 eq logts supplémentaires</v>
      </c>
      <c r="G35" s="300"/>
      <c r="H35" s="303"/>
      <c r="I35" s="152"/>
      <c r="J35" s="152"/>
      <c r="K35" s="152"/>
      <c r="L35" s="152"/>
      <c r="M35" s="152"/>
      <c r="N35" s="152"/>
      <c r="O35" s="152"/>
      <c r="P35" s="152"/>
      <c r="Q35" s="152"/>
    </row>
    <row r="36" spans="1:17" ht="9.75" customHeight="1" x14ac:dyDescent="0.25">
      <c r="A36" s="265"/>
      <c r="B36" s="266"/>
      <c r="C36" s="269" t="s">
        <v>195</v>
      </c>
      <c r="D36" s="77"/>
      <c r="E36" s="77">
        <f>E29/E25</f>
        <v>5.4</v>
      </c>
      <c r="F36" s="223">
        <f>F29/F25</f>
        <v>5.4</v>
      </c>
      <c r="G36" s="300"/>
      <c r="H36" s="303"/>
      <c r="I36" s="152"/>
      <c r="J36" s="152"/>
      <c r="K36" s="152"/>
      <c r="L36" s="152"/>
      <c r="M36" s="152"/>
      <c r="N36" s="152"/>
      <c r="O36" s="152"/>
      <c r="P36" s="152"/>
      <c r="Q36" s="152"/>
    </row>
    <row r="37" spans="1:17" ht="12" customHeight="1" x14ac:dyDescent="0.25">
      <c r="A37" s="265"/>
      <c r="B37" s="266"/>
      <c r="C37" s="270"/>
      <c r="D37" s="271" t="s">
        <v>196</v>
      </c>
      <c r="E37" s="272"/>
      <c r="F37" s="273"/>
      <c r="G37" s="300"/>
      <c r="H37" s="303"/>
      <c r="I37" s="152"/>
      <c r="J37" s="152"/>
      <c r="K37" s="152"/>
      <c r="L37" s="152"/>
      <c r="M37" s="152"/>
      <c r="N37" s="152"/>
      <c r="O37" s="152"/>
      <c r="P37" s="152"/>
      <c r="Q37" s="152"/>
    </row>
    <row r="38" spans="1:17" ht="21.75" customHeight="1" x14ac:dyDescent="0.25">
      <c r="A38" s="265"/>
      <c r="B38" s="266"/>
      <c r="C38" s="78" t="s">
        <v>197</v>
      </c>
      <c r="D38" s="77"/>
      <c r="E38" s="77">
        <f>E32/E25</f>
        <v>3.6</v>
      </c>
      <c r="F38" s="223">
        <f>E38-D38</f>
        <v>3.6</v>
      </c>
      <c r="G38" s="300"/>
      <c r="H38" s="303"/>
      <c r="I38" s="152"/>
      <c r="J38" s="152"/>
      <c r="K38" s="152"/>
      <c r="L38" s="152"/>
      <c r="M38" s="152"/>
      <c r="N38" s="152"/>
      <c r="O38" s="152"/>
      <c r="P38" s="152"/>
      <c r="Q38" s="152"/>
    </row>
    <row r="39" spans="1:17" ht="13.5" customHeight="1" x14ac:dyDescent="0.25">
      <c r="A39" s="265"/>
      <c r="B39" s="266"/>
      <c r="C39" s="72" t="s">
        <v>198</v>
      </c>
      <c r="D39" s="79"/>
      <c r="E39" s="79">
        <f>E29/E15</f>
        <v>0.9</v>
      </c>
      <c r="F39" s="60"/>
      <c r="G39" s="300"/>
      <c r="H39" s="303"/>
      <c r="I39" s="152"/>
      <c r="J39" s="152"/>
      <c r="K39" s="152"/>
      <c r="L39" s="152"/>
      <c r="M39" s="152"/>
      <c r="N39" s="152"/>
      <c r="O39" s="152"/>
      <c r="P39" s="152"/>
      <c r="Q39" s="152"/>
    </row>
    <row r="40" spans="1:17" ht="13.5" customHeight="1" x14ac:dyDescent="0.25">
      <c r="A40" s="265"/>
      <c r="B40" s="266"/>
      <c r="C40" s="80" t="s">
        <v>199</v>
      </c>
      <c r="D40" s="274">
        <v>2016</v>
      </c>
      <c r="E40" s="275"/>
      <c r="F40" s="276"/>
      <c r="G40" s="300"/>
      <c r="H40" s="303"/>
      <c r="I40" s="152"/>
      <c r="J40" s="152"/>
      <c r="K40" s="152"/>
      <c r="L40" s="152"/>
      <c r="M40" s="152"/>
      <c r="N40" s="152"/>
      <c r="O40" s="152"/>
      <c r="P40" s="152"/>
      <c r="Q40" s="152"/>
    </row>
    <row r="41" spans="1:17" ht="16.5" customHeight="1" thickBot="1" x14ac:dyDescent="0.3">
      <c r="A41" s="267"/>
      <c r="B41" s="268"/>
      <c r="C41" s="81" t="s">
        <v>162</v>
      </c>
      <c r="D41" s="277"/>
      <c r="E41" s="278"/>
      <c r="F41" s="279"/>
      <c r="G41" s="300"/>
      <c r="H41" s="303"/>
      <c r="I41" s="152"/>
      <c r="J41" s="152"/>
      <c r="K41" s="152"/>
      <c r="L41" s="152"/>
      <c r="M41" s="152"/>
      <c r="N41" s="152"/>
      <c r="O41" s="152"/>
      <c r="P41" s="152"/>
      <c r="Q41" s="152"/>
    </row>
    <row r="42" spans="1:17" ht="24" customHeight="1" x14ac:dyDescent="0.25">
      <c r="A42" s="152"/>
      <c r="B42" s="152"/>
      <c r="C42" s="152"/>
      <c r="D42" s="152"/>
      <c r="E42" s="152"/>
      <c r="F42" s="152"/>
      <c r="G42" s="152"/>
      <c r="H42" s="152"/>
      <c r="I42" s="152"/>
      <c r="J42" s="152"/>
      <c r="K42" s="152"/>
      <c r="L42" s="152"/>
      <c r="M42" s="152"/>
      <c r="N42" s="152"/>
      <c r="O42" s="152"/>
      <c r="P42" s="152"/>
      <c r="Q42" s="152"/>
    </row>
    <row r="43" spans="1:17" x14ac:dyDescent="0.25">
      <c r="A43" s="152"/>
      <c r="B43" s="152"/>
      <c r="C43" s="152"/>
      <c r="D43" s="152"/>
      <c r="E43" s="152"/>
      <c r="F43" s="152"/>
      <c r="G43" s="152"/>
      <c r="H43" s="152"/>
      <c r="I43" s="152"/>
      <c r="J43" s="152"/>
      <c r="K43" s="152"/>
      <c r="L43" s="152"/>
      <c r="M43" s="152"/>
      <c r="N43" s="152"/>
      <c r="O43" s="152"/>
      <c r="P43" s="152"/>
      <c r="Q43" s="152"/>
    </row>
    <row r="44" spans="1:17" x14ac:dyDescent="0.25">
      <c r="A44" s="152"/>
      <c r="B44" s="152"/>
      <c r="C44" s="152"/>
      <c r="D44" s="152"/>
      <c r="E44" s="152"/>
      <c r="F44" s="152"/>
      <c r="G44" s="152"/>
      <c r="H44" s="152"/>
      <c r="I44" s="152"/>
      <c r="J44" s="152"/>
      <c r="K44" s="152"/>
      <c r="L44" s="152"/>
      <c r="M44" s="152"/>
      <c r="N44" s="152"/>
      <c r="O44" s="152"/>
      <c r="P44" s="152"/>
      <c r="Q44" s="152"/>
    </row>
    <row r="45" spans="1:17" x14ac:dyDescent="0.25">
      <c r="A45" s="152"/>
      <c r="B45" s="152"/>
      <c r="C45" s="152"/>
      <c r="D45" s="152"/>
      <c r="E45" s="152"/>
      <c r="F45" s="152"/>
      <c r="G45" s="152"/>
      <c r="H45" s="152"/>
      <c r="I45" s="152"/>
      <c r="J45" s="152"/>
      <c r="K45" s="152"/>
      <c r="L45" s="152"/>
      <c r="M45" s="152"/>
      <c r="N45" s="152"/>
      <c r="O45" s="152"/>
      <c r="P45" s="152"/>
      <c r="Q45" s="152"/>
    </row>
    <row r="46" spans="1:17" x14ac:dyDescent="0.25">
      <c r="A46" s="152"/>
      <c r="B46" s="152"/>
      <c r="C46" s="152"/>
      <c r="D46" s="152"/>
      <c r="E46" s="152"/>
      <c r="F46" s="152"/>
      <c r="G46" s="152"/>
      <c r="H46" s="152"/>
      <c r="I46" s="152"/>
      <c r="J46" s="152"/>
      <c r="K46" s="152"/>
      <c r="L46" s="152"/>
      <c r="M46" s="152"/>
      <c r="N46" s="152"/>
      <c r="O46" s="152"/>
      <c r="P46" s="152"/>
      <c r="Q46" s="152"/>
    </row>
    <row r="47" spans="1:17" x14ac:dyDescent="0.25">
      <c r="A47" s="152"/>
      <c r="B47" s="152"/>
      <c r="C47" s="152"/>
      <c r="D47" s="152"/>
      <c r="E47" s="152"/>
      <c r="F47" s="152"/>
      <c r="G47" s="152"/>
      <c r="H47" s="152"/>
      <c r="I47" s="152"/>
      <c r="J47" s="152"/>
      <c r="K47" s="152"/>
      <c r="L47" s="152"/>
      <c r="M47" s="152"/>
      <c r="N47" s="152"/>
      <c r="O47" s="152"/>
      <c r="P47" s="152"/>
      <c r="Q47" s="152"/>
    </row>
    <row r="48" spans="1:17" x14ac:dyDescent="0.25">
      <c r="A48" s="152"/>
      <c r="B48" s="152"/>
      <c r="C48" s="152"/>
      <c r="D48" s="152"/>
      <c r="E48" s="152"/>
      <c r="F48" s="152"/>
      <c r="G48" s="152"/>
      <c r="H48" s="152"/>
      <c r="I48" s="152"/>
      <c r="J48" s="152"/>
      <c r="K48" s="152"/>
      <c r="L48" s="152"/>
      <c r="M48" s="152"/>
      <c r="N48" s="152"/>
      <c r="O48" s="152"/>
      <c r="P48" s="152"/>
      <c r="Q48" s="152"/>
    </row>
    <row r="49" spans="1:17" x14ac:dyDescent="0.25">
      <c r="A49" s="152"/>
      <c r="B49" s="152"/>
      <c r="C49" s="152"/>
      <c r="D49" s="152"/>
      <c r="E49" s="152"/>
      <c r="F49" s="152"/>
      <c r="G49" s="152"/>
      <c r="H49" s="152"/>
      <c r="I49" s="152"/>
      <c r="J49" s="152"/>
      <c r="K49" s="152"/>
      <c r="L49" s="152"/>
      <c r="M49" s="152"/>
      <c r="N49" s="152"/>
      <c r="O49" s="152"/>
      <c r="P49" s="152"/>
      <c r="Q49" s="152"/>
    </row>
    <row r="50" spans="1:17" x14ac:dyDescent="0.25">
      <c r="A50" s="152"/>
      <c r="B50" s="152"/>
      <c r="C50" s="152"/>
      <c r="D50" s="152"/>
      <c r="E50" s="152"/>
      <c r="F50" s="152"/>
      <c r="G50" s="152"/>
      <c r="H50" s="152"/>
      <c r="I50" s="152"/>
      <c r="J50" s="152"/>
      <c r="K50" s="152"/>
      <c r="L50" s="152"/>
      <c r="M50" s="152"/>
      <c r="N50" s="152"/>
      <c r="O50" s="152"/>
      <c r="P50" s="152"/>
      <c r="Q50" s="152"/>
    </row>
    <row r="51" spans="1:17" x14ac:dyDescent="0.25">
      <c r="A51" s="152"/>
      <c r="B51" s="152"/>
      <c r="C51" s="152"/>
      <c r="D51" s="152"/>
      <c r="E51" s="152"/>
      <c r="F51" s="152"/>
      <c r="G51" s="152"/>
      <c r="H51" s="152"/>
      <c r="I51" s="152"/>
      <c r="J51" s="152"/>
      <c r="K51" s="152"/>
      <c r="L51" s="152"/>
      <c r="M51" s="152"/>
      <c r="N51" s="152"/>
      <c r="O51" s="152"/>
      <c r="P51" s="152"/>
      <c r="Q51" s="152"/>
    </row>
    <row r="52" spans="1:17" x14ac:dyDescent="0.25">
      <c r="A52" s="152"/>
      <c r="B52" s="152"/>
      <c r="C52" s="152"/>
      <c r="D52" s="152"/>
      <c r="E52" s="152"/>
      <c r="F52" s="152"/>
      <c r="G52" s="152"/>
      <c r="H52" s="152"/>
      <c r="I52" s="152"/>
      <c r="J52" s="152"/>
      <c r="K52" s="152"/>
      <c r="L52" s="152"/>
      <c r="M52" s="152"/>
      <c r="N52" s="152"/>
      <c r="O52" s="152"/>
      <c r="P52" s="152"/>
      <c r="Q52" s="152"/>
    </row>
    <row r="53" spans="1:17" x14ac:dyDescent="0.25">
      <c r="A53" s="152"/>
      <c r="B53" s="152"/>
      <c r="C53" s="152"/>
      <c r="D53" s="152"/>
      <c r="E53" s="152"/>
      <c r="F53" s="152"/>
      <c r="G53" s="152"/>
      <c r="H53" s="152"/>
      <c r="I53" s="152"/>
      <c r="J53" s="152"/>
      <c r="K53" s="152"/>
      <c r="L53" s="152"/>
      <c r="M53" s="152"/>
      <c r="N53" s="152"/>
      <c r="O53" s="152"/>
      <c r="P53" s="152"/>
      <c r="Q53" s="152"/>
    </row>
    <row r="54" spans="1:17" x14ac:dyDescent="0.25">
      <c r="A54" s="152"/>
      <c r="B54" s="152"/>
      <c r="C54" s="152"/>
      <c r="D54" s="152"/>
      <c r="E54" s="152"/>
      <c r="F54" s="152"/>
      <c r="G54" s="152"/>
      <c r="H54" s="152"/>
      <c r="I54" s="152"/>
      <c r="J54" s="152"/>
      <c r="K54" s="152"/>
      <c r="L54" s="152"/>
      <c r="M54" s="152"/>
      <c r="N54" s="152"/>
      <c r="O54" s="152"/>
      <c r="P54" s="152"/>
      <c r="Q54" s="152"/>
    </row>
    <row r="55" spans="1:17" x14ac:dyDescent="0.25">
      <c r="A55" s="152"/>
      <c r="B55" s="152"/>
      <c r="C55" s="152"/>
      <c r="D55" s="152"/>
      <c r="E55" s="152"/>
      <c r="F55" s="152"/>
      <c r="G55" s="152"/>
      <c r="H55" s="152"/>
      <c r="I55" s="152"/>
      <c r="J55" s="152"/>
      <c r="K55" s="152"/>
      <c r="L55" s="152"/>
      <c r="M55" s="152"/>
      <c r="N55" s="152"/>
      <c r="O55" s="152"/>
      <c r="P55" s="152"/>
      <c r="Q55" s="152"/>
    </row>
    <row r="56" spans="1:17" x14ac:dyDescent="0.25">
      <c r="A56" s="152"/>
      <c r="B56" s="152"/>
      <c r="C56" s="152"/>
      <c r="D56" s="152"/>
      <c r="E56" s="152"/>
      <c r="F56" s="152"/>
      <c r="G56" s="152"/>
      <c r="H56" s="152"/>
      <c r="I56" s="152"/>
      <c r="J56" s="152"/>
      <c r="K56" s="152"/>
      <c r="L56" s="152"/>
      <c r="M56" s="152"/>
      <c r="N56" s="152"/>
      <c r="O56" s="152"/>
      <c r="P56" s="152"/>
      <c r="Q56" s="152"/>
    </row>
    <row r="57" spans="1:17" x14ac:dyDescent="0.25">
      <c r="A57" s="152"/>
      <c r="B57" s="152"/>
      <c r="C57" s="152"/>
      <c r="D57" s="152"/>
      <c r="E57" s="152"/>
      <c r="F57" s="152"/>
      <c r="G57" s="152"/>
      <c r="H57" s="152"/>
      <c r="I57" s="152"/>
      <c r="J57" s="152"/>
      <c r="K57" s="152"/>
      <c r="L57" s="152"/>
      <c r="M57" s="152"/>
      <c r="N57" s="152"/>
      <c r="O57" s="152"/>
      <c r="P57" s="152"/>
      <c r="Q57" s="152"/>
    </row>
    <row r="58" spans="1:17" x14ac:dyDescent="0.25">
      <c r="A58" s="152"/>
      <c r="B58" s="152"/>
      <c r="C58" s="152"/>
      <c r="D58" s="152"/>
      <c r="E58" s="152"/>
      <c r="F58" s="152"/>
      <c r="G58" s="152"/>
      <c r="H58" s="152"/>
      <c r="I58" s="152"/>
      <c r="J58" s="152"/>
      <c r="K58" s="152"/>
      <c r="L58" s="152"/>
      <c r="M58" s="152"/>
      <c r="N58" s="152"/>
      <c r="O58" s="152"/>
      <c r="P58" s="152"/>
      <c r="Q58" s="152"/>
    </row>
    <row r="59" spans="1:17" x14ac:dyDescent="0.25">
      <c r="A59" s="152"/>
      <c r="B59" s="152"/>
      <c r="C59" s="152"/>
      <c r="D59" s="152"/>
      <c r="E59" s="152"/>
      <c r="F59" s="152"/>
      <c r="G59" s="152"/>
      <c r="H59" s="152"/>
      <c r="I59" s="152"/>
      <c r="J59" s="152"/>
      <c r="K59" s="152"/>
      <c r="L59" s="152"/>
      <c r="M59" s="152"/>
      <c r="N59" s="152"/>
      <c r="O59" s="152"/>
      <c r="P59" s="152"/>
      <c r="Q59" s="152"/>
    </row>
    <row r="60" spans="1:17" x14ac:dyDescent="0.25">
      <c r="A60" s="152"/>
      <c r="B60" s="152"/>
      <c r="C60" s="152"/>
      <c r="D60" s="152"/>
      <c r="E60" s="152"/>
      <c r="F60" s="152"/>
      <c r="G60" s="152"/>
      <c r="H60" s="152"/>
      <c r="I60" s="152"/>
      <c r="J60" s="152"/>
      <c r="K60" s="152"/>
      <c r="L60" s="152"/>
      <c r="M60" s="152"/>
      <c r="N60" s="152"/>
      <c r="O60" s="152"/>
      <c r="P60" s="152"/>
      <c r="Q60" s="152"/>
    </row>
    <row r="61" spans="1:17" x14ac:dyDescent="0.25">
      <c r="A61" s="152"/>
      <c r="B61" s="152"/>
      <c r="C61" s="152"/>
      <c r="D61" s="152"/>
      <c r="E61" s="152"/>
      <c r="F61" s="152"/>
      <c r="G61" s="152"/>
      <c r="H61" s="152"/>
      <c r="I61" s="152"/>
      <c r="J61" s="152"/>
      <c r="K61" s="152"/>
      <c r="L61" s="152"/>
      <c r="M61" s="152"/>
      <c r="N61" s="152"/>
      <c r="O61" s="152"/>
      <c r="P61" s="152"/>
      <c r="Q61" s="152"/>
    </row>
    <row r="62" spans="1:17" x14ac:dyDescent="0.25">
      <c r="A62" s="152"/>
      <c r="B62" s="152"/>
      <c r="C62" s="152"/>
      <c r="D62" s="152"/>
      <c r="E62" s="152"/>
      <c r="F62" s="152"/>
      <c r="G62" s="152"/>
      <c r="H62" s="152"/>
      <c r="I62" s="152"/>
      <c r="J62" s="152"/>
      <c r="K62" s="152"/>
      <c r="L62" s="152"/>
      <c r="M62" s="152"/>
      <c r="N62" s="152"/>
      <c r="O62" s="152"/>
      <c r="P62" s="152"/>
      <c r="Q62" s="152"/>
    </row>
    <row r="63" spans="1:17" x14ac:dyDescent="0.25">
      <c r="A63" s="152"/>
      <c r="B63" s="152"/>
      <c r="C63" s="152"/>
      <c r="D63" s="152"/>
      <c r="E63" s="152"/>
      <c r="F63" s="152"/>
      <c r="G63" s="152"/>
      <c r="H63" s="152"/>
      <c r="I63" s="152"/>
      <c r="J63" s="152"/>
      <c r="K63" s="152"/>
      <c r="L63" s="152"/>
      <c r="M63" s="152"/>
      <c r="N63" s="152"/>
      <c r="O63" s="152"/>
      <c r="P63" s="152"/>
      <c r="Q63" s="152"/>
    </row>
    <row r="64" spans="1:17" x14ac:dyDescent="0.25">
      <c r="A64" s="152"/>
      <c r="B64" s="152"/>
      <c r="C64" s="152"/>
      <c r="D64" s="152"/>
      <c r="E64" s="152"/>
      <c r="F64" s="152"/>
      <c r="G64" s="152"/>
      <c r="H64" s="152"/>
      <c r="I64" s="152"/>
      <c r="J64" s="152"/>
      <c r="K64" s="152"/>
      <c r="L64" s="152"/>
      <c r="M64" s="152"/>
      <c r="N64" s="152"/>
      <c r="O64" s="152"/>
      <c r="P64" s="152"/>
      <c r="Q64" s="152"/>
    </row>
    <row r="65" spans="1:17" x14ac:dyDescent="0.25">
      <c r="A65" s="152"/>
      <c r="B65" s="152"/>
      <c r="C65" s="152"/>
      <c r="D65" s="152"/>
      <c r="E65" s="152"/>
      <c r="F65" s="152"/>
      <c r="G65" s="152"/>
      <c r="H65" s="152"/>
      <c r="I65" s="152"/>
      <c r="J65" s="152"/>
      <c r="K65" s="152"/>
      <c r="L65" s="152"/>
      <c r="M65" s="152"/>
      <c r="N65" s="152"/>
      <c r="O65" s="152"/>
      <c r="P65" s="152"/>
      <c r="Q65" s="152"/>
    </row>
    <row r="66" spans="1:17" x14ac:dyDescent="0.25">
      <c r="A66" s="152"/>
      <c r="B66" s="152"/>
      <c r="C66" s="152"/>
      <c r="D66" s="152"/>
      <c r="E66" s="152"/>
      <c r="F66" s="152"/>
      <c r="G66" s="152"/>
      <c r="H66" s="152"/>
      <c r="I66" s="152"/>
      <c r="J66" s="152"/>
      <c r="K66" s="152"/>
      <c r="L66" s="152"/>
      <c r="M66" s="152"/>
      <c r="N66" s="152"/>
      <c r="O66" s="152"/>
      <c r="P66" s="152"/>
      <c r="Q66" s="152"/>
    </row>
    <row r="67" spans="1:17" x14ac:dyDescent="0.25">
      <c r="A67" s="152"/>
      <c r="B67" s="152"/>
      <c r="C67" s="152"/>
      <c r="D67" s="152"/>
      <c r="E67" s="152"/>
      <c r="F67" s="152"/>
      <c r="G67" s="152"/>
      <c r="H67" s="152"/>
      <c r="I67" s="152"/>
      <c r="J67" s="152"/>
      <c r="K67" s="152"/>
      <c r="L67" s="152"/>
      <c r="M67" s="152"/>
      <c r="N67" s="152"/>
      <c r="O67" s="152"/>
      <c r="P67" s="152"/>
      <c r="Q67" s="152"/>
    </row>
    <row r="68" spans="1:17" x14ac:dyDescent="0.25">
      <c r="A68" s="152"/>
      <c r="B68" s="152"/>
      <c r="C68" s="152"/>
      <c r="D68" s="152"/>
      <c r="E68" s="152"/>
      <c r="F68" s="152"/>
      <c r="G68" s="152"/>
      <c r="H68" s="152"/>
      <c r="I68" s="152"/>
      <c r="J68" s="152"/>
      <c r="K68" s="152"/>
      <c r="L68" s="152"/>
      <c r="M68" s="152"/>
      <c r="N68" s="152"/>
      <c r="O68" s="152"/>
      <c r="P68" s="152"/>
      <c r="Q68" s="152"/>
    </row>
    <row r="69" spans="1:17" x14ac:dyDescent="0.25">
      <c r="A69" s="152"/>
      <c r="B69" s="152"/>
      <c r="C69" s="152"/>
      <c r="D69" s="152"/>
      <c r="E69" s="152"/>
      <c r="F69" s="152"/>
      <c r="G69" s="152"/>
      <c r="H69" s="152"/>
      <c r="I69" s="152"/>
      <c r="J69" s="152"/>
      <c r="K69" s="152"/>
      <c r="L69" s="152"/>
      <c r="M69" s="152"/>
      <c r="N69" s="152"/>
      <c r="O69" s="152"/>
      <c r="P69" s="152"/>
      <c r="Q69" s="152"/>
    </row>
    <row r="70" spans="1:17" x14ac:dyDescent="0.25">
      <c r="A70" s="152"/>
      <c r="B70" s="152"/>
      <c r="C70" s="152"/>
      <c r="D70" s="152"/>
      <c r="E70" s="152"/>
      <c r="F70" s="152"/>
      <c r="G70" s="152"/>
      <c r="H70" s="152"/>
      <c r="I70" s="152"/>
      <c r="J70" s="152"/>
      <c r="K70" s="152"/>
      <c r="L70" s="152"/>
      <c r="M70" s="152"/>
      <c r="N70" s="152"/>
      <c r="O70" s="152"/>
      <c r="P70" s="152"/>
      <c r="Q70" s="152"/>
    </row>
    <row r="71" spans="1:17" x14ac:dyDescent="0.25">
      <c r="A71" s="152"/>
      <c r="B71" s="152"/>
      <c r="C71" s="152"/>
      <c r="D71" s="152"/>
      <c r="E71" s="152"/>
      <c r="F71" s="152"/>
      <c r="G71" s="152"/>
      <c r="H71" s="152"/>
      <c r="I71" s="152"/>
      <c r="J71" s="152"/>
      <c r="K71" s="152"/>
      <c r="L71" s="152"/>
      <c r="M71" s="152"/>
      <c r="N71" s="152"/>
      <c r="O71" s="152"/>
      <c r="P71" s="152"/>
      <c r="Q71" s="152"/>
    </row>
    <row r="72" spans="1:17" x14ac:dyDescent="0.25">
      <c r="A72" s="152"/>
      <c r="B72" s="152"/>
      <c r="C72" s="152"/>
      <c r="D72" s="152"/>
      <c r="E72" s="152"/>
      <c r="F72" s="152"/>
      <c r="G72" s="152"/>
      <c r="H72" s="152"/>
      <c r="I72" s="152"/>
      <c r="J72" s="152"/>
      <c r="K72" s="152"/>
      <c r="L72" s="152"/>
      <c r="M72" s="152"/>
      <c r="N72" s="152"/>
      <c r="O72" s="152"/>
      <c r="P72" s="152"/>
      <c r="Q72" s="152"/>
    </row>
    <row r="73" spans="1:17" x14ac:dyDescent="0.25">
      <c r="A73" s="152"/>
      <c r="B73" s="152"/>
      <c r="C73" s="152"/>
      <c r="D73" s="152"/>
      <c r="E73" s="152"/>
      <c r="F73" s="152"/>
      <c r="G73" s="152"/>
      <c r="H73" s="152"/>
      <c r="I73" s="152"/>
      <c r="J73" s="152"/>
      <c r="K73" s="152"/>
      <c r="L73" s="152"/>
      <c r="M73" s="152"/>
      <c r="N73" s="152"/>
      <c r="O73" s="152"/>
      <c r="P73" s="152"/>
      <c r="Q73" s="152"/>
    </row>
    <row r="74" spans="1:17" x14ac:dyDescent="0.25">
      <c r="A74" s="152"/>
      <c r="B74" s="152"/>
      <c r="C74" s="152"/>
      <c r="D74" s="152"/>
      <c r="E74" s="152"/>
      <c r="F74" s="152"/>
      <c r="G74" s="152"/>
      <c r="H74" s="152"/>
      <c r="I74" s="152"/>
      <c r="J74" s="152"/>
      <c r="K74" s="152"/>
      <c r="L74" s="152"/>
      <c r="M74" s="152"/>
      <c r="N74" s="152"/>
      <c r="O74" s="152"/>
      <c r="P74" s="152"/>
      <c r="Q74" s="152"/>
    </row>
    <row r="75" spans="1:17" x14ac:dyDescent="0.25">
      <c r="A75" s="152"/>
      <c r="B75" s="152"/>
      <c r="C75" s="152"/>
      <c r="D75" s="152"/>
      <c r="E75" s="152"/>
      <c r="F75" s="152"/>
      <c r="G75" s="152"/>
      <c r="H75" s="152"/>
      <c r="I75" s="152"/>
      <c r="J75" s="152"/>
      <c r="K75" s="152"/>
      <c r="L75" s="152"/>
      <c r="M75" s="152"/>
      <c r="N75" s="152"/>
      <c r="O75" s="152"/>
      <c r="P75" s="152"/>
      <c r="Q75" s="152"/>
    </row>
    <row r="76" spans="1:17" x14ac:dyDescent="0.25">
      <c r="A76" s="152"/>
      <c r="B76" s="152"/>
      <c r="C76" s="152"/>
      <c r="D76" s="152"/>
      <c r="E76" s="152"/>
      <c r="F76" s="152"/>
      <c r="G76" s="152"/>
      <c r="H76" s="152"/>
      <c r="I76" s="152"/>
      <c r="J76" s="152"/>
      <c r="K76" s="152"/>
      <c r="L76" s="152"/>
      <c r="M76" s="152"/>
      <c r="N76" s="152"/>
      <c r="O76" s="152"/>
      <c r="P76" s="152"/>
      <c r="Q76" s="152"/>
    </row>
    <row r="77" spans="1:17" x14ac:dyDescent="0.25">
      <c r="A77" s="152"/>
      <c r="B77" s="152"/>
      <c r="C77" s="152"/>
      <c r="D77" s="152"/>
      <c r="E77" s="152"/>
      <c r="F77" s="152"/>
      <c r="G77" s="152"/>
      <c r="H77" s="152"/>
      <c r="I77" s="152"/>
      <c r="J77" s="152"/>
      <c r="K77" s="152"/>
      <c r="L77" s="152"/>
      <c r="M77" s="152"/>
      <c r="N77" s="152"/>
      <c r="O77" s="152"/>
      <c r="P77" s="152"/>
      <c r="Q77" s="152"/>
    </row>
    <row r="78" spans="1:17" x14ac:dyDescent="0.25">
      <c r="A78" s="152"/>
      <c r="B78" s="152"/>
      <c r="C78" s="152"/>
      <c r="D78" s="152"/>
      <c r="E78" s="152"/>
      <c r="F78" s="152"/>
      <c r="G78" s="152"/>
      <c r="H78" s="152"/>
      <c r="I78" s="152"/>
      <c r="J78" s="152"/>
      <c r="K78" s="152"/>
      <c r="L78" s="152"/>
      <c r="M78" s="152"/>
      <c r="N78" s="152"/>
      <c r="O78" s="152"/>
      <c r="P78" s="152"/>
      <c r="Q78" s="152"/>
    </row>
    <row r="79" spans="1:17" x14ac:dyDescent="0.25">
      <c r="A79" s="152"/>
      <c r="B79" s="152"/>
      <c r="C79" s="152"/>
      <c r="D79" s="152"/>
      <c r="E79" s="152"/>
      <c r="F79" s="152"/>
      <c r="G79" s="152"/>
      <c r="H79" s="152"/>
      <c r="I79" s="152"/>
      <c r="J79" s="152"/>
      <c r="K79" s="152"/>
      <c r="L79" s="152"/>
      <c r="M79" s="152"/>
      <c r="N79" s="152"/>
      <c r="O79" s="152"/>
      <c r="P79" s="152"/>
      <c r="Q79" s="152"/>
    </row>
    <row r="80" spans="1:17" x14ac:dyDescent="0.25">
      <c r="A80" s="152"/>
      <c r="B80" s="152"/>
      <c r="C80" s="152"/>
      <c r="D80" s="152"/>
      <c r="E80" s="152"/>
      <c r="F80" s="152"/>
      <c r="G80" s="152"/>
      <c r="H80" s="152"/>
      <c r="I80" s="152"/>
      <c r="J80" s="152"/>
      <c r="K80" s="152"/>
      <c r="L80" s="152"/>
      <c r="M80" s="152"/>
      <c r="N80" s="152"/>
      <c r="O80" s="152"/>
      <c r="P80" s="152"/>
      <c r="Q80" s="152"/>
    </row>
    <row r="81" spans="1:17" x14ac:dyDescent="0.25">
      <c r="A81" s="152"/>
      <c r="B81" s="152"/>
      <c r="C81" s="152"/>
      <c r="D81" s="152"/>
      <c r="E81" s="152"/>
      <c r="F81" s="152"/>
      <c r="G81" s="152"/>
      <c r="H81" s="152"/>
      <c r="I81" s="152"/>
      <c r="J81" s="152"/>
      <c r="K81" s="152"/>
      <c r="L81" s="152"/>
      <c r="M81" s="152"/>
      <c r="N81" s="152"/>
      <c r="O81" s="152"/>
      <c r="P81" s="152"/>
      <c r="Q81" s="152"/>
    </row>
    <row r="82" spans="1:17" x14ac:dyDescent="0.25">
      <c r="A82" s="152"/>
      <c r="B82" s="152"/>
      <c r="C82" s="152"/>
      <c r="D82" s="152"/>
      <c r="E82" s="152"/>
      <c r="F82" s="152"/>
      <c r="G82" s="152"/>
      <c r="H82" s="152"/>
      <c r="I82" s="152"/>
      <c r="J82" s="152"/>
      <c r="K82" s="152"/>
      <c r="L82" s="152"/>
      <c r="M82" s="152"/>
      <c r="N82" s="152"/>
      <c r="O82" s="152"/>
      <c r="P82" s="152"/>
      <c r="Q82" s="152"/>
    </row>
    <row r="83" spans="1:17" x14ac:dyDescent="0.25">
      <c r="A83" s="152"/>
      <c r="B83" s="152"/>
      <c r="C83" s="152"/>
      <c r="D83" s="152"/>
      <c r="E83" s="152"/>
      <c r="F83" s="152"/>
      <c r="G83" s="152"/>
      <c r="H83" s="152"/>
      <c r="I83" s="152"/>
      <c r="J83" s="152"/>
      <c r="K83" s="152"/>
      <c r="L83" s="152"/>
      <c r="M83" s="152"/>
      <c r="N83" s="152"/>
      <c r="O83" s="152"/>
      <c r="P83" s="152"/>
      <c r="Q83" s="152"/>
    </row>
    <row r="84" spans="1:17" x14ac:dyDescent="0.25">
      <c r="A84" s="152"/>
      <c r="B84" s="152"/>
      <c r="C84" s="152"/>
      <c r="D84" s="152"/>
      <c r="E84" s="152"/>
      <c r="F84" s="152"/>
      <c r="G84" s="152"/>
      <c r="H84" s="152"/>
      <c r="I84" s="152"/>
      <c r="J84" s="152"/>
      <c r="K84" s="152"/>
      <c r="L84" s="152"/>
      <c r="M84" s="152"/>
      <c r="N84" s="152"/>
      <c r="O84" s="152"/>
      <c r="P84" s="152"/>
      <c r="Q84" s="152"/>
    </row>
    <row r="85" spans="1:17" x14ac:dyDescent="0.25">
      <c r="A85" s="152"/>
      <c r="B85" s="152"/>
      <c r="C85" s="152"/>
      <c r="D85" s="152"/>
      <c r="E85" s="152"/>
      <c r="F85" s="152"/>
      <c r="G85" s="152"/>
      <c r="H85" s="152"/>
      <c r="I85" s="152"/>
      <c r="J85" s="152"/>
      <c r="K85" s="152"/>
      <c r="L85" s="152"/>
      <c r="M85" s="152"/>
      <c r="N85" s="152"/>
      <c r="O85" s="152"/>
      <c r="P85" s="152"/>
      <c r="Q85" s="152"/>
    </row>
    <row r="86" spans="1:17" x14ac:dyDescent="0.25">
      <c r="A86" s="152"/>
      <c r="B86" s="152"/>
      <c r="C86" s="152"/>
      <c r="D86" s="152"/>
      <c r="E86" s="152"/>
      <c r="F86" s="152"/>
      <c r="G86" s="152"/>
      <c r="H86" s="152"/>
      <c r="I86" s="152"/>
      <c r="J86" s="152"/>
      <c r="K86" s="152"/>
      <c r="L86" s="152"/>
      <c r="M86" s="152"/>
      <c r="N86" s="152"/>
      <c r="O86" s="152"/>
      <c r="P86" s="152"/>
      <c r="Q86" s="152"/>
    </row>
    <row r="87" spans="1:17" x14ac:dyDescent="0.25">
      <c r="A87" s="152"/>
      <c r="B87" s="152"/>
      <c r="C87" s="152"/>
      <c r="D87" s="152"/>
      <c r="E87" s="152"/>
      <c r="F87" s="152"/>
      <c r="G87" s="152"/>
      <c r="H87" s="152"/>
      <c r="I87" s="152"/>
      <c r="J87" s="152"/>
      <c r="K87" s="152"/>
      <c r="L87" s="152"/>
      <c r="M87" s="152"/>
      <c r="N87" s="152"/>
      <c r="O87" s="152"/>
      <c r="P87" s="152"/>
      <c r="Q87" s="152"/>
    </row>
    <row r="88" spans="1:17" x14ac:dyDescent="0.25">
      <c r="A88" s="152"/>
      <c r="B88" s="152"/>
      <c r="C88" s="152"/>
      <c r="D88" s="152"/>
      <c r="E88" s="152"/>
      <c r="F88" s="152"/>
      <c r="G88" s="152"/>
      <c r="H88" s="152"/>
      <c r="I88" s="152"/>
      <c r="J88" s="152"/>
      <c r="K88" s="152"/>
      <c r="L88" s="152"/>
      <c r="M88" s="152"/>
      <c r="N88" s="152"/>
      <c r="O88" s="152"/>
      <c r="P88" s="152"/>
      <c r="Q88" s="152"/>
    </row>
    <row r="89" spans="1:17" x14ac:dyDescent="0.25">
      <c r="A89" s="152"/>
      <c r="B89" s="152"/>
      <c r="C89" s="152"/>
      <c r="D89" s="152"/>
      <c r="E89" s="152"/>
      <c r="F89" s="152"/>
      <c r="G89" s="152"/>
      <c r="H89" s="152"/>
      <c r="I89" s="152"/>
      <c r="J89" s="152"/>
      <c r="K89" s="152"/>
      <c r="L89" s="152"/>
      <c r="M89" s="152"/>
      <c r="N89" s="152"/>
      <c r="O89" s="152"/>
      <c r="P89" s="152"/>
      <c r="Q89" s="152"/>
    </row>
    <row r="90" spans="1:17" x14ac:dyDescent="0.25">
      <c r="A90" s="152"/>
      <c r="B90" s="152"/>
      <c r="C90" s="152"/>
      <c r="D90" s="152"/>
      <c r="E90" s="152"/>
      <c r="F90" s="152"/>
      <c r="G90" s="152"/>
      <c r="H90" s="152"/>
      <c r="I90" s="152"/>
      <c r="J90" s="152"/>
      <c r="K90" s="152"/>
      <c r="L90" s="152"/>
      <c r="M90" s="152"/>
      <c r="N90" s="152"/>
      <c r="O90" s="152"/>
      <c r="P90" s="152"/>
      <c r="Q90" s="152"/>
    </row>
    <row r="91" spans="1:17" x14ac:dyDescent="0.25">
      <c r="A91" s="152"/>
      <c r="B91" s="152"/>
      <c r="C91" s="152"/>
      <c r="D91" s="152"/>
      <c r="E91" s="152"/>
      <c r="F91" s="152"/>
      <c r="G91" s="152"/>
      <c r="H91" s="152"/>
      <c r="I91" s="152"/>
      <c r="J91" s="152"/>
      <c r="K91" s="152"/>
      <c r="L91" s="152"/>
      <c r="M91" s="152"/>
      <c r="N91" s="152"/>
      <c r="O91" s="152"/>
      <c r="P91" s="152"/>
      <c r="Q91" s="152"/>
    </row>
    <row r="92" spans="1:17" x14ac:dyDescent="0.25">
      <c r="A92" s="152"/>
      <c r="B92" s="152"/>
      <c r="C92" s="152"/>
      <c r="D92" s="152"/>
      <c r="E92" s="152"/>
      <c r="F92" s="152"/>
      <c r="G92" s="152"/>
      <c r="H92" s="152"/>
      <c r="I92" s="152"/>
      <c r="J92" s="152"/>
      <c r="K92" s="152"/>
      <c r="L92" s="152"/>
      <c r="M92" s="152"/>
      <c r="N92" s="152"/>
      <c r="O92" s="152"/>
      <c r="P92" s="152"/>
      <c r="Q92" s="152"/>
    </row>
    <row r="93" spans="1:17" x14ac:dyDescent="0.25">
      <c r="A93" s="152"/>
      <c r="B93" s="152"/>
      <c r="C93" s="152"/>
      <c r="D93" s="152"/>
      <c r="E93" s="152"/>
      <c r="F93" s="152"/>
      <c r="G93" s="152"/>
      <c r="H93" s="152"/>
      <c r="I93" s="152"/>
      <c r="J93" s="152"/>
      <c r="K93" s="152"/>
      <c r="L93" s="152"/>
      <c r="M93" s="152"/>
      <c r="N93" s="152"/>
      <c r="O93" s="152"/>
      <c r="P93" s="152"/>
      <c r="Q93" s="152"/>
    </row>
    <row r="94" spans="1:17" x14ac:dyDescent="0.25">
      <c r="A94" s="152"/>
      <c r="B94" s="152"/>
      <c r="C94" s="152"/>
      <c r="D94" s="152"/>
      <c r="E94" s="152"/>
      <c r="F94" s="152"/>
      <c r="G94" s="152"/>
      <c r="H94" s="152"/>
      <c r="I94" s="152"/>
      <c r="J94" s="152"/>
      <c r="K94" s="152"/>
      <c r="L94" s="152"/>
      <c r="M94" s="152"/>
      <c r="N94" s="152"/>
      <c r="O94" s="152"/>
      <c r="P94" s="152"/>
      <c r="Q94" s="152"/>
    </row>
    <row r="95" spans="1:17" x14ac:dyDescent="0.25">
      <c r="A95" s="152"/>
      <c r="B95" s="152"/>
      <c r="C95" s="152"/>
      <c r="D95" s="152"/>
      <c r="E95" s="152"/>
      <c r="F95" s="152"/>
      <c r="G95" s="152"/>
      <c r="H95" s="152"/>
      <c r="I95" s="152"/>
      <c r="J95" s="152"/>
      <c r="K95" s="152"/>
      <c r="L95" s="152"/>
      <c r="M95" s="152"/>
      <c r="N95" s="152"/>
      <c r="O95" s="152"/>
      <c r="P95" s="152"/>
      <c r="Q95" s="152"/>
    </row>
    <row r="96" spans="1:17" x14ac:dyDescent="0.25">
      <c r="A96" s="152"/>
      <c r="B96" s="152"/>
      <c r="C96" s="152"/>
      <c r="D96" s="152"/>
      <c r="E96" s="152"/>
      <c r="F96" s="152"/>
      <c r="G96" s="152"/>
      <c r="H96" s="152"/>
      <c r="I96" s="152"/>
      <c r="J96" s="152"/>
      <c r="K96" s="152"/>
      <c r="L96" s="152"/>
      <c r="M96" s="152"/>
      <c r="N96" s="152"/>
      <c r="O96" s="152"/>
      <c r="P96" s="152"/>
      <c r="Q96" s="152"/>
    </row>
    <row r="97" spans="1:17" x14ac:dyDescent="0.25">
      <c r="A97" s="152"/>
      <c r="B97" s="152"/>
      <c r="C97" s="152"/>
      <c r="D97" s="152"/>
      <c r="E97" s="152"/>
      <c r="F97" s="152"/>
      <c r="G97" s="152"/>
      <c r="H97" s="152"/>
      <c r="I97" s="152"/>
      <c r="J97" s="152"/>
      <c r="K97" s="152"/>
      <c r="L97" s="152"/>
      <c r="M97" s="152"/>
      <c r="N97" s="152"/>
      <c r="O97" s="152"/>
      <c r="P97" s="152"/>
      <c r="Q97" s="152"/>
    </row>
    <row r="98" spans="1:17" x14ac:dyDescent="0.25">
      <c r="A98" s="152"/>
      <c r="B98" s="152"/>
      <c r="C98" s="152"/>
      <c r="D98" s="152"/>
      <c r="E98" s="152"/>
      <c r="F98" s="152"/>
      <c r="G98" s="152"/>
      <c r="H98" s="152"/>
      <c r="I98" s="152"/>
      <c r="J98" s="152"/>
      <c r="K98" s="152"/>
      <c r="L98" s="152"/>
      <c r="M98" s="152"/>
      <c r="N98" s="152"/>
      <c r="O98" s="152"/>
      <c r="P98" s="152"/>
      <c r="Q98" s="152"/>
    </row>
    <row r="99" spans="1:17" x14ac:dyDescent="0.25">
      <c r="A99" s="152"/>
      <c r="B99" s="152"/>
      <c r="C99" s="152"/>
      <c r="D99" s="152"/>
      <c r="E99" s="152"/>
      <c r="F99" s="152"/>
      <c r="G99" s="152"/>
      <c r="H99" s="152"/>
      <c r="I99" s="152"/>
      <c r="J99" s="152"/>
      <c r="K99" s="152"/>
      <c r="L99" s="152"/>
      <c r="M99" s="152"/>
      <c r="N99" s="152"/>
      <c r="O99" s="152"/>
      <c r="P99" s="152"/>
      <c r="Q99" s="152"/>
    </row>
    <row r="100" spans="1:17" x14ac:dyDescent="0.25">
      <c r="A100" s="152"/>
      <c r="B100" s="152"/>
      <c r="C100" s="152"/>
      <c r="D100" s="152"/>
      <c r="E100" s="152"/>
      <c r="F100" s="152"/>
      <c r="G100" s="152"/>
      <c r="H100" s="152"/>
      <c r="I100" s="152"/>
      <c r="J100" s="152"/>
      <c r="K100" s="152"/>
      <c r="L100" s="152"/>
      <c r="M100" s="152"/>
      <c r="N100" s="152"/>
      <c r="O100" s="152"/>
      <c r="P100" s="152"/>
      <c r="Q100" s="152"/>
    </row>
    <row r="101" spans="1:17" x14ac:dyDescent="0.25">
      <c r="A101" s="152"/>
      <c r="B101" s="152"/>
      <c r="C101" s="152"/>
      <c r="D101" s="152"/>
      <c r="E101" s="152"/>
      <c r="F101" s="152"/>
      <c r="G101" s="152"/>
      <c r="H101" s="152"/>
      <c r="I101" s="152"/>
      <c r="J101" s="152"/>
      <c r="K101" s="152"/>
      <c r="L101" s="152"/>
      <c r="M101" s="152"/>
      <c r="N101" s="152"/>
      <c r="O101" s="152"/>
      <c r="P101" s="152"/>
      <c r="Q101" s="152"/>
    </row>
    <row r="102" spans="1:17" x14ac:dyDescent="0.25">
      <c r="A102" s="152"/>
      <c r="B102" s="152"/>
      <c r="C102" s="152"/>
      <c r="D102" s="152"/>
      <c r="E102" s="152"/>
      <c r="F102" s="152"/>
      <c r="G102" s="152"/>
      <c r="H102" s="152"/>
      <c r="I102" s="152"/>
      <c r="J102" s="152"/>
      <c r="K102" s="152"/>
      <c r="L102" s="152"/>
      <c r="M102" s="152"/>
      <c r="N102" s="152"/>
      <c r="O102" s="152"/>
      <c r="P102" s="152"/>
      <c r="Q102" s="152"/>
    </row>
    <row r="103" spans="1:17" x14ac:dyDescent="0.25">
      <c r="A103" s="152"/>
      <c r="B103" s="152"/>
      <c r="C103" s="152"/>
      <c r="D103" s="152"/>
      <c r="E103" s="152"/>
      <c r="F103" s="152"/>
      <c r="G103" s="152"/>
      <c r="H103" s="152"/>
      <c r="I103" s="152"/>
      <c r="J103" s="152"/>
      <c r="K103" s="152"/>
      <c r="L103" s="152"/>
      <c r="M103" s="152"/>
      <c r="N103" s="152"/>
      <c r="O103" s="152"/>
      <c r="P103" s="152"/>
      <c r="Q103" s="152"/>
    </row>
    <row r="104" spans="1:17" x14ac:dyDescent="0.25">
      <c r="A104" s="152"/>
      <c r="B104" s="152"/>
      <c r="C104" s="152"/>
      <c r="D104" s="152"/>
      <c r="E104" s="152"/>
      <c r="F104" s="152"/>
      <c r="G104" s="152"/>
      <c r="H104" s="152"/>
      <c r="I104" s="152"/>
      <c r="J104" s="152"/>
      <c r="K104" s="152"/>
      <c r="L104" s="152"/>
      <c r="M104" s="152"/>
      <c r="N104" s="152"/>
      <c r="O104" s="152"/>
      <c r="P104" s="152"/>
      <c r="Q104" s="152"/>
    </row>
    <row r="105" spans="1:17" x14ac:dyDescent="0.25">
      <c r="A105" s="152"/>
      <c r="B105" s="152"/>
      <c r="C105" s="152"/>
      <c r="D105" s="152"/>
      <c r="E105" s="152"/>
      <c r="F105" s="152"/>
      <c r="G105" s="152"/>
      <c r="H105" s="152"/>
      <c r="I105" s="152"/>
      <c r="J105" s="152"/>
      <c r="K105" s="152"/>
      <c r="L105" s="152"/>
      <c r="M105" s="152"/>
      <c r="N105" s="152"/>
      <c r="O105" s="152"/>
      <c r="P105" s="152"/>
      <c r="Q105" s="152"/>
    </row>
    <row r="106" spans="1:17" x14ac:dyDescent="0.25">
      <c r="A106" s="152"/>
      <c r="B106" s="152"/>
      <c r="C106" s="152"/>
      <c r="D106" s="152"/>
      <c r="E106" s="152"/>
      <c r="F106" s="152"/>
      <c r="G106" s="152"/>
      <c r="H106" s="152"/>
      <c r="I106" s="152"/>
      <c r="J106" s="152"/>
      <c r="K106" s="152"/>
      <c r="L106" s="152"/>
      <c r="M106" s="152"/>
      <c r="N106" s="152"/>
      <c r="O106" s="152"/>
      <c r="P106" s="152"/>
      <c r="Q106" s="152"/>
    </row>
    <row r="107" spans="1:17" x14ac:dyDescent="0.25">
      <c r="A107" s="152"/>
      <c r="B107" s="152"/>
      <c r="C107" s="152"/>
      <c r="D107" s="152"/>
      <c r="E107" s="152"/>
      <c r="F107" s="152"/>
      <c r="G107" s="152"/>
      <c r="H107" s="152"/>
      <c r="I107" s="152"/>
      <c r="J107" s="152"/>
      <c r="K107" s="152"/>
      <c r="L107" s="152"/>
      <c r="M107" s="152"/>
      <c r="N107" s="152"/>
      <c r="O107" s="152"/>
      <c r="P107" s="152"/>
      <c r="Q107" s="152"/>
    </row>
    <row r="108" spans="1:17" x14ac:dyDescent="0.25">
      <c r="A108" s="152"/>
      <c r="B108" s="152"/>
      <c r="C108" s="152"/>
      <c r="D108" s="152"/>
      <c r="E108" s="152"/>
      <c r="F108" s="152"/>
      <c r="G108" s="152"/>
      <c r="H108" s="152"/>
      <c r="I108" s="152"/>
      <c r="J108" s="152"/>
      <c r="K108" s="152"/>
      <c r="L108" s="152"/>
      <c r="M108" s="152"/>
      <c r="N108" s="152"/>
      <c r="O108" s="152"/>
      <c r="P108" s="152"/>
      <c r="Q108" s="152"/>
    </row>
    <row r="109" spans="1:17" x14ac:dyDescent="0.25">
      <c r="A109" s="152"/>
      <c r="B109" s="152"/>
      <c r="C109" s="152"/>
      <c r="D109" s="152"/>
      <c r="E109" s="152"/>
      <c r="F109" s="152"/>
      <c r="G109" s="152"/>
      <c r="H109" s="152"/>
      <c r="I109" s="152"/>
      <c r="J109" s="152"/>
      <c r="K109" s="152"/>
      <c r="L109" s="152"/>
      <c r="M109" s="152"/>
      <c r="N109" s="152"/>
      <c r="O109" s="152"/>
      <c r="P109" s="152"/>
      <c r="Q109" s="152"/>
    </row>
    <row r="110" spans="1:17" x14ac:dyDescent="0.25">
      <c r="A110" s="152"/>
      <c r="B110" s="152"/>
      <c r="C110" s="152"/>
      <c r="D110" s="152"/>
      <c r="E110" s="152"/>
      <c r="F110" s="152"/>
      <c r="G110" s="152"/>
      <c r="H110" s="152"/>
      <c r="I110" s="152"/>
      <c r="J110" s="152"/>
      <c r="K110" s="152"/>
      <c r="L110" s="152"/>
      <c r="M110" s="152"/>
      <c r="N110" s="152"/>
      <c r="O110" s="152"/>
      <c r="P110" s="152"/>
      <c r="Q110" s="152"/>
    </row>
    <row r="111" spans="1:17" x14ac:dyDescent="0.25">
      <c r="A111" s="152"/>
      <c r="B111" s="152"/>
      <c r="C111" s="152"/>
      <c r="D111" s="152"/>
      <c r="E111" s="152"/>
      <c r="F111" s="152"/>
      <c r="G111" s="152"/>
      <c r="H111" s="152"/>
      <c r="I111" s="152"/>
      <c r="J111" s="152"/>
      <c r="K111" s="152"/>
      <c r="L111" s="152"/>
      <c r="M111" s="152"/>
      <c r="N111" s="152"/>
      <c r="O111" s="152"/>
      <c r="P111" s="152"/>
      <c r="Q111" s="152"/>
    </row>
    <row r="112" spans="1:17" x14ac:dyDescent="0.25">
      <c r="A112" s="152"/>
      <c r="B112" s="152"/>
      <c r="C112" s="152"/>
      <c r="D112" s="152"/>
      <c r="E112" s="152"/>
      <c r="F112" s="152"/>
      <c r="G112" s="152"/>
      <c r="H112" s="152"/>
      <c r="I112" s="152"/>
      <c r="J112" s="152"/>
      <c r="K112" s="152"/>
      <c r="L112" s="152"/>
      <c r="M112" s="152"/>
      <c r="N112" s="152"/>
      <c r="O112" s="152"/>
      <c r="P112" s="152"/>
      <c r="Q112" s="152"/>
    </row>
    <row r="113" spans="1:17" x14ac:dyDescent="0.25">
      <c r="A113" s="152"/>
      <c r="B113" s="152"/>
      <c r="C113" s="152"/>
      <c r="D113" s="152"/>
      <c r="E113" s="152"/>
      <c r="F113" s="152"/>
      <c r="G113" s="152"/>
      <c r="H113" s="152"/>
      <c r="I113" s="152"/>
      <c r="J113" s="152"/>
      <c r="K113" s="152"/>
      <c r="L113" s="152"/>
      <c r="M113" s="152"/>
      <c r="N113" s="152"/>
      <c r="O113" s="152"/>
      <c r="P113" s="152"/>
      <c r="Q113" s="152"/>
    </row>
    <row r="114" spans="1:17" x14ac:dyDescent="0.25">
      <c r="A114" s="152"/>
      <c r="B114" s="152"/>
      <c r="C114" s="152"/>
      <c r="D114" s="152"/>
      <c r="E114" s="152"/>
      <c r="F114" s="152"/>
      <c r="G114" s="152"/>
      <c r="H114" s="152"/>
      <c r="I114" s="152"/>
      <c r="J114" s="152"/>
      <c r="K114" s="152"/>
      <c r="L114" s="152"/>
      <c r="M114" s="152"/>
      <c r="N114" s="152"/>
      <c r="O114" s="152"/>
      <c r="P114" s="152"/>
      <c r="Q114" s="152"/>
    </row>
    <row r="115" spans="1:17" x14ac:dyDescent="0.25">
      <c r="A115" s="152"/>
      <c r="B115" s="152"/>
      <c r="C115" s="152"/>
      <c r="D115" s="152"/>
      <c r="E115" s="152"/>
      <c r="F115" s="152"/>
      <c r="G115" s="152"/>
      <c r="H115" s="152"/>
      <c r="I115" s="152"/>
      <c r="J115" s="152"/>
      <c r="K115" s="152"/>
      <c r="L115" s="152"/>
      <c r="M115" s="152"/>
      <c r="N115" s="152"/>
      <c r="O115" s="152"/>
      <c r="P115" s="152"/>
      <c r="Q115" s="152"/>
    </row>
    <row r="116" spans="1:17" x14ac:dyDescent="0.25">
      <c r="A116" s="152"/>
      <c r="B116" s="152"/>
      <c r="C116" s="152"/>
      <c r="D116" s="152"/>
      <c r="E116" s="152"/>
      <c r="F116" s="152"/>
      <c r="G116" s="152"/>
      <c r="H116" s="152"/>
      <c r="I116" s="152"/>
      <c r="J116" s="152"/>
      <c r="K116" s="152"/>
      <c r="L116" s="152"/>
      <c r="M116" s="152"/>
      <c r="N116" s="152"/>
      <c r="O116" s="152"/>
      <c r="P116" s="152"/>
      <c r="Q116" s="152"/>
    </row>
    <row r="117" spans="1:17" x14ac:dyDescent="0.25">
      <c r="A117" s="152"/>
      <c r="B117" s="152"/>
      <c r="C117" s="152"/>
      <c r="D117" s="152"/>
      <c r="E117" s="152"/>
      <c r="F117" s="152"/>
      <c r="G117" s="152"/>
      <c r="H117" s="152"/>
      <c r="I117" s="152"/>
      <c r="J117" s="152"/>
      <c r="K117" s="152"/>
      <c r="L117" s="152"/>
      <c r="M117" s="152"/>
      <c r="N117" s="152"/>
      <c r="O117" s="152"/>
      <c r="P117" s="152"/>
      <c r="Q117" s="152"/>
    </row>
    <row r="118" spans="1:17" x14ac:dyDescent="0.25">
      <c r="A118" s="152"/>
      <c r="B118" s="152"/>
      <c r="C118" s="152"/>
      <c r="D118" s="152"/>
      <c r="E118" s="152"/>
      <c r="F118" s="152"/>
      <c r="G118" s="152"/>
      <c r="H118" s="152"/>
      <c r="I118" s="152"/>
      <c r="J118" s="152"/>
      <c r="K118" s="152"/>
      <c r="L118" s="152"/>
      <c r="M118" s="152"/>
      <c r="N118" s="152"/>
      <c r="O118" s="152"/>
      <c r="P118" s="152"/>
      <c r="Q118" s="152"/>
    </row>
    <row r="119" spans="1:17" x14ac:dyDescent="0.25">
      <c r="A119" s="152"/>
      <c r="B119" s="152"/>
      <c r="C119" s="152"/>
      <c r="D119" s="152"/>
      <c r="E119" s="152"/>
      <c r="F119" s="152"/>
      <c r="G119" s="152"/>
      <c r="H119" s="152"/>
      <c r="I119" s="152"/>
      <c r="J119" s="152"/>
      <c r="K119" s="152"/>
      <c r="L119" s="152"/>
      <c r="M119" s="152"/>
      <c r="N119" s="152"/>
      <c r="O119" s="152"/>
      <c r="P119" s="152"/>
      <c r="Q119" s="152"/>
    </row>
    <row r="120" spans="1:17" x14ac:dyDescent="0.25">
      <c r="A120" s="152"/>
      <c r="B120" s="152"/>
      <c r="C120" s="152"/>
      <c r="D120" s="152"/>
      <c r="E120" s="152"/>
      <c r="F120" s="152"/>
      <c r="G120" s="152"/>
      <c r="H120" s="152"/>
      <c r="I120" s="152"/>
      <c r="J120" s="152"/>
      <c r="K120" s="152"/>
      <c r="L120" s="152"/>
      <c r="M120" s="152"/>
      <c r="N120" s="152"/>
      <c r="O120" s="152"/>
      <c r="P120" s="152"/>
      <c r="Q120" s="152"/>
    </row>
    <row r="121" spans="1:17" x14ac:dyDescent="0.25">
      <c r="A121" s="152"/>
      <c r="B121" s="152"/>
      <c r="C121" s="152"/>
      <c r="D121" s="152"/>
      <c r="E121" s="152"/>
      <c r="F121" s="152"/>
      <c r="G121" s="152"/>
      <c r="H121" s="152"/>
      <c r="I121" s="152"/>
      <c r="J121" s="152"/>
      <c r="K121" s="152"/>
      <c r="L121" s="152"/>
      <c r="M121" s="152"/>
      <c r="N121" s="152"/>
      <c r="O121" s="152"/>
      <c r="P121" s="152"/>
      <c r="Q121" s="152"/>
    </row>
    <row r="122" spans="1:17" x14ac:dyDescent="0.25">
      <c r="A122" s="152"/>
      <c r="B122" s="152"/>
      <c r="C122" s="152"/>
      <c r="D122" s="152"/>
      <c r="E122" s="152"/>
      <c r="F122" s="152"/>
      <c r="G122" s="152"/>
      <c r="H122" s="152"/>
      <c r="I122" s="152"/>
      <c r="J122" s="152"/>
      <c r="K122" s="152"/>
      <c r="L122" s="152"/>
      <c r="M122" s="152"/>
      <c r="N122" s="152"/>
      <c r="O122" s="152"/>
      <c r="P122" s="152"/>
      <c r="Q122" s="152"/>
    </row>
    <row r="123" spans="1:17" x14ac:dyDescent="0.25">
      <c r="A123" s="152"/>
      <c r="B123" s="152"/>
      <c r="C123" s="152"/>
      <c r="D123" s="152"/>
      <c r="E123" s="152"/>
      <c r="F123" s="152"/>
      <c r="G123" s="152"/>
      <c r="H123" s="152"/>
      <c r="I123" s="152"/>
      <c r="J123" s="152"/>
      <c r="K123" s="152"/>
      <c r="L123" s="152"/>
      <c r="M123" s="152"/>
      <c r="N123" s="152"/>
      <c r="O123" s="152"/>
      <c r="P123" s="152"/>
      <c r="Q123" s="152"/>
    </row>
    <row r="124" spans="1:17" x14ac:dyDescent="0.25">
      <c r="A124" s="152"/>
      <c r="B124" s="152"/>
      <c r="C124" s="152"/>
      <c r="D124" s="152"/>
      <c r="E124" s="152"/>
      <c r="F124" s="152"/>
      <c r="G124" s="152"/>
      <c r="H124" s="152"/>
      <c r="I124" s="152"/>
      <c r="J124" s="152"/>
      <c r="K124" s="152"/>
      <c r="L124" s="152"/>
      <c r="M124" s="152"/>
      <c r="N124" s="152"/>
      <c r="O124" s="152"/>
      <c r="P124" s="152"/>
      <c r="Q124" s="152"/>
    </row>
    <row r="125" spans="1:17" x14ac:dyDescent="0.25">
      <c r="A125" s="152"/>
      <c r="B125" s="152"/>
      <c r="C125" s="152"/>
      <c r="D125" s="152"/>
      <c r="E125" s="152"/>
      <c r="F125" s="152"/>
      <c r="G125" s="152"/>
      <c r="H125" s="152"/>
      <c r="I125" s="152"/>
      <c r="J125" s="152"/>
      <c r="K125" s="152"/>
      <c r="L125" s="152"/>
      <c r="M125" s="152"/>
      <c r="N125" s="152"/>
      <c r="O125" s="152"/>
      <c r="P125" s="152"/>
      <c r="Q125" s="152"/>
    </row>
    <row r="126" spans="1:17" x14ac:dyDescent="0.25">
      <c r="A126" s="152"/>
      <c r="B126" s="152"/>
      <c r="C126" s="152"/>
      <c r="D126" s="152"/>
      <c r="E126" s="152"/>
      <c r="F126" s="152"/>
      <c r="G126" s="152"/>
      <c r="H126" s="152"/>
      <c r="I126" s="152"/>
      <c r="J126" s="152"/>
      <c r="K126" s="152"/>
      <c r="L126" s="152"/>
      <c r="M126" s="152"/>
      <c r="N126" s="152"/>
      <c r="O126" s="152"/>
      <c r="P126" s="152"/>
      <c r="Q126" s="152"/>
    </row>
    <row r="127" spans="1:17" x14ac:dyDescent="0.25">
      <c r="A127" s="152"/>
      <c r="B127" s="152"/>
      <c r="C127" s="152"/>
      <c r="D127" s="152"/>
      <c r="E127" s="152"/>
      <c r="F127" s="152"/>
      <c r="G127" s="152"/>
      <c r="H127" s="152"/>
      <c r="I127" s="152"/>
      <c r="J127" s="152"/>
      <c r="K127" s="152"/>
      <c r="L127" s="152"/>
      <c r="M127" s="152"/>
      <c r="N127" s="152"/>
      <c r="O127" s="152"/>
      <c r="P127" s="152"/>
      <c r="Q127" s="152"/>
    </row>
    <row r="128" spans="1:17" x14ac:dyDescent="0.25">
      <c r="A128" s="152"/>
      <c r="B128" s="152"/>
      <c r="C128" s="152"/>
      <c r="D128" s="152"/>
      <c r="E128" s="152"/>
      <c r="F128" s="152"/>
      <c r="G128" s="152"/>
      <c r="H128" s="152"/>
      <c r="I128" s="152"/>
      <c r="J128" s="152"/>
      <c r="K128" s="152"/>
      <c r="L128" s="152"/>
      <c r="M128" s="152"/>
      <c r="N128" s="152"/>
      <c r="O128" s="152"/>
      <c r="P128" s="152"/>
      <c r="Q128" s="152"/>
    </row>
    <row r="129" spans="1:17" x14ac:dyDescent="0.25">
      <c r="A129" s="152"/>
      <c r="B129" s="152"/>
      <c r="C129" s="152"/>
      <c r="D129" s="152"/>
      <c r="E129" s="152"/>
      <c r="F129" s="152"/>
      <c r="G129" s="152"/>
      <c r="H129" s="152"/>
      <c r="I129" s="152"/>
      <c r="J129" s="152"/>
      <c r="K129" s="152"/>
      <c r="L129" s="152"/>
      <c r="M129" s="152"/>
      <c r="N129" s="152"/>
      <c r="O129" s="152"/>
      <c r="P129" s="152"/>
      <c r="Q129" s="152"/>
    </row>
    <row r="130" spans="1:17" x14ac:dyDescent="0.25">
      <c r="A130" s="152"/>
      <c r="B130" s="152"/>
      <c r="C130" s="152"/>
      <c r="D130" s="152"/>
      <c r="E130" s="152"/>
      <c r="F130" s="152"/>
      <c r="G130" s="152"/>
      <c r="H130" s="152"/>
      <c r="I130" s="152"/>
      <c r="J130" s="152"/>
      <c r="K130" s="152"/>
      <c r="L130" s="152"/>
      <c r="M130" s="152"/>
      <c r="N130" s="152"/>
      <c r="O130" s="152"/>
      <c r="P130" s="152"/>
      <c r="Q130" s="152"/>
    </row>
    <row r="131" spans="1:17" x14ac:dyDescent="0.25">
      <c r="A131" s="152"/>
      <c r="B131" s="152"/>
      <c r="C131" s="152"/>
      <c r="D131" s="152"/>
      <c r="E131" s="152"/>
      <c r="F131" s="152"/>
      <c r="G131" s="152"/>
      <c r="H131" s="152"/>
      <c r="I131" s="152"/>
      <c r="J131" s="152"/>
      <c r="K131" s="152"/>
      <c r="L131" s="152"/>
      <c r="M131" s="152"/>
      <c r="N131" s="152"/>
      <c r="O131" s="152"/>
      <c r="P131" s="152"/>
      <c r="Q131" s="152"/>
    </row>
    <row r="132" spans="1:17" x14ac:dyDescent="0.25">
      <c r="A132" s="152"/>
      <c r="B132" s="152"/>
      <c r="C132" s="152"/>
      <c r="D132" s="152"/>
      <c r="E132" s="152"/>
      <c r="F132" s="152"/>
      <c r="G132" s="152"/>
      <c r="H132" s="152"/>
      <c r="I132" s="152"/>
      <c r="J132" s="152"/>
      <c r="K132" s="152"/>
      <c r="L132" s="152"/>
      <c r="M132" s="152"/>
      <c r="N132" s="152"/>
      <c r="O132" s="152"/>
      <c r="P132" s="152"/>
      <c r="Q132" s="152"/>
    </row>
    <row r="133" spans="1:17" x14ac:dyDescent="0.25">
      <c r="A133" s="152"/>
      <c r="B133" s="152"/>
      <c r="C133" s="152"/>
      <c r="D133" s="152"/>
      <c r="E133" s="152"/>
      <c r="F133" s="152"/>
      <c r="G133" s="152"/>
      <c r="H133" s="152"/>
      <c r="I133" s="152"/>
      <c r="J133" s="152"/>
      <c r="K133" s="152"/>
      <c r="L133" s="152"/>
      <c r="M133" s="152"/>
      <c r="N133" s="152"/>
      <c r="O133" s="152"/>
      <c r="P133" s="152"/>
      <c r="Q133" s="152"/>
    </row>
    <row r="134" spans="1:17" x14ac:dyDescent="0.25">
      <c r="A134" s="152"/>
      <c r="B134" s="152"/>
      <c r="C134" s="152"/>
      <c r="D134" s="152"/>
      <c r="E134" s="152"/>
      <c r="F134" s="152"/>
      <c r="G134" s="152"/>
      <c r="H134" s="152"/>
      <c r="I134" s="152"/>
      <c r="J134" s="152"/>
      <c r="K134" s="152"/>
      <c r="L134" s="152"/>
      <c r="M134" s="152"/>
      <c r="N134" s="152"/>
      <c r="O134" s="152"/>
      <c r="P134" s="152"/>
      <c r="Q134" s="152"/>
    </row>
    <row r="135" spans="1:17" x14ac:dyDescent="0.25">
      <c r="A135" s="152"/>
      <c r="B135" s="152"/>
      <c r="C135" s="152"/>
      <c r="D135" s="152"/>
      <c r="E135" s="152"/>
      <c r="F135" s="152"/>
      <c r="G135" s="152"/>
      <c r="H135" s="152"/>
      <c r="I135" s="152"/>
      <c r="J135" s="152"/>
      <c r="K135" s="152"/>
      <c r="L135" s="152"/>
      <c r="M135" s="152"/>
      <c r="N135" s="152"/>
      <c r="O135" s="152"/>
      <c r="P135" s="152"/>
      <c r="Q135" s="152"/>
    </row>
    <row r="136" spans="1:17" x14ac:dyDescent="0.25">
      <c r="A136" s="152"/>
      <c r="B136" s="152"/>
      <c r="C136" s="152"/>
      <c r="D136" s="152"/>
      <c r="E136" s="152"/>
      <c r="F136" s="152"/>
      <c r="G136" s="152"/>
      <c r="H136" s="152"/>
      <c r="I136" s="152"/>
      <c r="J136" s="152"/>
      <c r="K136" s="152"/>
      <c r="L136" s="152"/>
      <c r="M136" s="152"/>
      <c r="N136" s="152"/>
      <c r="O136" s="152"/>
      <c r="P136" s="152"/>
      <c r="Q136" s="152"/>
    </row>
    <row r="137" spans="1:17" x14ac:dyDescent="0.25">
      <c r="A137" s="152"/>
      <c r="B137" s="152"/>
      <c r="C137" s="152"/>
      <c r="D137" s="152"/>
      <c r="E137" s="152"/>
      <c r="F137" s="152"/>
      <c r="G137" s="152"/>
      <c r="H137" s="152"/>
      <c r="I137" s="152"/>
      <c r="J137" s="152"/>
      <c r="K137" s="152"/>
      <c r="L137" s="152"/>
      <c r="M137" s="152"/>
      <c r="N137" s="152"/>
      <c r="O137" s="152"/>
      <c r="P137" s="152"/>
      <c r="Q137" s="152"/>
    </row>
    <row r="138" spans="1:17" x14ac:dyDescent="0.25">
      <c r="A138" s="152"/>
      <c r="B138" s="152"/>
      <c r="C138" s="152"/>
      <c r="D138" s="152"/>
      <c r="E138" s="152"/>
      <c r="F138" s="152"/>
      <c r="G138" s="152"/>
      <c r="H138" s="152"/>
      <c r="I138" s="152"/>
      <c r="J138" s="152"/>
      <c r="K138" s="152"/>
      <c r="L138" s="152"/>
      <c r="M138" s="152"/>
      <c r="N138" s="152"/>
      <c r="O138" s="152"/>
      <c r="P138" s="152"/>
      <c r="Q138" s="152"/>
    </row>
    <row r="139" spans="1:17" x14ac:dyDescent="0.25">
      <c r="A139" s="152"/>
      <c r="B139" s="152"/>
      <c r="C139" s="152"/>
      <c r="D139" s="152"/>
      <c r="E139" s="152"/>
      <c r="F139" s="152"/>
      <c r="G139" s="152"/>
      <c r="H139" s="152"/>
      <c r="I139" s="152"/>
      <c r="J139" s="152"/>
      <c r="K139" s="152"/>
      <c r="L139" s="152"/>
      <c r="M139" s="152"/>
      <c r="N139" s="152"/>
      <c r="O139" s="152"/>
      <c r="P139" s="152"/>
      <c r="Q139" s="152"/>
    </row>
    <row r="140" spans="1:17" x14ac:dyDescent="0.25">
      <c r="A140" s="152"/>
      <c r="B140" s="152"/>
      <c r="C140" s="152"/>
      <c r="D140" s="152"/>
      <c r="E140" s="152"/>
      <c r="F140" s="152"/>
      <c r="G140" s="152"/>
      <c r="H140" s="152"/>
      <c r="I140" s="152"/>
      <c r="J140" s="152"/>
      <c r="K140" s="152"/>
      <c r="L140" s="152"/>
      <c r="M140" s="152"/>
      <c r="N140" s="152"/>
      <c r="O140" s="152"/>
      <c r="P140" s="152"/>
      <c r="Q140" s="152"/>
    </row>
    <row r="141" spans="1:17" x14ac:dyDescent="0.25">
      <c r="A141" s="152"/>
      <c r="B141" s="152"/>
      <c r="C141" s="152"/>
      <c r="D141" s="152"/>
      <c r="E141" s="152"/>
      <c r="F141" s="152"/>
      <c r="G141" s="152"/>
      <c r="H141" s="152"/>
      <c r="I141" s="152"/>
      <c r="J141" s="152"/>
      <c r="K141" s="152"/>
      <c r="L141" s="152"/>
      <c r="M141" s="152"/>
      <c r="N141" s="152"/>
      <c r="O141" s="152"/>
      <c r="P141" s="152"/>
      <c r="Q141" s="152"/>
    </row>
    <row r="142" spans="1:17" x14ac:dyDescent="0.25">
      <c r="A142" s="152"/>
      <c r="B142" s="152"/>
      <c r="C142" s="152"/>
      <c r="D142" s="152"/>
      <c r="E142" s="152"/>
      <c r="F142" s="152"/>
      <c r="G142" s="152"/>
      <c r="H142" s="152"/>
      <c r="I142" s="152"/>
      <c r="J142" s="152"/>
      <c r="K142" s="152"/>
      <c r="L142" s="152"/>
      <c r="M142" s="152"/>
      <c r="N142" s="152"/>
      <c r="O142" s="152"/>
      <c r="P142" s="152"/>
      <c r="Q142" s="152"/>
    </row>
    <row r="143" spans="1:17" x14ac:dyDescent="0.25">
      <c r="A143" s="152"/>
      <c r="B143" s="152"/>
      <c r="C143" s="152"/>
      <c r="D143" s="152"/>
      <c r="E143" s="152"/>
      <c r="F143" s="152"/>
      <c r="G143" s="152"/>
      <c r="H143" s="152"/>
      <c r="I143" s="152"/>
      <c r="J143" s="152"/>
      <c r="K143" s="152"/>
      <c r="L143" s="152"/>
      <c r="M143" s="152"/>
      <c r="N143" s="152"/>
      <c r="O143" s="152"/>
      <c r="P143" s="152"/>
      <c r="Q143" s="152"/>
    </row>
    <row r="144" spans="1:17" x14ac:dyDescent="0.25">
      <c r="A144" s="152"/>
      <c r="B144" s="152"/>
      <c r="C144" s="152"/>
      <c r="D144" s="152"/>
      <c r="E144" s="152"/>
      <c r="F144" s="152"/>
      <c r="G144" s="152"/>
      <c r="H144" s="152"/>
      <c r="I144" s="152"/>
      <c r="J144" s="152"/>
      <c r="K144" s="152"/>
      <c r="L144" s="152"/>
      <c r="M144" s="152"/>
      <c r="N144" s="152"/>
      <c r="O144" s="152"/>
      <c r="P144" s="152"/>
      <c r="Q144" s="152"/>
    </row>
    <row r="145" spans="1:17" x14ac:dyDescent="0.25">
      <c r="A145" s="152"/>
      <c r="B145" s="152"/>
      <c r="C145" s="152"/>
      <c r="D145" s="152"/>
      <c r="E145" s="152"/>
      <c r="F145" s="152"/>
      <c r="G145" s="152"/>
      <c r="H145" s="152"/>
      <c r="I145" s="152"/>
      <c r="J145" s="152"/>
      <c r="K145" s="152"/>
      <c r="L145" s="152"/>
      <c r="M145" s="152"/>
      <c r="N145" s="152"/>
      <c r="O145" s="152"/>
      <c r="P145" s="152"/>
      <c r="Q145" s="152"/>
    </row>
    <row r="146" spans="1:17" x14ac:dyDescent="0.25">
      <c r="A146" s="152"/>
      <c r="B146" s="152"/>
      <c r="C146" s="152"/>
      <c r="D146" s="152"/>
      <c r="E146" s="152"/>
      <c r="F146" s="152"/>
      <c r="G146" s="152"/>
      <c r="H146" s="152"/>
      <c r="I146" s="152"/>
      <c r="J146" s="152"/>
      <c r="K146" s="152"/>
      <c r="L146" s="152"/>
      <c r="M146" s="152"/>
      <c r="N146" s="152"/>
      <c r="O146" s="152"/>
      <c r="P146" s="152"/>
      <c r="Q146" s="152"/>
    </row>
    <row r="147" spans="1:17" x14ac:dyDescent="0.25">
      <c r="A147" s="152"/>
      <c r="B147" s="152"/>
      <c r="C147" s="152"/>
      <c r="D147" s="152"/>
      <c r="E147" s="152"/>
      <c r="F147" s="152"/>
      <c r="G147" s="152"/>
      <c r="H147" s="152"/>
      <c r="I147" s="152"/>
      <c r="J147" s="152"/>
      <c r="K147" s="152"/>
      <c r="L147" s="152"/>
      <c r="M147" s="152"/>
      <c r="N147" s="152"/>
      <c r="O147" s="152"/>
      <c r="P147" s="152"/>
      <c r="Q147" s="152"/>
    </row>
    <row r="148" spans="1:17" x14ac:dyDescent="0.25">
      <c r="A148" s="152"/>
      <c r="B148" s="152"/>
      <c r="C148" s="152"/>
      <c r="D148" s="152"/>
      <c r="E148" s="152"/>
      <c r="F148" s="152"/>
      <c r="G148" s="152"/>
      <c r="H148" s="152"/>
      <c r="I148" s="152"/>
      <c r="J148" s="152"/>
      <c r="K148" s="152"/>
      <c r="L148" s="152"/>
      <c r="M148" s="152"/>
      <c r="N148" s="152"/>
      <c r="O148" s="152"/>
      <c r="P148" s="152"/>
      <c r="Q148" s="152"/>
    </row>
    <row r="149" spans="1:17" x14ac:dyDescent="0.25">
      <c r="A149" s="152"/>
      <c r="B149" s="152"/>
      <c r="C149" s="152"/>
      <c r="D149" s="152"/>
      <c r="E149" s="152"/>
      <c r="F149" s="152"/>
      <c r="G149" s="152"/>
      <c r="H149" s="152"/>
      <c r="I149" s="152"/>
      <c r="J149" s="152"/>
      <c r="K149" s="152"/>
      <c r="L149" s="152"/>
      <c r="M149" s="152"/>
      <c r="N149" s="152"/>
      <c r="O149" s="152"/>
      <c r="P149" s="152"/>
      <c r="Q149" s="152"/>
    </row>
    <row r="150" spans="1:17" x14ac:dyDescent="0.25">
      <c r="A150" s="152"/>
      <c r="B150" s="152"/>
      <c r="C150" s="152"/>
      <c r="D150" s="152"/>
      <c r="E150" s="152"/>
      <c r="F150" s="152"/>
      <c r="G150" s="152"/>
      <c r="H150" s="152"/>
      <c r="I150" s="152"/>
      <c r="J150" s="152"/>
      <c r="K150" s="152"/>
      <c r="L150" s="152"/>
      <c r="M150" s="152"/>
      <c r="N150" s="152"/>
      <c r="O150" s="152"/>
      <c r="P150" s="152"/>
      <c r="Q150" s="152"/>
    </row>
    <row r="151" spans="1:17" x14ac:dyDescent="0.25">
      <c r="A151" s="152"/>
      <c r="B151" s="152"/>
      <c r="C151" s="152"/>
      <c r="D151" s="152"/>
      <c r="E151" s="152"/>
      <c r="F151" s="152"/>
      <c r="G151" s="152"/>
      <c r="H151" s="152"/>
      <c r="I151" s="152"/>
      <c r="J151" s="152"/>
      <c r="K151" s="152"/>
      <c r="L151" s="152"/>
      <c r="M151" s="152"/>
      <c r="N151" s="152"/>
      <c r="O151" s="152"/>
      <c r="P151" s="152"/>
      <c r="Q151" s="152"/>
    </row>
    <row r="152" spans="1:17" x14ac:dyDescent="0.25">
      <c r="A152" s="152"/>
      <c r="B152" s="152"/>
      <c r="C152" s="152"/>
      <c r="D152" s="152"/>
      <c r="E152" s="152"/>
      <c r="F152" s="152"/>
      <c r="G152" s="152"/>
      <c r="H152" s="152"/>
      <c r="I152" s="152"/>
      <c r="J152" s="152"/>
      <c r="K152" s="152"/>
      <c r="L152" s="152"/>
      <c r="M152" s="152"/>
      <c r="N152" s="152"/>
      <c r="O152" s="152"/>
      <c r="P152" s="152"/>
      <c r="Q152" s="152"/>
    </row>
    <row r="153" spans="1:17" x14ac:dyDescent="0.25">
      <c r="A153" s="152"/>
      <c r="B153" s="152"/>
      <c r="C153" s="152"/>
      <c r="D153" s="152"/>
      <c r="E153" s="152"/>
      <c r="F153" s="152"/>
      <c r="G153" s="152"/>
      <c r="H153" s="152"/>
      <c r="I153" s="152"/>
      <c r="J153" s="152"/>
      <c r="K153" s="152"/>
      <c r="L153" s="152"/>
      <c r="M153" s="152"/>
      <c r="N153" s="152"/>
      <c r="O153" s="152"/>
      <c r="P153" s="152"/>
      <c r="Q153" s="152"/>
    </row>
    <row r="154" spans="1:17" x14ac:dyDescent="0.25">
      <c r="A154" s="152"/>
      <c r="B154" s="152"/>
      <c r="C154" s="152"/>
      <c r="D154" s="152"/>
      <c r="E154" s="152"/>
      <c r="F154" s="152"/>
      <c r="G154" s="152"/>
      <c r="H154" s="152"/>
      <c r="I154" s="152"/>
      <c r="J154" s="152"/>
      <c r="K154" s="152"/>
      <c r="L154" s="152"/>
      <c r="M154" s="152"/>
      <c r="N154" s="152"/>
      <c r="O154" s="152"/>
      <c r="P154" s="152"/>
      <c r="Q154" s="152"/>
    </row>
    <row r="155" spans="1:17" x14ac:dyDescent="0.25">
      <c r="A155" s="152"/>
      <c r="B155" s="152"/>
      <c r="C155" s="152"/>
      <c r="D155" s="152"/>
      <c r="E155" s="152"/>
      <c r="F155" s="152"/>
      <c r="G155" s="152"/>
      <c r="H155" s="152"/>
      <c r="I155" s="152"/>
      <c r="J155" s="152"/>
      <c r="K155" s="152"/>
      <c r="L155" s="152"/>
      <c r="M155" s="152"/>
      <c r="N155" s="152"/>
      <c r="O155" s="152"/>
      <c r="P155" s="152"/>
      <c r="Q155" s="152"/>
    </row>
    <row r="156" spans="1:17" x14ac:dyDescent="0.25">
      <c r="A156" s="152"/>
      <c r="B156" s="152"/>
      <c r="C156" s="152"/>
      <c r="D156" s="152"/>
      <c r="E156" s="152"/>
      <c r="F156" s="152"/>
      <c r="G156" s="152"/>
      <c r="H156" s="152"/>
      <c r="I156" s="152"/>
      <c r="J156" s="152"/>
      <c r="K156" s="152"/>
      <c r="L156" s="152"/>
      <c r="M156" s="152"/>
      <c r="N156" s="152"/>
      <c r="O156" s="152"/>
      <c r="P156" s="152"/>
      <c r="Q156" s="152"/>
    </row>
    <row r="157" spans="1:17" x14ac:dyDescent="0.25">
      <c r="A157" s="152"/>
      <c r="B157" s="152"/>
      <c r="C157" s="152"/>
      <c r="D157" s="152"/>
      <c r="E157" s="152"/>
      <c r="F157" s="152"/>
      <c r="G157" s="152"/>
      <c r="H157" s="152"/>
      <c r="I157" s="152"/>
      <c r="J157" s="152"/>
      <c r="K157" s="152"/>
      <c r="L157" s="152"/>
      <c r="M157" s="152"/>
      <c r="N157" s="152"/>
      <c r="O157" s="152"/>
      <c r="P157" s="152"/>
      <c r="Q157" s="152"/>
    </row>
    <row r="158" spans="1:17" x14ac:dyDescent="0.25">
      <c r="A158" s="152"/>
      <c r="B158" s="152"/>
      <c r="C158" s="152"/>
      <c r="D158" s="152"/>
      <c r="E158" s="152"/>
      <c r="F158" s="152"/>
      <c r="G158" s="152"/>
      <c r="H158" s="152"/>
      <c r="I158" s="152"/>
      <c r="J158" s="152"/>
      <c r="K158" s="152"/>
      <c r="L158" s="152"/>
      <c r="M158" s="152"/>
      <c r="N158" s="152"/>
      <c r="O158" s="152"/>
    </row>
    <row r="159" spans="1:17" x14ac:dyDescent="0.25">
      <c r="A159" s="152"/>
      <c r="B159" s="152"/>
      <c r="C159" s="152"/>
      <c r="D159" s="152"/>
      <c r="E159" s="152"/>
      <c r="F159" s="152"/>
      <c r="G159" s="152"/>
      <c r="H159" s="152"/>
      <c r="I159" s="152"/>
      <c r="J159" s="152"/>
      <c r="K159" s="152"/>
      <c r="L159" s="152"/>
      <c r="M159" s="152"/>
      <c r="N159" s="152"/>
      <c r="O159" s="152"/>
    </row>
    <row r="160" spans="1:17" x14ac:dyDescent="0.25">
      <c r="A160" s="152"/>
      <c r="B160" s="152"/>
      <c r="C160" s="152"/>
      <c r="D160" s="152"/>
      <c r="E160" s="152"/>
      <c r="F160" s="152"/>
      <c r="G160" s="152"/>
      <c r="H160" s="152"/>
      <c r="I160" s="152"/>
      <c r="J160" s="152"/>
      <c r="K160" s="152"/>
      <c r="L160" s="152"/>
      <c r="M160" s="152"/>
      <c r="N160" s="152"/>
      <c r="O160" s="152"/>
    </row>
    <row r="161" spans="1:15" x14ac:dyDescent="0.25">
      <c r="A161" s="152"/>
      <c r="B161" s="152"/>
      <c r="C161" s="152"/>
      <c r="D161" s="152"/>
      <c r="E161" s="152"/>
      <c r="F161" s="152"/>
      <c r="G161" s="152"/>
      <c r="H161" s="152"/>
      <c r="I161" s="152"/>
      <c r="J161" s="152"/>
      <c r="K161" s="152"/>
      <c r="L161" s="152"/>
      <c r="M161" s="152"/>
      <c r="N161" s="152"/>
      <c r="O161" s="152"/>
    </row>
    <row r="162" spans="1:15" x14ac:dyDescent="0.25">
      <c r="A162" s="152"/>
      <c r="B162" s="152"/>
      <c r="C162" s="152"/>
      <c r="D162" s="152"/>
      <c r="E162" s="152"/>
      <c r="F162" s="152"/>
      <c r="G162" s="152"/>
      <c r="H162" s="152"/>
      <c r="I162" s="152"/>
      <c r="J162" s="152"/>
      <c r="K162" s="152"/>
      <c r="L162" s="152"/>
      <c r="M162" s="152"/>
      <c r="N162" s="152"/>
      <c r="O162" s="152"/>
    </row>
    <row r="163" spans="1:15" x14ac:dyDescent="0.25">
      <c r="A163" s="152"/>
      <c r="B163" s="152"/>
      <c r="C163" s="152"/>
      <c r="D163" s="152"/>
      <c r="E163" s="152"/>
      <c r="F163" s="152"/>
      <c r="G163" s="152"/>
      <c r="H163" s="152"/>
      <c r="I163" s="152"/>
      <c r="J163" s="152"/>
      <c r="K163" s="152"/>
      <c r="L163" s="152"/>
      <c r="M163" s="152"/>
      <c r="N163" s="152"/>
      <c r="O163" s="152"/>
    </row>
    <row r="164" spans="1:15" x14ac:dyDescent="0.25">
      <c r="A164" s="152"/>
      <c r="B164" s="152"/>
      <c r="C164" s="152"/>
      <c r="D164" s="152"/>
      <c r="E164" s="152"/>
      <c r="F164" s="152"/>
      <c r="G164" s="152"/>
      <c r="H164" s="152"/>
      <c r="I164" s="152"/>
      <c r="J164" s="152"/>
      <c r="K164" s="152"/>
      <c r="L164" s="152"/>
      <c r="M164" s="152"/>
      <c r="N164" s="152"/>
      <c r="O164" s="152"/>
    </row>
    <row r="165" spans="1:15" x14ac:dyDescent="0.25">
      <c r="A165" s="152"/>
      <c r="B165" s="152"/>
      <c r="C165" s="152"/>
      <c r="D165" s="152"/>
      <c r="E165" s="152"/>
      <c r="F165" s="152"/>
      <c r="G165" s="152"/>
      <c r="H165" s="152"/>
      <c r="I165" s="152"/>
      <c r="J165" s="152"/>
      <c r="K165" s="152"/>
      <c r="L165" s="152"/>
      <c r="M165" s="152"/>
      <c r="N165" s="152"/>
      <c r="O165" s="152"/>
    </row>
    <row r="166" spans="1:15" x14ac:dyDescent="0.25">
      <c r="A166" s="152"/>
      <c r="B166" s="152"/>
      <c r="C166" s="152"/>
      <c r="D166" s="152"/>
      <c r="E166" s="152"/>
      <c r="F166" s="152"/>
      <c r="G166" s="152"/>
      <c r="H166" s="152"/>
      <c r="I166" s="152"/>
      <c r="J166" s="152"/>
      <c r="K166" s="152"/>
      <c r="L166" s="152"/>
      <c r="M166" s="152"/>
      <c r="N166" s="152"/>
      <c r="O166" s="152"/>
    </row>
    <row r="167" spans="1:15" x14ac:dyDescent="0.25">
      <c r="A167" s="152"/>
      <c r="B167" s="152"/>
      <c r="C167" s="152"/>
      <c r="D167" s="152"/>
      <c r="E167" s="152"/>
      <c r="F167" s="152"/>
      <c r="G167" s="152"/>
      <c r="H167" s="152"/>
      <c r="I167" s="152"/>
      <c r="J167" s="152"/>
      <c r="K167" s="152"/>
      <c r="L167" s="152"/>
      <c r="M167" s="152"/>
      <c r="N167" s="152"/>
      <c r="O167" s="152"/>
    </row>
    <row r="168" spans="1:15" x14ac:dyDescent="0.25">
      <c r="A168" s="152"/>
      <c r="B168" s="152"/>
      <c r="C168" s="152"/>
      <c r="D168" s="152"/>
      <c r="E168" s="152"/>
      <c r="F168" s="152"/>
      <c r="G168" s="152"/>
      <c r="H168" s="152"/>
      <c r="I168" s="152"/>
      <c r="J168" s="152"/>
      <c r="K168" s="152"/>
      <c r="L168" s="152"/>
      <c r="M168" s="152"/>
      <c r="N168" s="152"/>
      <c r="O168" s="152"/>
    </row>
    <row r="169" spans="1:15" x14ac:dyDescent="0.25">
      <c r="A169" s="152"/>
      <c r="B169" s="152"/>
      <c r="C169" s="152"/>
      <c r="D169" s="152"/>
      <c r="E169" s="152"/>
      <c r="F169" s="152"/>
      <c r="G169" s="152"/>
      <c r="H169" s="152"/>
      <c r="I169" s="152"/>
      <c r="J169" s="152"/>
      <c r="K169" s="152"/>
      <c r="L169" s="152"/>
      <c r="M169" s="152"/>
      <c r="N169" s="152"/>
      <c r="O169" s="152"/>
    </row>
    <row r="170" spans="1:15" x14ac:dyDescent="0.25">
      <c r="A170" s="152"/>
      <c r="B170" s="152"/>
      <c r="C170" s="152"/>
      <c r="D170" s="152"/>
      <c r="E170" s="152"/>
      <c r="F170" s="152"/>
      <c r="G170" s="152"/>
      <c r="H170" s="152"/>
      <c r="I170" s="152"/>
      <c r="J170" s="152"/>
      <c r="K170" s="152"/>
      <c r="L170" s="152"/>
      <c r="M170" s="152"/>
      <c r="N170" s="152"/>
      <c r="O170" s="152"/>
    </row>
    <row r="171" spans="1:15" x14ac:dyDescent="0.25">
      <c r="A171" s="152"/>
      <c r="B171" s="152"/>
      <c r="C171" s="152"/>
      <c r="D171" s="152"/>
      <c r="E171" s="152"/>
      <c r="F171" s="152"/>
      <c r="G171" s="152"/>
      <c r="H171" s="152"/>
      <c r="I171" s="152"/>
      <c r="J171" s="152"/>
      <c r="K171" s="152"/>
      <c r="L171" s="152"/>
      <c r="M171" s="152"/>
      <c r="N171" s="152"/>
      <c r="O171" s="152"/>
    </row>
    <row r="172" spans="1:15" x14ac:dyDescent="0.25">
      <c r="A172" s="152"/>
      <c r="B172" s="152"/>
      <c r="C172" s="152"/>
      <c r="D172" s="152"/>
      <c r="E172" s="152"/>
      <c r="F172" s="152"/>
      <c r="G172" s="152"/>
      <c r="H172" s="152"/>
      <c r="I172" s="152"/>
      <c r="J172" s="152"/>
      <c r="K172" s="152"/>
      <c r="L172" s="152"/>
      <c r="M172" s="152"/>
      <c r="N172" s="152"/>
      <c r="O172" s="152"/>
    </row>
    <row r="173" spans="1:15" x14ac:dyDescent="0.25">
      <c r="A173" s="152"/>
      <c r="B173" s="152"/>
      <c r="C173" s="152"/>
      <c r="D173" s="152"/>
      <c r="E173" s="152"/>
      <c r="F173" s="152"/>
      <c r="G173" s="152"/>
      <c r="H173" s="152"/>
      <c r="I173" s="152"/>
      <c r="J173" s="152"/>
      <c r="K173" s="152"/>
      <c r="L173" s="152"/>
      <c r="M173" s="152"/>
      <c r="N173" s="152"/>
      <c r="O173" s="152"/>
    </row>
    <row r="174" spans="1:15" x14ac:dyDescent="0.25">
      <c r="A174" s="152"/>
      <c r="B174" s="152"/>
      <c r="C174" s="152"/>
      <c r="D174" s="152"/>
      <c r="E174" s="152"/>
      <c r="F174" s="152"/>
      <c r="G174" s="152"/>
      <c r="H174" s="152"/>
      <c r="I174" s="152"/>
      <c r="J174" s="152"/>
      <c r="K174" s="152"/>
      <c r="L174" s="152"/>
      <c r="M174" s="152"/>
      <c r="N174" s="152"/>
      <c r="O174" s="152"/>
    </row>
    <row r="175" spans="1:15" x14ac:dyDescent="0.25">
      <c r="A175" s="152"/>
      <c r="B175" s="152"/>
      <c r="C175" s="152"/>
      <c r="D175" s="152"/>
      <c r="E175" s="152"/>
      <c r="F175" s="152"/>
      <c r="G175" s="152"/>
      <c r="H175" s="152"/>
      <c r="I175" s="152"/>
      <c r="J175" s="152"/>
      <c r="K175" s="152"/>
      <c r="L175" s="152"/>
      <c r="M175" s="152"/>
      <c r="N175" s="152"/>
      <c r="O175" s="152"/>
    </row>
    <row r="176" spans="1:15" x14ac:dyDescent="0.25">
      <c r="A176" s="152"/>
      <c r="B176" s="152"/>
      <c r="C176" s="152"/>
      <c r="D176" s="152"/>
      <c r="E176" s="152"/>
      <c r="F176" s="152"/>
      <c r="G176" s="152"/>
      <c r="H176" s="152"/>
      <c r="I176" s="152"/>
      <c r="J176" s="152"/>
      <c r="K176" s="152"/>
      <c r="L176" s="152"/>
      <c r="M176" s="152"/>
      <c r="N176" s="152"/>
      <c r="O176" s="152"/>
    </row>
    <row r="177" spans="1:15" x14ac:dyDescent="0.25">
      <c r="A177" s="152"/>
      <c r="B177" s="152"/>
      <c r="C177" s="152"/>
      <c r="D177" s="152"/>
      <c r="E177" s="152"/>
      <c r="F177" s="152"/>
      <c r="G177" s="152"/>
      <c r="H177" s="152"/>
      <c r="I177" s="152"/>
      <c r="J177" s="152"/>
      <c r="K177" s="152"/>
      <c r="L177" s="152"/>
      <c r="M177" s="152"/>
      <c r="N177" s="152"/>
      <c r="O177" s="152"/>
    </row>
    <row r="178" spans="1:15" x14ac:dyDescent="0.25">
      <c r="A178" s="152"/>
      <c r="B178" s="152"/>
      <c r="C178" s="152"/>
      <c r="D178" s="152"/>
      <c r="E178" s="152"/>
      <c r="F178" s="152"/>
      <c r="G178" s="152"/>
      <c r="H178" s="152"/>
      <c r="I178" s="152"/>
      <c r="J178" s="152"/>
      <c r="K178" s="152"/>
      <c r="L178" s="152"/>
      <c r="M178" s="152"/>
      <c r="N178" s="152"/>
      <c r="O178" s="152"/>
    </row>
    <row r="179" spans="1:15" x14ac:dyDescent="0.25">
      <c r="A179" s="152"/>
      <c r="B179" s="152"/>
      <c r="C179" s="152"/>
      <c r="D179" s="152"/>
      <c r="E179" s="152"/>
      <c r="F179" s="152"/>
      <c r="G179" s="152"/>
      <c r="H179" s="152"/>
      <c r="I179" s="152"/>
      <c r="J179" s="152"/>
      <c r="K179" s="152"/>
      <c r="L179" s="152"/>
      <c r="M179" s="152"/>
      <c r="N179" s="152"/>
      <c r="O179" s="152"/>
    </row>
    <row r="180" spans="1:15" x14ac:dyDescent="0.25">
      <c r="A180" s="152"/>
      <c r="B180" s="152"/>
      <c r="C180" s="152"/>
      <c r="D180" s="152"/>
      <c r="E180" s="152"/>
      <c r="F180" s="152"/>
      <c r="G180" s="152"/>
      <c r="H180" s="152"/>
      <c r="I180" s="152"/>
      <c r="J180" s="152"/>
      <c r="K180" s="152"/>
      <c r="L180" s="152"/>
      <c r="M180" s="152"/>
      <c r="N180" s="152"/>
      <c r="O180" s="152"/>
    </row>
    <row r="181" spans="1:15" x14ac:dyDescent="0.25">
      <c r="A181" s="152"/>
      <c r="B181" s="152"/>
      <c r="C181" s="152"/>
      <c r="D181" s="152"/>
      <c r="E181" s="152"/>
      <c r="F181" s="152"/>
      <c r="G181" s="152"/>
      <c r="H181" s="152"/>
      <c r="I181" s="152"/>
      <c r="J181" s="152"/>
      <c r="K181" s="152"/>
      <c r="L181" s="152"/>
      <c r="M181" s="152"/>
      <c r="N181" s="152"/>
      <c r="O181" s="152"/>
    </row>
    <row r="182" spans="1:15" x14ac:dyDescent="0.25">
      <c r="A182" s="152"/>
      <c r="B182" s="152"/>
      <c r="C182" s="152"/>
      <c r="D182" s="152"/>
      <c r="E182" s="152"/>
      <c r="F182" s="152"/>
      <c r="G182" s="152"/>
      <c r="H182" s="152"/>
      <c r="I182" s="152"/>
      <c r="J182" s="152"/>
      <c r="K182" s="152"/>
      <c r="L182" s="152"/>
      <c r="M182" s="152"/>
      <c r="N182" s="152"/>
      <c r="O182" s="152"/>
    </row>
    <row r="183" spans="1:15" x14ac:dyDescent="0.25">
      <c r="A183" s="152"/>
      <c r="B183" s="152"/>
      <c r="C183" s="152"/>
      <c r="D183" s="152"/>
      <c r="E183" s="152"/>
      <c r="F183" s="152"/>
      <c r="G183" s="152"/>
      <c r="H183" s="152"/>
      <c r="I183" s="152"/>
      <c r="J183" s="152"/>
      <c r="K183" s="152"/>
      <c r="L183" s="152"/>
      <c r="M183" s="152"/>
      <c r="N183" s="152"/>
      <c r="O183" s="152"/>
    </row>
    <row r="184" spans="1:15" x14ac:dyDescent="0.25">
      <c r="A184" s="152"/>
      <c r="B184" s="152"/>
      <c r="C184" s="152"/>
      <c r="D184" s="152"/>
      <c r="E184" s="152"/>
      <c r="F184" s="152"/>
      <c r="G184" s="152"/>
      <c r="H184" s="152"/>
      <c r="I184" s="152"/>
      <c r="J184" s="152"/>
      <c r="K184" s="152"/>
      <c r="L184" s="152"/>
      <c r="M184" s="152"/>
      <c r="N184" s="152"/>
      <c r="O184" s="152"/>
    </row>
    <row r="185" spans="1:15" x14ac:dyDescent="0.25">
      <c r="A185" s="152"/>
      <c r="B185" s="152"/>
      <c r="C185" s="152"/>
      <c r="D185" s="152"/>
      <c r="E185" s="152"/>
      <c r="F185" s="152"/>
      <c r="G185" s="152"/>
      <c r="H185" s="152"/>
      <c r="I185" s="152"/>
      <c r="J185" s="152"/>
      <c r="K185" s="152"/>
      <c r="L185" s="152"/>
      <c r="M185" s="152"/>
      <c r="N185" s="152"/>
      <c r="O185" s="152"/>
    </row>
    <row r="186" spans="1:15" x14ac:dyDescent="0.25">
      <c r="A186" s="152"/>
      <c r="B186" s="152"/>
      <c r="C186" s="152"/>
      <c r="D186" s="152"/>
      <c r="E186" s="152"/>
      <c r="F186" s="152"/>
      <c r="G186" s="152"/>
      <c r="H186" s="152"/>
      <c r="I186" s="152"/>
      <c r="J186" s="152"/>
      <c r="K186" s="152"/>
      <c r="L186" s="152"/>
      <c r="M186" s="152"/>
      <c r="N186" s="152"/>
      <c r="O186" s="152"/>
    </row>
    <row r="187" spans="1:15" x14ac:dyDescent="0.25">
      <c r="A187" s="152"/>
      <c r="B187" s="152"/>
      <c r="C187" s="152"/>
      <c r="D187" s="152"/>
      <c r="E187" s="152"/>
      <c r="F187" s="152"/>
      <c r="G187" s="152"/>
      <c r="H187" s="152"/>
      <c r="I187" s="152"/>
      <c r="J187" s="152"/>
      <c r="K187" s="152"/>
      <c r="L187" s="152"/>
      <c r="M187" s="152"/>
      <c r="N187" s="152"/>
      <c r="O187" s="152"/>
    </row>
    <row r="188" spans="1:15" x14ac:dyDescent="0.25">
      <c r="A188" s="152"/>
      <c r="B188" s="152"/>
      <c r="C188" s="152"/>
      <c r="D188" s="152"/>
      <c r="E188" s="152"/>
      <c r="F188" s="152"/>
      <c r="G188" s="152"/>
      <c r="H188" s="152"/>
      <c r="I188" s="152"/>
      <c r="J188" s="152"/>
      <c r="K188" s="152"/>
      <c r="L188" s="152"/>
      <c r="M188" s="152"/>
      <c r="N188" s="152"/>
      <c r="O188" s="152"/>
    </row>
    <row r="189" spans="1:15" x14ac:dyDescent="0.25">
      <c r="A189" s="152"/>
      <c r="B189" s="152"/>
      <c r="C189" s="152"/>
      <c r="D189" s="152"/>
      <c r="E189" s="152"/>
      <c r="F189" s="152"/>
      <c r="G189" s="152"/>
      <c r="H189" s="152"/>
      <c r="I189" s="152"/>
      <c r="J189" s="152"/>
      <c r="K189" s="152"/>
      <c r="L189" s="152"/>
      <c r="M189" s="152"/>
      <c r="N189" s="152"/>
      <c r="O189" s="152"/>
    </row>
  </sheetData>
  <mergeCells count="20">
    <mergeCell ref="C20:C21"/>
    <mergeCell ref="G23:G41"/>
    <mergeCell ref="C30:C31"/>
    <mergeCell ref="H23:H41"/>
    <mergeCell ref="D16:D17"/>
    <mergeCell ref="E16:E17"/>
    <mergeCell ref="A23:B41"/>
    <mergeCell ref="C36:C37"/>
    <mergeCell ref="D37:F37"/>
    <mergeCell ref="D40:F40"/>
    <mergeCell ref="D41:F41"/>
    <mergeCell ref="A4:A22"/>
    <mergeCell ref="B4:B9"/>
    <mergeCell ref="B10:B14"/>
    <mergeCell ref="C16:C17"/>
    <mergeCell ref="B22:C22"/>
    <mergeCell ref="B15:B21"/>
    <mergeCell ref="F20:F21"/>
    <mergeCell ref="E20:E21"/>
    <mergeCell ref="D20:D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D94"/>
  <sheetViews>
    <sheetView zoomScale="115" zoomScaleNormal="115" workbookViewId="0">
      <selection activeCell="F35" sqref="F35"/>
    </sheetView>
  </sheetViews>
  <sheetFormatPr baseColWidth="10" defaultRowHeight="15" x14ac:dyDescent="0.25"/>
  <cols>
    <col min="1" max="1" width="10.5703125" customWidth="1"/>
    <col min="2" max="2" width="10.85546875" customWidth="1"/>
    <col min="3" max="3" width="10.42578125" customWidth="1"/>
    <col min="4" max="4" width="9.28515625" customWidth="1"/>
    <col min="5" max="5" width="8.28515625" customWidth="1"/>
    <col min="6" max="6" width="9.7109375" customWidth="1"/>
    <col min="7" max="7" width="7.5703125" customWidth="1"/>
    <col min="8" max="8" width="8" customWidth="1"/>
    <col min="9" max="9" width="10" customWidth="1"/>
    <col min="10" max="10" width="15.28515625" customWidth="1"/>
    <col min="11" max="11" width="15.42578125" customWidth="1"/>
    <col min="12" max="12" width="7.140625" customWidth="1"/>
    <col min="13" max="13" width="6.42578125" customWidth="1"/>
    <col min="14" max="14" width="8.140625" customWidth="1"/>
    <col min="15" max="15" width="8.85546875" customWidth="1"/>
  </cols>
  <sheetData>
    <row r="1" spans="1:29" ht="15.75" x14ac:dyDescent="0.25">
      <c r="A1" s="190" t="s">
        <v>410</v>
      </c>
      <c r="B1" s="195"/>
      <c r="C1" s="195"/>
      <c r="D1" s="195"/>
      <c r="E1" s="195"/>
      <c r="F1" s="195"/>
      <c r="G1" s="195"/>
      <c r="H1" s="195"/>
      <c r="I1" s="195"/>
      <c r="J1" s="195"/>
      <c r="K1" s="195"/>
      <c r="L1" s="195"/>
      <c r="M1" s="195"/>
      <c r="N1" s="195"/>
      <c r="O1" s="195"/>
      <c r="P1" s="152"/>
      <c r="Q1" s="152"/>
      <c r="R1" s="152"/>
      <c r="S1" s="152"/>
      <c r="T1" s="152"/>
      <c r="U1" s="152"/>
      <c r="V1" s="152"/>
      <c r="W1" s="152"/>
      <c r="X1" s="152"/>
      <c r="Y1" s="152"/>
      <c r="Z1" s="152"/>
      <c r="AA1" s="152"/>
      <c r="AB1" s="152"/>
      <c r="AC1" s="152"/>
    </row>
    <row r="2" spans="1:29" ht="16.5" customHeight="1" x14ac:dyDescent="0.25">
      <c r="A2" s="191" t="s">
        <v>407</v>
      </c>
      <c r="B2" s="195"/>
      <c r="C2" s="195"/>
      <c r="D2" s="195"/>
      <c r="E2" s="195"/>
      <c r="F2" s="195"/>
      <c r="G2" s="195"/>
      <c r="H2" s="195"/>
      <c r="I2" s="195"/>
      <c r="J2" s="195"/>
      <c r="K2" s="195"/>
      <c r="L2" s="195"/>
      <c r="M2" s="195"/>
      <c r="N2" s="195"/>
      <c r="O2" s="195"/>
      <c r="P2" s="152"/>
      <c r="Q2" s="152"/>
      <c r="R2" s="152"/>
      <c r="S2" s="152"/>
      <c r="T2" s="152"/>
      <c r="U2" s="152"/>
      <c r="V2" s="152"/>
      <c r="W2" s="152"/>
      <c r="X2" s="152"/>
      <c r="Y2" s="152"/>
      <c r="Z2" s="152"/>
      <c r="AA2" s="152"/>
      <c r="AB2" s="152"/>
      <c r="AC2" s="152"/>
    </row>
    <row r="3" spans="1:29" ht="113.25" customHeight="1" x14ac:dyDescent="0.25">
      <c r="A3" s="82" t="s">
        <v>230</v>
      </c>
      <c r="B3" s="82" t="s">
        <v>207</v>
      </c>
      <c r="C3" s="83" t="s">
        <v>231</v>
      </c>
      <c r="D3" s="135" t="s">
        <v>232</v>
      </c>
      <c r="E3" s="85" t="s">
        <v>210</v>
      </c>
      <c r="F3" s="85" t="s">
        <v>211</v>
      </c>
      <c r="G3" s="82" t="s">
        <v>213</v>
      </c>
      <c r="H3" s="82" t="s">
        <v>214</v>
      </c>
      <c r="I3" s="152"/>
      <c r="J3" s="195"/>
      <c r="K3" s="195"/>
      <c r="L3" s="195"/>
      <c r="M3" s="195"/>
      <c r="N3" s="195"/>
      <c r="O3" s="195"/>
      <c r="P3" s="152"/>
      <c r="Q3" s="152"/>
      <c r="R3" s="152"/>
      <c r="S3" s="152"/>
      <c r="T3" s="152"/>
      <c r="U3" s="152"/>
      <c r="V3" s="152"/>
      <c r="W3" s="152"/>
      <c r="X3" s="152"/>
      <c r="Y3" s="152"/>
    </row>
    <row r="4" spans="1:29" ht="24.75" customHeight="1" x14ac:dyDescent="0.25">
      <c r="A4" s="86"/>
      <c r="B4" s="86"/>
      <c r="C4" s="86"/>
      <c r="D4" s="86"/>
      <c r="E4" s="88"/>
      <c r="F4" s="88"/>
      <c r="G4" s="86" t="e">
        <f>D4/B4</f>
        <v>#DIV/0!</v>
      </c>
      <c r="H4" s="86"/>
      <c r="I4" s="152"/>
      <c r="J4" s="195"/>
      <c r="K4" s="195"/>
      <c r="L4" s="195"/>
      <c r="M4" s="195"/>
      <c r="N4" s="195"/>
      <c r="O4" s="195"/>
      <c r="P4" s="152"/>
      <c r="Q4" s="152"/>
      <c r="R4" s="152"/>
      <c r="S4" s="152"/>
      <c r="T4" s="152"/>
      <c r="U4" s="152"/>
      <c r="V4" s="152"/>
      <c r="W4" s="152"/>
      <c r="X4" s="152"/>
      <c r="Y4" s="152"/>
    </row>
    <row r="5" spans="1:29" ht="24.75" customHeight="1" x14ac:dyDescent="0.25">
      <c r="A5" s="86"/>
      <c r="B5" s="86"/>
      <c r="C5" s="86"/>
      <c r="D5" s="86"/>
      <c r="E5" s="88"/>
      <c r="F5" s="88"/>
      <c r="G5" s="86" t="e">
        <f>D5/B5</f>
        <v>#DIV/0!</v>
      </c>
      <c r="H5" s="86"/>
      <c r="I5" s="152"/>
      <c r="J5" s="195"/>
      <c r="K5" s="195"/>
      <c r="L5" s="195"/>
      <c r="M5" s="195"/>
      <c r="N5" s="195"/>
      <c r="O5" s="195"/>
      <c r="P5" s="152"/>
      <c r="Q5" s="152"/>
      <c r="R5" s="152"/>
      <c r="S5" s="152"/>
      <c r="T5" s="152"/>
      <c r="U5" s="152"/>
      <c r="V5" s="152"/>
      <c r="W5" s="152"/>
      <c r="X5" s="152"/>
      <c r="Y5" s="152"/>
    </row>
    <row r="6" spans="1:29" x14ac:dyDescent="0.25">
      <c r="A6" s="89" t="s">
        <v>229</v>
      </c>
      <c r="B6" s="82"/>
      <c r="C6" s="90"/>
      <c r="D6" s="91"/>
      <c r="E6" s="85"/>
      <c r="F6" s="85"/>
      <c r="G6" s="82"/>
      <c r="H6" s="82"/>
      <c r="I6" s="152"/>
      <c r="J6" s="195"/>
      <c r="K6" s="195"/>
      <c r="L6" s="195"/>
      <c r="M6" s="195"/>
      <c r="N6" s="195"/>
      <c r="O6" s="195"/>
      <c r="P6" s="152"/>
      <c r="Q6" s="152"/>
      <c r="R6" s="152"/>
      <c r="S6" s="152"/>
      <c r="T6" s="152"/>
      <c r="U6" s="152"/>
      <c r="V6" s="152"/>
      <c r="W6" s="152"/>
      <c r="X6" s="152"/>
      <c r="Y6" s="152"/>
    </row>
    <row r="7" spans="1:29" x14ac:dyDescent="0.25">
      <c r="A7" s="195"/>
      <c r="B7" s="195"/>
      <c r="C7" s="195"/>
      <c r="D7" s="195"/>
      <c r="E7" s="195"/>
      <c r="F7" s="195"/>
      <c r="G7" s="195"/>
      <c r="H7" s="195"/>
      <c r="I7" s="195"/>
      <c r="J7" s="195"/>
      <c r="K7" s="195"/>
      <c r="L7" s="195"/>
      <c r="M7" s="195"/>
      <c r="N7" s="195"/>
      <c r="O7" s="195"/>
      <c r="P7" s="152"/>
      <c r="Q7" s="152"/>
      <c r="R7" s="152"/>
      <c r="S7" s="152"/>
      <c r="T7" s="152"/>
      <c r="U7" s="152"/>
      <c r="V7" s="152"/>
      <c r="W7" s="152"/>
      <c r="X7" s="152"/>
      <c r="Y7" s="152"/>
    </row>
    <row r="8" spans="1:29" ht="15.75" x14ac:dyDescent="0.25">
      <c r="A8" s="190" t="s">
        <v>411</v>
      </c>
      <c r="B8" s="195"/>
      <c r="C8" s="195"/>
      <c r="D8" s="195"/>
      <c r="E8" s="195"/>
      <c r="F8" s="195"/>
      <c r="G8" s="195"/>
      <c r="H8" s="195"/>
      <c r="I8" s="195"/>
      <c r="J8" s="195"/>
      <c r="K8" s="195"/>
      <c r="L8" s="195"/>
      <c r="M8" s="195"/>
      <c r="N8" s="195"/>
      <c r="O8" s="195"/>
      <c r="P8" s="152"/>
      <c r="Q8" s="152"/>
      <c r="R8" s="152"/>
      <c r="S8" s="152"/>
      <c r="T8" s="152"/>
      <c r="U8" s="152"/>
      <c r="V8" s="152"/>
      <c r="W8" s="152"/>
      <c r="X8" s="152"/>
      <c r="Y8" s="152"/>
    </row>
    <row r="9" spans="1:29" ht="15.75" x14ac:dyDescent="0.25">
      <c r="A9" s="191" t="s">
        <v>419</v>
      </c>
      <c r="B9" s="195"/>
      <c r="C9" s="195"/>
      <c r="D9" s="195"/>
      <c r="E9" s="195"/>
      <c r="F9" s="195"/>
      <c r="G9" s="195"/>
      <c r="H9" s="195"/>
      <c r="I9" s="195"/>
      <c r="J9" s="195"/>
      <c r="K9" s="195"/>
      <c r="L9" s="195"/>
      <c r="M9" s="195"/>
      <c r="N9" s="195"/>
      <c r="O9" s="195"/>
      <c r="P9" s="152"/>
      <c r="Q9" s="152"/>
      <c r="R9" s="152"/>
      <c r="S9" s="152"/>
      <c r="T9" s="152"/>
      <c r="U9" s="152"/>
      <c r="V9" s="152"/>
      <c r="W9" s="152"/>
      <c r="X9" s="152"/>
      <c r="Y9" s="152"/>
    </row>
    <row r="10" spans="1:29" x14ac:dyDescent="0.25">
      <c r="A10" s="129" t="s">
        <v>472</v>
      </c>
      <c r="B10" s="195"/>
      <c r="C10" s="195"/>
      <c r="D10" s="195"/>
      <c r="E10" s="195"/>
      <c r="F10" s="195"/>
      <c r="G10" s="195"/>
      <c r="H10" s="195"/>
      <c r="I10" s="195"/>
      <c r="J10" s="195"/>
      <c r="K10" s="195"/>
      <c r="L10" s="195"/>
      <c r="M10" s="195"/>
      <c r="N10" s="195"/>
      <c r="O10" s="195"/>
      <c r="P10" s="152"/>
      <c r="Q10" s="152"/>
      <c r="R10" s="152"/>
      <c r="S10" s="152"/>
      <c r="T10" s="152"/>
      <c r="U10" s="152"/>
      <c r="V10" s="152"/>
      <c r="W10" s="152"/>
      <c r="X10" s="152"/>
      <c r="Y10" s="152"/>
    </row>
    <row r="11" spans="1:29" x14ac:dyDescent="0.25">
      <c r="B11" s="195"/>
      <c r="C11" s="195"/>
      <c r="D11" s="195"/>
      <c r="E11" s="195"/>
      <c r="F11" s="195"/>
      <c r="G11" s="195"/>
      <c r="H11" s="195"/>
      <c r="I11" s="195"/>
      <c r="J11" s="195"/>
      <c r="K11" s="195"/>
      <c r="L11" s="195"/>
      <c r="M11" s="195"/>
      <c r="N11" s="195"/>
      <c r="O11" s="195"/>
      <c r="P11" s="152"/>
      <c r="Q11" s="152"/>
      <c r="R11" s="152"/>
      <c r="S11" s="152"/>
      <c r="T11" s="152"/>
      <c r="U11" s="152"/>
      <c r="V11" s="152"/>
      <c r="W11" s="152"/>
      <c r="X11" s="152"/>
      <c r="Y11" s="152"/>
    </row>
    <row r="12" spans="1:29" ht="90" x14ac:dyDescent="0.25">
      <c r="A12" s="82" t="s">
        <v>200</v>
      </c>
      <c r="B12" s="82" t="s">
        <v>201</v>
      </c>
      <c r="C12" s="82" t="s">
        <v>202</v>
      </c>
      <c r="D12" s="82" t="s">
        <v>203</v>
      </c>
      <c r="E12" s="82" t="s">
        <v>204</v>
      </c>
      <c r="F12" s="82" t="s">
        <v>205</v>
      </c>
      <c r="G12" s="82" t="s">
        <v>206</v>
      </c>
      <c r="H12" s="82" t="s">
        <v>207</v>
      </c>
      <c r="I12" s="83" t="s">
        <v>473</v>
      </c>
      <c r="J12" s="135" t="s">
        <v>474</v>
      </c>
      <c r="K12" s="85" t="s">
        <v>210</v>
      </c>
      <c r="L12" s="85" t="s">
        <v>211</v>
      </c>
      <c r="M12" s="82" t="s">
        <v>212</v>
      </c>
      <c r="N12" s="82" t="s">
        <v>213</v>
      </c>
      <c r="O12" s="82" t="s">
        <v>214</v>
      </c>
      <c r="P12" s="152"/>
      <c r="Q12" s="152"/>
      <c r="R12" s="152"/>
      <c r="S12" s="152"/>
      <c r="T12" s="152"/>
      <c r="U12" s="152"/>
      <c r="V12" s="152"/>
      <c r="W12" s="152"/>
      <c r="X12" s="152"/>
      <c r="Y12" s="152"/>
      <c r="Z12" s="152"/>
      <c r="AA12" s="152"/>
      <c r="AB12" s="152"/>
      <c r="AC12" s="152"/>
    </row>
    <row r="13" spans="1:29" ht="15" customHeight="1" x14ac:dyDescent="0.25">
      <c r="A13" s="86" t="s">
        <v>215</v>
      </c>
      <c r="B13" s="86" t="s">
        <v>216</v>
      </c>
      <c r="C13" s="86" t="s">
        <v>217</v>
      </c>
      <c r="D13" s="86" t="s">
        <v>218</v>
      </c>
      <c r="E13" s="87">
        <v>2012</v>
      </c>
      <c r="F13" s="86" t="s">
        <v>219</v>
      </c>
      <c r="G13" s="86"/>
      <c r="H13" s="86"/>
      <c r="I13" s="86"/>
      <c r="J13" s="86"/>
      <c r="K13" s="88"/>
      <c r="L13" s="88"/>
      <c r="M13" s="86"/>
      <c r="N13" s="86" t="e">
        <f>J13/H13</f>
        <v>#DIV/0!</v>
      </c>
      <c r="O13" s="86"/>
      <c r="P13" s="152"/>
      <c r="Q13" s="152"/>
      <c r="R13" s="152"/>
      <c r="S13" s="152"/>
      <c r="T13" s="152"/>
      <c r="U13" s="152"/>
      <c r="V13" s="152"/>
      <c r="W13" s="152"/>
      <c r="X13" s="152"/>
      <c r="Y13" s="152"/>
      <c r="Z13" s="152"/>
      <c r="AA13" s="152"/>
      <c r="AB13" s="152"/>
      <c r="AC13" s="152"/>
    </row>
    <row r="14" spans="1:29" x14ac:dyDescent="0.25">
      <c r="A14" s="86" t="s">
        <v>220</v>
      </c>
      <c r="B14" s="86"/>
      <c r="C14" s="86"/>
      <c r="D14" s="86"/>
      <c r="E14" s="86"/>
      <c r="F14" s="86"/>
      <c r="G14" s="86"/>
      <c r="H14" s="86"/>
      <c r="I14" s="86"/>
      <c r="J14" s="86"/>
      <c r="K14" s="88"/>
      <c r="L14" s="88"/>
      <c r="M14" s="86"/>
      <c r="N14" s="86" t="e">
        <f t="shared" ref="N14:N17" si="0">J14/H14</f>
        <v>#DIV/0!</v>
      </c>
      <c r="O14" s="86"/>
      <c r="P14" s="152"/>
      <c r="Q14" s="152"/>
      <c r="R14" s="152"/>
      <c r="S14" s="152"/>
      <c r="T14" s="152"/>
      <c r="U14" s="152"/>
      <c r="V14" s="152"/>
      <c r="W14" s="152"/>
      <c r="X14" s="152"/>
      <c r="Y14" s="152"/>
      <c r="Z14" s="152"/>
      <c r="AA14" s="152"/>
      <c r="AB14" s="152"/>
      <c r="AC14" s="152"/>
    </row>
    <row r="15" spans="1:29" ht="15" customHeight="1" x14ac:dyDescent="0.25">
      <c r="A15" s="86" t="s">
        <v>221</v>
      </c>
      <c r="B15" s="86" t="s">
        <v>222</v>
      </c>
      <c r="C15" s="86" t="s">
        <v>223</v>
      </c>
      <c r="D15" s="86" t="s">
        <v>218</v>
      </c>
      <c r="E15" s="87">
        <v>2014</v>
      </c>
      <c r="F15" s="86" t="s">
        <v>224</v>
      </c>
      <c r="G15" s="88"/>
      <c r="H15" s="88"/>
      <c r="I15" s="86"/>
      <c r="J15" s="86"/>
      <c r="K15" s="88"/>
      <c r="L15" s="88"/>
      <c r="M15" s="86"/>
      <c r="N15" s="86" t="e">
        <f t="shared" si="0"/>
        <v>#DIV/0!</v>
      </c>
      <c r="O15" s="86"/>
      <c r="P15" s="152"/>
      <c r="Q15" s="152"/>
      <c r="R15" s="152"/>
      <c r="S15" s="152"/>
      <c r="T15" s="152"/>
      <c r="U15" s="152"/>
      <c r="V15" s="152"/>
      <c r="W15" s="152"/>
      <c r="X15" s="152"/>
      <c r="Y15" s="152"/>
      <c r="Z15" s="152"/>
      <c r="AA15" s="152"/>
      <c r="AB15" s="152"/>
      <c r="AC15" s="152"/>
    </row>
    <row r="16" spans="1:29" x14ac:dyDescent="0.25">
      <c r="A16" s="86"/>
      <c r="B16" s="86" t="s">
        <v>225</v>
      </c>
      <c r="C16" s="86" t="s">
        <v>226</v>
      </c>
      <c r="D16" s="86" t="s">
        <v>227</v>
      </c>
      <c r="E16" s="87">
        <v>2014</v>
      </c>
      <c r="F16" s="86" t="s">
        <v>228</v>
      </c>
      <c r="G16" s="86"/>
      <c r="H16" s="86"/>
      <c r="I16" s="86"/>
      <c r="J16" s="86"/>
      <c r="K16" s="88"/>
      <c r="L16" s="88"/>
      <c r="M16" s="86"/>
      <c r="N16" s="86" t="e">
        <f t="shared" si="0"/>
        <v>#DIV/0!</v>
      </c>
      <c r="O16" s="86"/>
      <c r="P16" s="152"/>
      <c r="Q16" s="152"/>
      <c r="R16" s="152"/>
      <c r="S16" s="152"/>
      <c r="T16" s="152"/>
      <c r="U16" s="152"/>
      <c r="V16" s="152"/>
      <c r="W16" s="152"/>
      <c r="X16" s="152"/>
      <c r="Y16" s="152"/>
      <c r="Z16" s="152"/>
      <c r="AA16" s="152"/>
      <c r="AB16" s="152"/>
      <c r="AC16" s="152"/>
    </row>
    <row r="17" spans="1:30" x14ac:dyDescent="0.25">
      <c r="A17" s="86"/>
      <c r="B17" s="86"/>
      <c r="C17" s="86"/>
      <c r="D17" s="86"/>
      <c r="E17" s="87"/>
      <c r="F17" s="86"/>
      <c r="G17" s="86"/>
      <c r="H17" s="86"/>
      <c r="I17" s="86"/>
      <c r="J17" s="86"/>
      <c r="K17" s="88"/>
      <c r="L17" s="88"/>
      <c r="M17" s="86"/>
      <c r="N17" s="86" t="e">
        <f t="shared" si="0"/>
        <v>#DIV/0!</v>
      </c>
      <c r="O17" s="86"/>
      <c r="P17" s="152"/>
      <c r="Q17" s="152"/>
      <c r="R17" s="152"/>
      <c r="S17" s="152"/>
      <c r="T17" s="152"/>
      <c r="U17" s="152"/>
      <c r="V17" s="152"/>
      <c r="W17" s="152"/>
      <c r="X17" s="152"/>
      <c r="Y17" s="152"/>
      <c r="Z17" s="152"/>
      <c r="AA17" s="152"/>
      <c r="AB17" s="152"/>
      <c r="AC17" s="152"/>
    </row>
    <row r="18" spans="1:30" x14ac:dyDescent="0.25">
      <c r="A18" s="82" t="s">
        <v>229</v>
      </c>
      <c r="B18" s="82"/>
      <c r="C18" s="82"/>
      <c r="D18" s="82"/>
      <c r="E18" s="82"/>
      <c r="F18" s="82"/>
      <c r="G18" s="82"/>
      <c r="H18" s="82"/>
      <c r="I18" s="83"/>
      <c r="J18" s="84"/>
      <c r="K18" s="85"/>
      <c r="L18" s="85"/>
      <c r="M18" s="82"/>
      <c r="N18" s="82"/>
      <c r="O18" s="82"/>
      <c r="P18" s="152"/>
      <c r="Q18" s="152"/>
      <c r="R18" s="152"/>
      <c r="S18" s="152"/>
      <c r="T18" s="152"/>
      <c r="U18" s="152"/>
      <c r="V18" s="152"/>
      <c r="W18" s="152"/>
      <c r="X18" s="152"/>
      <c r="Y18" s="152"/>
      <c r="Z18" s="152"/>
      <c r="AA18" s="152"/>
      <c r="AB18" s="152"/>
      <c r="AC18" s="152"/>
    </row>
    <row r="19" spans="1:30" x14ac:dyDescent="0.25">
      <c r="A19" s="195"/>
      <c r="B19" s="195"/>
      <c r="C19" s="195"/>
      <c r="D19" s="195"/>
      <c r="E19" s="195"/>
      <c r="F19" s="195"/>
      <c r="G19" s="195"/>
      <c r="H19" s="195"/>
      <c r="I19" s="195"/>
      <c r="J19" s="195"/>
      <c r="K19" s="195"/>
      <c r="L19" s="195"/>
      <c r="M19" s="195"/>
      <c r="N19" s="195"/>
      <c r="O19" s="195"/>
      <c r="P19" s="152"/>
      <c r="Q19" s="152"/>
      <c r="R19" s="152"/>
      <c r="S19" s="152"/>
      <c r="T19" s="152"/>
      <c r="U19" s="152"/>
      <c r="V19" s="152"/>
      <c r="W19" s="152"/>
      <c r="X19" s="152"/>
      <c r="Y19" s="152"/>
      <c r="Z19" s="152"/>
      <c r="AA19" s="152"/>
      <c r="AB19" s="152"/>
      <c r="AC19" s="152"/>
    </row>
    <row r="20" spans="1:30" ht="15.75" x14ac:dyDescent="0.25">
      <c r="A20" s="191" t="s">
        <v>420</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row>
    <row r="21" spans="1:30" x14ac:dyDescent="0.25">
      <c r="A21" s="129" t="s">
        <v>471</v>
      </c>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row>
    <row r="22" spans="1:30" ht="15.75" x14ac:dyDescent="0.25">
      <c r="A22" s="191"/>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row>
    <row r="23" spans="1:30" ht="70.5" customHeight="1" x14ac:dyDescent="0.25">
      <c r="A23" s="82" t="s">
        <v>412</v>
      </c>
      <c r="B23" s="82" t="s">
        <v>200</v>
      </c>
      <c r="C23" s="82" t="s">
        <v>201</v>
      </c>
      <c r="D23" s="82" t="s">
        <v>202</v>
      </c>
      <c r="E23" s="82" t="s">
        <v>203</v>
      </c>
      <c r="F23" s="82" t="s">
        <v>204</v>
      </c>
      <c r="G23" s="82" t="s">
        <v>205</v>
      </c>
      <c r="H23" s="82" t="s">
        <v>206</v>
      </c>
      <c r="I23" s="82" t="s">
        <v>207</v>
      </c>
      <c r="J23" s="83" t="s">
        <v>208</v>
      </c>
      <c r="K23" s="135" t="s">
        <v>209</v>
      </c>
      <c r="L23" s="85" t="s">
        <v>210</v>
      </c>
      <c r="M23" s="85" t="s">
        <v>211</v>
      </c>
      <c r="N23" s="82" t="s">
        <v>212</v>
      </c>
      <c r="O23" s="82" t="s">
        <v>213</v>
      </c>
      <c r="P23" s="82" t="s">
        <v>214</v>
      </c>
      <c r="Q23" s="152"/>
      <c r="R23" s="152"/>
      <c r="S23" s="152"/>
      <c r="T23" s="152"/>
      <c r="U23" s="152"/>
      <c r="V23" s="152"/>
      <c r="W23" s="152"/>
      <c r="X23" s="152"/>
      <c r="Y23" s="152"/>
      <c r="Z23" s="152"/>
      <c r="AA23" s="152"/>
      <c r="AB23" s="152"/>
      <c r="AC23" s="152"/>
    </row>
    <row r="24" spans="1:30" ht="22.5" x14ac:dyDescent="0.25">
      <c r="A24" s="145" t="s">
        <v>413</v>
      </c>
      <c r="B24" s="145" t="s">
        <v>215</v>
      </c>
      <c r="C24" s="145" t="s">
        <v>216</v>
      </c>
      <c r="D24" s="145" t="s">
        <v>217</v>
      </c>
      <c r="E24" s="145" t="s">
        <v>218</v>
      </c>
      <c r="F24" s="146">
        <v>2012</v>
      </c>
      <c r="G24" s="145" t="s">
        <v>219</v>
      </c>
      <c r="H24" s="145"/>
      <c r="I24" s="145"/>
      <c r="J24" s="145"/>
      <c r="K24" s="145"/>
      <c r="L24" s="147"/>
      <c r="M24" s="147"/>
      <c r="N24" s="145"/>
      <c r="O24" s="145" t="e">
        <f>K24/I24</f>
        <v>#DIV/0!</v>
      </c>
      <c r="P24" s="145"/>
      <c r="Q24" s="152"/>
      <c r="R24" s="152"/>
      <c r="S24" s="152"/>
      <c r="T24" s="152"/>
      <c r="U24" s="152"/>
      <c r="V24" s="152"/>
      <c r="W24" s="152"/>
      <c r="X24" s="152"/>
      <c r="Y24" s="152"/>
      <c r="Z24" s="152"/>
      <c r="AA24" s="152"/>
      <c r="AB24" s="152"/>
      <c r="AC24" s="152"/>
    </row>
    <row r="25" spans="1:30" ht="22.5" x14ac:dyDescent="0.25">
      <c r="A25" s="145" t="s">
        <v>413</v>
      </c>
      <c r="B25" s="145" t="s">
        <v>220</v>
      </c>
      <c r="C25" s="145"/>
      <c r="D25" s="145"/>
      <c r="E25" s="145"/>
      <c r="F25" s="145"/>
      <c r="G25" s="145"/>
      <c r="H25" s="145"/>
      <c r="I25" s="145"/>
      <c r="J25" s="145"/>
      <c r="K25" s="145"/>
      <c r="L25" s="147"/>
      <c r="M25" s="147"/>
      <c r="N25" s="145"/>
      <c r="O25" s="145" t="e">
        <f t="shared" ref="O25:O26" si="1">K25/I25</f>
        <v>#DIV/0!</v>
      </c>
      <c r="P25" s="145"/>
      <c r="Q25" s="152"/>
      <c r="R25" s="152"/>
      <c r="S25" s="152"/>
      <c r="T25" s="152"/>
      <c r="U25" s="152"/>
      <c r="V25" s="152"/>
      <c r="W25" s="152"/>
      <c r="X25" s="152"/>
      <c r="Y25" s="152"/>
      <c r="Z25" s="152"/>
      <c r="AA25" s="152"/>
      <c r="AB25" s="152"/>
      <c r="AC25" s="152"/>
    </row>
    <row r="26" spans="1:30" ht="33.75" x14ac:dyDescent="0.25">
      <c r="A26" s="148" t="s">
        <v>414</v>
      </c>
      <c r="B26" s="148"/>
      <c r="C26" s="148"/>
      <c r="D26" s="148"/>
      <c r="E26" s="148"/>
      <c r="F26" s="148"/>
      <c r="G26" s="148"/>
      <c r="H26" s="148">
        <f>SUM(H24:H25)</f>
        <v>0</v>
      </c>
      <c r="I26" s="148">
        <f>SUM(I24:I25)</f>
        <v>0</v>
      </c>
      <c r="J26" s="149">
        <f t="shared" ref="J26:M26" si="2">SUM(J24:J25)</f>
        <v>0</v>
      </c>
      <c r="K26" s="150">
        <f t="shared" si="2"/>
        <v>0</v>
      </c>
      <c r="L26" s="148">
        <f t="shared" si="2"/>
        <v>0</v>
      </c>
      <c r="M26" s="148">
        <f t="shared" si="2"/>
        <v>0</v>
      </c>
      <c r="N26" s="148">
        <f>SUM(N24:N25)</f>
        <v>0</v>
      </c>
      <c r="O26" s="151" t="e">
        <f t="shared" si="1"/>
        <v>#DIV/0!</v>
      </c>
      <c r="P26" s="148"/>
      <c r="Q26" s="152"/>
      <c r="R26" s="152"/>
      <c r="S26" s="152"/>
      <c r="T26" s="152"/>
      <c r="U26" s="152"/>
      <c r="V26" s="152"/>
      <c r="W26" s="152"/>
      <c r="X26" s="152"/>
      <c r="Y26" s="152"/>
      <c r="Z26" s="152"/>
      <c r="AA26" s="152"/>
      <c r="AB26" s="152"/>
      <c r="AC26" s="152"/>
    </row>
    <row r="27" spans="1:30" ht="22.5" x14ac:dyDescent="0.25">
      <c r="A27" s="145" t="s">
        <v>415</v>
      </c>
      <c r="B27" s="145" t="s">
        <v>221</v>
      </c>
      <c r="C27" s="145" t="s">
        <v>222</v>
      </c>
      <c r="D27" s="145" t="s">
        <v>223</v>
      </c>
      <c r="E27" s="145" t="s">
        <v>218</v>
      </c>
      <c r="F27" s="146">
        <v>2014</v>
      </c>
      <c r="G27" s="145" t="s">
        <v>224</v>
      </c>
      <c r="H27" s="147"/>
      <c r="I27" s="147"/>
      <c r="J27" s="145"/>
      <c r="K27" s="145"/>
      <c r="L27" s="147"/>
      <c r="M27" s="147"/>
      <c r="N27" s="145"/>
      <c r="O27" s="145" t="e">
        <f>K27/I27</f>
        <v>#DIV/0!</v>
      </c>
      <c r="P27" s="145"/>
      <c r="Q27" s="152"/>
      <c r="R27" s="152"/>
      <c r="S27" s="152"/>
      <c r="T27" s="152"/>
      <c r="U27" s="152"/>
      <c r="V27" s="152"/>
      <c r="W27" s="152"/>
      <c r="X27" s="152"/>
      <c r="Y27" s="152"/>
      <c r="Z27" s="152"/>
      <c r="AA27" s="152"/>
      <c r="AB27" s="152"/>
      <c r="AC27" s="152"/>
    </row>
    <row r="28" spans="1:30" ht="22.5" x14ac:dyDescent="0.25">
      <c r="A28" s="145" t="s">
        <v>416</v>
      </c>
      <c r="B28" s="145"/>
      <c r="C28" s="145" t="s">
        <v>225</v>
      </c>
      <c r="D28" s="145" t="s">
        <v>226</v>
      </c>
      <c r="E28" s="145" t="s">
        <v>227</v>
      </c>
      <c r="F28" s="146">
        <v>2014</v>
      </c>
      <c r="G28" s="145" t="s">
        <v>228</v>
      </c>
      <c r="H28" s="145"/>
      <c r="I28" s="145"/>
      <c r="J28" s="145"/>
      <c r="K28" s="145"/>
      <c r="L28" s="147"/>
      <c r="M28" s="147"/>
      <c r="N28" s="145"/>
      <c r="O28" s="145" t="e">
        <f t="shared" ref="O28:O29" si="3">K28/I28</f>
        <v>#DIV/0!</v>
      </c>
      <c r="P28" s="145"/>
      <c r="Q28" s="152"/>
      <c r="R28" s="152"/>
      <c r="S28" s="152"/>
      <c r="T28" s="152"/>
      <c r="U28" s="152"/>
      <c r="V28" s="152"/>
      <c r="W28" s="152"/>
      <c r="X28" s="152"/>
      <c r="Y28" s="152"/>
      <c r="Z28" s="152"/>
      <c r="AA28" s="152"/>
      <c r="AB28" s="152"/>
      <c r="AC28" s="152"/>
    </row>
    <row r="29" spans="1:30" ht="22.5" x14ac:dyDescent="0.25">
      <c r="A29" s="145" t="s">
        <v>417</v>
      </c>
      <c r="B29" s="145"/>
      <c r="C29" s="145"/>
      <c r="D29" s="145"/>
      <c r="E29" s="145"/>
      <c r="F29" s="145"/>
      <c r="G29" s="145"/>
      <c r="H29" s="145"/>
      <c r="I29" s="145"/>
      <c r="J29" s="145"/>
      <c r="K29" s="145"/>
      <c r="L29" s="147"/>
      <c r="M29" s="147"/>
      <c r="N29" s="145"/>
      <c r="O29" s="145" t="e">
        <f t="shared" si="3"/>
        <v>#DIV/0!</v>
      </c>
      <c r="P29" s="145"/>
      <c r="Q29" s="152"/>
      <c r="R29" s="152"/>
      <c r="S29" s="152"/>
      <c r="T29" s="152"/>
      <c r="U29" s="152"/>
      <c r="V29" s="152"/>
      <c r="W29" s="152"/>
      <c r="X29" s="152"/>
      <c r="Y29" s="152"/>
      <c r="Z29" s="152"/>
      <c r="AA29" s="152"/>
      <c r="AB29" s="152"/>
      <c r="AC29" s="152"/>
    </row>
    <row r="30" spans="1:30" ht="22.5" x14ac:dyDescent="0.25">
      <c r="A30" s="148" t="s">
        <v>418</v>
      </c>
      <c r="B30" s="148"/>
      <c r="C30" s="148"/>
      <c r="D30" s="148"/>
      <c r="E30" s="148"/>
      <c r="F30" s="148"/>
      <c r="G30" s="148"/>
      <c r="H30" s="148">
        <f>SUM(H27:H29)</f>
        <v>0</v>
      </c>
      <c r="I30" s="148">
        <f t="shared" ref="I30:N30" si="4">SUM(I27:I29)</f>
        <v>0</v>
      </c>
      <c r="J30" s="149">
        <f t="shared" si="4"/>
        <v>0</v>
      </c>
      <c r="K30" s="150">
        <f t="shared" si="4"/>
        <v>0</v>
      </c>
      <c r="L30" s="148">
        <f t="shared" si="4"/>
        <v>0</v>
      </c>
      <c r="M30" s="148">
        <f t="shared" si="4"/>
        <v>0</v>
      </c>
      <c r="N30" s="148">
        <f t="shared" si="4"/>
        <v>0</v>
      </c>
      <c r="O30" s="151" t="e">
        <f>K30/I30</f>
        <v>#DIV/0!</v>
      </c>
      <c r="P30" s="148"/>
      <c r="Q30" s="152"/>
      <c r="R30" s="152"/>
      <c r="S30" s="152"/>
      <c r="T30" s="152"/>
      <c r="U30" s="152"/>
      <c r="V30" s="152"/>
      <c r="W30" s="152"/>
      <c r="X30" s="152"/>
      <c r="Y30" s="152"/>
      <c r="Z30" s="152"/>
      <c r="AA30" s="152"/>
      <c r="AB30" s="152"/>
      <c r="AC30" s="152"/>
    </row>
    <row r="31" spans="1:30" x14ac:dyDescent="0.25">
      <c r="A31" s="148" t="s">
        <v>229</v>
      </c>
      <c r="B31" s="148"/>
      <c r="C31" s="148"/>
      <c r="D31" s="148"/>
      <c r="E31" s="148"/>
      <c r="F31" s="148"/>
      <c r="G31" s="148"/>
      <c r="H31" s="148">
        <f>H30+H26</f>
        <v>0</v>
      </c>
      <c r="I31" s="148">
        <f>I30+I26</f>
        <v>0</v>
      </c>
      <c r="J31" s="149">
        <f>J30+J26</f>
        <v>0</v>
      </c>
      <c r="K31" s="150">
        <f>K30+K26</f>
        <v>0</v>
      </c>
      <c r="L31" s="148">
        <f>L30+L26</f>
        <v>0</v>
      </c>
      <c r="M31" s="148">
        <f t="shared" ref="M31:N31" si="5">M30+M26</f>
        <v>0</v>
      </c>
      <c r="N31" s="148">
        <f t="shared" si="5"/>
        <v>0</v>
      </c>
      <c r="O31" s="151" t="e">
        <f>K31/I31</f>
        <v>#DIV/0!</v>
      </c>
      <c r="P31" s="148"/>
      <c r="Q31" s="152"/>
      <c r="R31" s="152"/>
      <c r="S31" s="152"/>
      <c r="T31" s="152"/>
      <c r="U31" s="152"/>
      <c r="V31" s="152"/>
      <c r="W31" s="152"/>
      <c r="X31" s="152"/>
      <c r="Y31" s="152"/>
      <c r="Z31" s="152"/>
      <c r="AA31" s="152"/>
      <c r="AB31" s="152"/>
      <c r="AC31" s="152"/>
    </row>
    <row r="32" spans="1:30" x14ac:dyDescent="0.2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row>
    <row r="33" spans="1:30" x14ac:dyDescent="0.25">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row>
    <row r="34" spans="1:30" x14ac:dyDescent="0.25">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row>
    <row r="35" spans="1:30" x14ac:dyDescent="0.25">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row>
    <row r="36" spans="1:30" x14ac:dyDescent="0.25">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row>
    <row r="37" spans="1:30" x14ac:dyDescent="0.25">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row>
    <row r="38" spans="1:30" x14ac:dyDescent="0.25">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row>
    <row r="39" spans="1:30" x14ac:dyDescent="0.25">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row>
    <row r="40" spans="1:30" x14ac:dyDescent="0.25">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row>
    <row r="41" spans="1:30" x14ac:dyDescent="0.25">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row>
    <row r="42" spans="1:30" x14ac:dyDescent="0.25">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row>
    <row r="43" spans="1:30" x14ac:dyDescent="0.25">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row>
    <row r="44" spans="1:30" x14ac:dyDescent="0.25">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row>
    <row r="45" spans="1:30" x14ac:dyDescent="0.25">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row>
    <row r="46" spans="1:30" x14ac:dyDescent="0.25">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row>
    <row r="47" spans="1:30" x14ac:dyDescent="0.25">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row>
    <row r="48" spans="1:30" x14ac:dyDescent="0.25">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row>
    <row r="49" spans="1:30" x14ac:dyDescent="0.25">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row>
    <row r="50" spans="1:30" x14ac:dyDescent="0.25">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row>
    <row r="51" spans="1:30" x14ac:dyDescent="0.25">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row>
    <row r="52" spans="1:30" x14ac:dyDescent="0.25">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row>
    <row r="53" spans="1:30" x14ac:dyDescent="0.25">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row>
    <row r="54" spans="1:30" x14ac:dyDescent="0.25">
      <c r="A54" s="152"/>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row>
    <row r="55" spans="1:30" x14ac:dyDescent="0.25">
      <c r="A55" s="15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row>
    <row r="56" spans="1:30" x14ac:dyDescent="0.25">
      <c r="A56" s="152"/>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row>
    <row r="57" spans="1:30" x14ac:dyDescent="0.25">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row>
    <row r="58" spans="1:30" x14ac:dyDescent="0.25">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row>
    <row r="59" spans="1:30" x14ac:dyDescent="0.25">
      <c r="A59" s="15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row>
    <row r="60" spans="1:30" x14ac:dyDescent="0.25">
      <c r="A60" s="152"/>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row>
    <row r="61" spans="1:30" x14ac:dyDescent="0.25">
      <c r="A61" s="15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row>
    <row r="62" spans="1:30" x14ac:dyDescent="0.25">
      <c r="A62" s="152"/>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row>
    <row r="63" spans="1:30" x14ac:dyDescent="0.25">
      <c r="A63" s="152"/>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row>
    <row r="64" spans="1:30" x14ac:dyDescent="0.25">
      <c r="A64" s="152"/>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row>
    <row r="65" spans="1:30" x14ac:dyDescent="0.25">
      <c r="A65" s="152"/>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row>
    <row r="66" spans="1:30" x14ac:dyDescent="0.25">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row>
    <row r="67" spans="1:30" x14ac:dyDescent="0.25">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row>
    <row r="68" spans="1:30" x14ac:dyDescent="0.25">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row>
    <row r="69" spans="1:30" x14ac:dyDescent="0.25">
      <c r="A69" s="152"/>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row>
    <row r="70" spans="1:30" x14ac:dyDescent="0.25">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row>
    <row r="71" spans="1:30" x14ac:dyDescent="0.25">
      <c r="A71" s="152"/>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row>
    <row r="72" spans="1:30" x14ac:dyDescent="0.25">
      <c r="A72" s="152"/>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row>
    <row r="73" spans="1:30" x14ac:dyDescent="0.25">
      <c r="A73" s="152"/>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row>
    <row r="74" spans="1:30" x14ac:dyDescent="0.25">
      <c r="A74" s="152"/>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row>
    <row r="75" spans="1:30" x14ac:dyDescent="0.25">
      <c r="A75" s="152"/>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row>
    <row r="76" spans="1:30" x14ac:dyDescent="0.25">
      <c r="A76" s="152"/>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row>
    <row r="77" spans="1:30" x14ac:dyDescent="0.25">
      <c r="A77" s="152"/>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row>
    <row r="78" spans="1:30" x14ac:dyDescent="0.25">
      <c r="A78" s="152"/>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row>
    <row r="79" spans="1:30" x14ac:dyDescent="0.25">
      <c r="A79" s="152"/>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row>
    <row r="80" spans="1:30" x14ac:dyDescent="0.25">
      <c r="A80" s="152"/>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row>
    <row r="81" spans="1:30" x14ac:dyDescent="0.25">
      <c r="A81" s="152"/>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row>
    <row r="82" spans="1:30" x14ac:dyDescent="0.25">
      <c r="A82" s="152"/>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row>
    <row r="83" spans="1:30" x14ac:dyDescent="0.25">
      <c r="A83" s="152"/>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row>
    <row r="84" spans="1:30" x14ac:dyDescent="0.25">
      <c r="A84" s="152"/>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row>
    <row r="85" spans="1:30" x14ac:dyDescent="0.25">
      <c r="A85" s="152"/>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row>
    <row r="86" spans="1:30" x14ac:dyDescent="0.25">
      <c r="A86" s="152"/>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row>
    <row r="87" spans="1:30" x14ac:dyDescent="0.25">
      <c r="A87" s="152"/>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row>
    <row r="88" spans="1:30" x14ac:dyDescent="0.25">
      <c r="A88" s="152"/>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row>
    <row r="89" spans="1:30" x14ac:dyDescent="0.25">
      <c r="A89" s="152"/>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row>
    <row r="90" spans="1:30" x14ac:dyDescent="0.25">
      <c r="A90" s="152"/>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row>
    <row r="91" spans="1:30" x14ac:dyDescent="0.25">
      <c r="A91" s="152"/>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row>
    <row r="92" spans="1:30" x14ac:dyDescent="0.25">
      <c r="A92" s="152"/>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row>
    <row r="93" spans="1:30" x14ac:dyDescent="0.25">
      <c r="A93" s="152"/>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row>
    <row r="94" spans="1:30" x14ac:dyDescent="0.25">
      <c r="A94" s="152"/>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0"/>
  <sheetViews>
    <sheetView zoomScale="115" zoomScaleNormal="115" workbookViewId="0"/>
  </sheetViews>
  <sheetFormatPr baseColWidth="10" defaultColWidth="11.42578125" defaultRowHeight="15" x14ac:dyDescent="0.25"/>
  <cols>
    <col min="1" max="16384" width="11.42578125" style="152"/>
  </cols>
  <sheetData>
    <row r="1" spans="1:6" ht="15.75" x14ac:dyDescent="0.25">
      <c r="A1" s="190" t="s">
        <v>233</v>
      </c>
    </row>
    <row r="2" spans="1:6" ht="15.75" x14ac:dyDescent="0.25">
      <c r="A2" s="191" t="s">
        <v>406</v>
      </c>
    </row>
    <row r="3" spans="1:6" ht="15.75" x14ac:dyDescent="0.25">
      <c r="A3" s="190"/>
    </row>
    <row r="4" spans="1:6" ht="33.75" x14ac:dyDescent="0.25">
      <c r="A4" s="205" t="s">
        <v>234</v>
      </c>
      <c r="B4" s="205" t="s">
        <v>235</v>
      </c>
      <c r="C4" s="205" t="s">
        <v>236</v>
      </c>
      <c r="D4" s="205" t="s">
        <v>237</v>
      </c>
      <c r="E4" s="205" t="s">
        <v>238</v>
      </c>
      <c r="F4" s="205" t="s">
        <v>239</v>
      </c>
    </row>
    <row r="5" spans="1:6" x14ac:dyDescent="0.25">
      <c r="A5" s="192">
        <v>2018</v>
      </c>
      <c r="B5" s="193">
        <v>11916</v>
      </c>
      <c r="C5" s="192">
        <v>14</v>
      </c>
      <c r="D5" s="193">
        <v>6347</v>
      </c>
      <c r="E5" s="194"/>
      <c r="F5" s="194"/>
    </row>
    <row r="6" spans="1:6" x14ac:dyDescent="0.25">
      <c r="A6" s="192">
        <v>2019</v>
      </c>
      <c r="B6" s="193">
        <v>13000</v>
      </c>
      <c r="C6" s="192">
        <v>16</v>
      </c>
      <c r="D6" s="193">
        <v>6500</v>
      </c>
      <c r="E6" s="194"/>
      <c r="F6" s="194"/>
    </row>
    <row r="7" spans="1:6" x14ac:dyDescent="0.25">
      <c r="A7" s="192">
        <v>2020</v>
      </c>
      <c r="B7" s="193">
        <v>15015</v>
      </c>
      <c r="C7" s="192">
        <v>22</v>
      </c>
      <c r="D7" s="193">
        <v>7780</v>
      </c>
      <c r="E7" s="194"/>
      <c r="F7" s="194"/>
    </row>
    <row r="8" spans="1:6" x14ac:dyDescent="0.25">
      <c r="A8" s="192">
        <v>2021</v>
      </c>
      <c r="B8" s="193">
        <v>27510</v>
      </c>
      <c r="C8" s="192">
        <v>27</v>
      </c>
      <c r="D8" s="193">
        <v>14254</v>
      </c>
      <c r="E8" s="194"/>
      <c r="F8" s="194"/>
    </row>
    <row r="9" spans="1:6" x14ac:dyDescent="0.25">
      <c r="A9" s="192">
        <v>2022</v>
      </c>
      <c r="B9" s="193">
        <v>31643</v>
      </c>
      <c r="C9" s="192">
        <v>31</v>
      </c>
      <c r="D9" s="193">
        <v>16440</v>
      </c>
      <c r="E9" s="194"/>
      <c r="F9" s="194"/>
    </row>
    <row r="10" spans="1:6" x14ac:dyDescent="0.25">
      <c r="A10" s="192" t="s">
        <v>240</v>
      </c>
      <c r="B10" s="192" t="s">
        <v>240</v>
      </c>
      <c r="C10" s="192" t="s">
        <v>240</v>
      </c>
      <c r="D10" s="192" t="s">
        <v>240</v>
      </c>
      <c r="E10" s="192" t="s">
        <v>240</v>
      </c>
      <c r="F10" s="192" t="s">
        <v>240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29"/>
  <sheetViews>
    <sheetView zoomScale="115" zoomScaleNormal="115" workbookViewId="0">
      <selection activeCell="F12" sqref="F12"/>
    </sheetView>
  </sheetViews>
  <sheetFormatPr baseColWidth="10" defaultColWidth="11.42578125" defaultRowHeight="15" x14ac:dyDescent="0.25"/>
  <cols>
    <col min="1" max="1" width="56.42578125" style="152" customWidth="1"/>
    <col min="2" max="16384" width="11.42578125" style="152"/>
  </cols>
  <sheetData>
    <row r="1" spans="1:14" ht="15.75" x14ac:dyDescent="0.25">
      <c r="A1" s="190" t="s">
        <v>301</v>
      </c>
    </row>
    <row r="2" spans="1:14" x14ac:dyDescent="0.25">
      <c r="A2" s="226" t="s">
        <v>459</v>
      </c>
      <c r="B2" s="225"/>
      <c r="C2" s="225"/>
      <c r="D2" s="225"/>
    </row>
    <row r="3" spans="1:14" x14ac:dyDescent="0.25">
      <c r="A3" s="235"/>
      <c r="B3" s="236"/>
      <c r="C3" s="236"/>
      <c r="D3" s="236"/>
      <c r="E3" s="236"/>
    </row>
    <row r="4" spans="1:14" x14ac:dyDescent="0.25">
      <c r="A4" s="259" t="s">
        <v>494</v>
      </c>
      <c r="B4" s="260"/>
      <c r="C4" s="260"/>
      <c r="D4" s="260"/>
      <c r="E4" s="260"/>
      <c r="F4" s="260"/>
      <c r="G4" s="260"/>
      <c r="H4" s="260"/>
      <c r="I4" s="260"/>
      <c r="J4" s="260"/>
      <c r="K4" s="260"/>
      <c r="L4" s="260"/>
      <c r="M4" s="260"/>
      <c r="N4" s="260"/>
    </row>
    <row r="5" spans="1:14" x14ac:dyDescent="0.25">
      <c r="A5" s="258"/>
      <c r="B5" s="236"/>
      <c r="C5" s="236"/>
      <c r="D5" s="236"/>
    </row>
    <row r="6" spans="1:14" ht="24" x14ac:dyDescent="0.25">
      <c r="A6" s="130" t="s">
        <v>275</v>
      </c>
      <c r="B6" s="131" t="s">
        <v>276</v>
      </c>
      <c r="C6" s="131" t="s">
        <v>277</v>
      </c>
    </row>
    <row r="7" spans="1:14" x14ac:dyDescent="0.25">
      <c r="A7" s="196" t="s">
        <v>278</v>
      </c>
      <c r="B7" s="196"/>
      <c r="C7" s="196"/>
    </row>
    <row r="8" spans="1:14" x14ac:dyDescent="0.25">
      <c r="A8" s="196" t="s">
        <v>279</v>
      </c>
      <c r="B8" s="196"/>
      <c r="C8" s="196"/>
    </row>
    <row r="9" spans="1:14" x14ac:dyDescent="0.25">
      <c r="A9" s="196" t="s">
        <v>280</v>
      </c>
      <c r="B9" s="196"/>
      <c r="C9" s="196"/>
    </row>
    <row r="10" spans="1:14" x14ac:dyDescent="0.25">
      <c r="A10" s="196" t="s">
        <v>281</v>
      </c>
      <c r="B10" s="196"/>
      <c r="C10" s="196"/>
    </row>
    <row r="11" spans="1:14" x14ac:dyDescent="0.25">
      <c r="A11" s="196" t="s">
        <v>282</v>
      </c>
      <c r="B11" s="196"/>
      <c r="C11" s="196"/>
    </row>
    <row r="12" spans="1:14" x14ac:dyDescent="0.25">
      <c r="A12" s="196" t="s">
        <v>283</v>
      </c>
      <c r="B12" s="196"/>
      <c r="C12" s="196"/>
    </row>
    <row r="13" spans="1:14" x14ac:dyDescent="0.25">
      <c r="A13" s="197" t="s">
        <v>284</v>
      </c>
      <c r="B13" s="198"/>
      <c r="C13" s="198"/>
    </row>
    <row r="14" spans="1:14" x14ac:dyDescent="0.25">
      <c r="A14" s="197" t="s">
        <v>285</v>
      </c>
      <c r="B14" s="198"/>
      <c r="C14" s="198"/>
    </row>
    <row r="15" spans="1:14" x14ac:dyDescent="0.25">
      <c r="A15" s="197" t="s">
        <v>286</v>
      </c>
      <c r="B15" s="198"/>
      <c r="C15" s="198"/>
    </row>
    <row r="19" spans="1:14" x14ac:dyDescent="0.25">
      <c r="A19" s="237" t="s">
        <v>493</v>
      </c>
      <c r="B19" s="238"/>
      <c r="C19" s="238"/>
      <c r="D19" s="238"/>
      <c r="E19" s="238"/>
      <c r="F19" s="239"/>
      <c r="G19" s="239"/>
      <c r="H19" s="239"/>
      <c r="I19" s="239"/>
      <c r="J19" s="239"/>
      <c r="K19" s="238"/>
      <c r="L19" s="238"/>
      <c r="M19" s="238"/>
      <c r="N19" s="238"/>
    </row>
    <row r="20" spans="1:14" ht="16.5" thickBot="1" x14ac:dyDescent="0.3">
      <c r="A20" s="34"/>
      <c r="B20" s="240"/>
      <c r="C20" s="240"/>
      <c r="D20" s="240"/>
      <c r="E20" s="240"/>
      <c r="F20" s="240"/>
      <c r="G20" s="240"/>
      <c r="H20" s="240"/>
      <c r="I20" s="240"/>
      <c r="J20" s="240"/>
      <c r="K20"/>
      <c r="L20"/>
      <c r="M20"/>
      <c r="N20"/>
    </row>
    <row r="21" spans="1:14" x14ac:dyDescent="0.25">
      <c r="A21" s="305"/>
      <c r="B21" s="306"/>
      <c r="C21" s="241" t="s">
        <v>476</v>
      </c>
      <c r="D21" s="242"/>
      <c r="E21" s="242"/>
      <c r="F21" s="243"/>
      <c r="G21" s="241" t="s">
        <v>477</v>
      </c>
      <c r="H21" s="242"/>
      <c r="I21" s="242"/>
      <c r="J21" s="243"/>
      <c r="K21" s="241" t="s">
        <v>478</v>
      </c>
      <c r="L21" s="242"/>
      <c r="M21" s="242"/>
      <c r="N21" s="243"/>
    </row>
    <row r="22" spans="1:14" ht="23.25" customHeight="1" x14ac:dyDescent="0.25">
      <c r="A22" s="304" t="s">
        <v>479</v>
      </c>
      <c r="B22" s="307"/>
      <c r="C22" s="244" t="s">
        <v>480</v>
      </c>
      <c r="D22" s="245" t="s">
        <v>481</v>
      </c>
      <c r="E22" s="245" t="s">
        <v>482</v>
      </c>
      <c r="F22" s="246" t="s">
        <v>483</v>
      </c>
      <c r="G22" s="244" t="s">
        <v>480</v>
      </c>
      <c r="H22" s="245" t="s">
        <v>481</v>
      </c>
      <c r="I22" s="245" t="s">
        <v>482</v>
      </c>
      <c r="J22" s="246" t="s">
        <v>483</v>
      </c>
      <c r="K22" s="244" t="s">
        <v>484</v>
      </c>
      <c r="L22" s="245" t="s">
        <v>481</v>
      </c>
      <c r="M22" s="245" t="s">
        <v>482</v>
      </c>
      <c r="N22" s="246" t="s">
        <v>483</v>
      </c>
    </row>
    <row r="23" spans="1:14" x14ac:dyDescent="0.25">
      <c r="A23" s="307" t="s">
        <v>485</v>
      </c>
      <c r="B23" s="308"/>
      <c r="C23" s="244"/>
      <c r="D23" s="245"/>
      <c r="E23" s="245"/>
      <c r="F23" s="246"/>
      <c r="G23" s="244"/>
      <c r="H23" s="245"/>
      <c r="I23" s="245"/>
      <c r="J23" s="246"/>
      <c r="K23" s="244"/>
      <c r="L23" s="245"/>
      <c r="M23" s="245"/>
      <c r="N23" s="246"/>
    </row>
    <row r="24" spans="1:14" x14ac:dyDescent="0.25">
      <c r="A24" s="309" t="s">
        <v>486</v>
      </c>
      <c r="B24" s="310"/>
      <c r="C24" s="247"/>
      <c r="D24" s="4"/>
      <c r="E24" s="4"/>
      <c r="F24" s="248"/>
      <c r="G24" s="247"/>
      <c r="H24" s="4"/>
      <c r="I24" s="4"/>
      <c r="J24" s="248"/>
      <c r="K24" s="249"/>
      <c r="L24" s="250"/>
      <c r="M24" s="250"/>
      <c r="N24" s="251"/>
    </row>
    <row r="25" spans="1:14" x14ac:dyDescent="0.25">
      <c r="A25" s="304" t="s">
        <v>487</v>
      </c>
      <c r="B25" s="307"/>
      <c r="C25" s="252"/>
      <c r="D25" s="2"/>
      <c r="E25" s="2"/>
      <c r="F25" s="253"/>
      <c r="G25" s="252"/>
      <c r="H25" s="2"/>
      <c r="I25" s="2"/>
      <c r="J25" s="253"/>
      <c r="K25" s="252"/>
      <c r="L25" s="2"/>
      <c r="M25" s="2"/>
      <c r="N25" s="253"/>
    </row>
    <row r="26" spans="1:14" x14ac:dyDescent="0.25">
      <c r="A26" s="304" t="s">
        <v>488</v>
      </c>
      <c r="B26" s="307"/>
      <c r="C26" s="252"/>
      <c r="D26" s="2"/>
      <c r="E26" s="2"/>
      <c r="F26" s="253"/>
      <c r="G26" s="252"/>
      <c r="H26" s="2"/>
      <c r="I26" s="2"/>
      <c r="J26" s="253"/>
      <c r="K26" s="252"/>
      <c r="L26" s="2"/>
      <c r="M26" s="2"/>
      <c r="N26" s="253"/>
    </row>
    <row r="27" spans="1:14" ht="75" x14ac:dyDescent="0.25">
      <c r="A27" s="304" t="s">
        <v>489</v>
      </c>
      <c r="B27" s="254" t="s">
        <v>490</v>
      </c>
      <c r="C27" s="252"/>
      <c r="D27" s="2"/>
      <c r="E27" s="2"/>
      <c r="F27" s="253"/>
      <c r="G27" s="252"/>
      <c r="H27" s="2"/>
      <c r="I27" s="2"/>
      <c r="J27" s="253"/>
      <c r="K27" s="252"/>
      <c r="L27" s="2"/>
      <c r="M27" s="2"/>
      <c r="N27" s="253"/>
    </row>
    <row r="28" spans="1:14" ht="90" x14ac:dyDescent="0.25">
      <c r="A28" s="304"/>
      <c r="B28" s="254" t="s">
        <v>491</v>
      </c>
      <c r="C28" s="252"/>
      <c r="D28" s="2"/>
      <c r="E28" s="2"/>
      <c r="F28" s="253"/>
      <c r="G28" s="252"/>
      <c r="H28" s="2"/>
      <c r="I28" s="2"/>
      <c r="J28" s="253"/>
      <c r="K28" s="252"/>
      <c r="L28" s="2"/>
      <c r="M28" s="2"/>
      <c r="N28" s="253"/>
    </row>
    <row r="29" spans="1:14" ht="90.75" thickBot="1" x14ac:dyDescent="0.3">
      <c r="A29" s="304"/>
      <c r="B29" s="254" t="s">
        <v>492</v>
      </c>
      <c r="C29" s="255"/>
      <c r="D29" s="256"/>
      <c r="E29" s="256"/>
      <c r="F29" s="257"/>
      <c r="G29" s="255"/>
      <c r="H29" s="256"/>
      <c r="I29" s="256"/>
      <c r="J29" s="257"/>
      <c r="K29" s="255"/>
      <c r="L29" s="256"/>
      <c r="M29" s="256"/>
      <c r="N29" s="257"/>
    </row>
  </sheetData>
  <mergeCells count="7">
    <mergeCell ref="A27:A29"/>
    <mergeCell ref="A21:B21"/>
    <mergeCell ref="A22:B22"/>
    <mergeCell ref="A23:B23"/>
    <mergeCell ref="A24:B24"/>
    <mergeCell ref="A25:B25"/>
    <mergeCell ref="A26:B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10</vt:i4>
      </vt:variant>
    </vt:vector>
  </HeadingPairs>
  <TitlesOfParts>
    <vt:vector size="23" baseType="lpstr">
      <vt:lpstr>Biomasse</vt:lpstr>
      <vt:lpstr>Biomasse - dossier FC</vt:lpstr>
      <vt:lpstr>Biomasse - dossier FC (2)</vt:lpstr>
      <vt:lpstr>Exigence</vt:lpstr>
      <vt:lpstr>accueil</vt:lpstr>
      <vt:lpstr>Tableau 1 descript prod RC</vt:lpstr>
      <vt:lpstr>Tableau 2 besoins</vt:lpstr>
      <vt:lpstr>Tableau 3 Evolution besoins RC </vt:lpstr>
      <vt:lpstr>Tableau 4 Impact subvention</vt:lpstr>
      <vt:lpstr>Tableau 5 plan d'appro</vt:lpstr>
      <vt:lpstr>Tableau 6 Tableau des DN</vt:lpstr>
      <vt:lpstr>Tableau 7 couts exploitation</vt:lpstr>
      <vt:lpstr>Tableau 4 Décomposition métrés</vt:lpstr>
      <vt:lpstr>Biomasse!_ftnref1</vt:lpstr>
      <vt:lpstr>'Biomasse - dossier FC'!_ftnref1</vt:lpstr>
      <vt:lpstr>'Biomasse - dossier FC (2)'!_ftnref1</vt:lpstr>
      <vt:lpstr>'Tableau 5 plan d''appro'!_Toc398911588</vt:lpstr>
      <vt:lpstr>Biomasse!_Toc465339729</vt:lpstr>
      <vt:lpstr>'Biomasse - dossier FC'!_Toc465339729</vt:lpstr>
      <vt:lpstr>'Biomasse - dossier FC (2)'!_Toc465339729</vt:lpstr>
      <vt:lpstr>Biomasse!_Toc526224514</vt:lpstr>
      <vt:lpstr>'Biomasse - dossier FC'!_Toc526224514</vt:lpstr>
      <vt:lpstr>'Biomasse - dossier FC (2)'!_Toc526224514</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THOUIN Simon</dc:creator>
  <cp:lastModifiedBy>HENRY Laurianne</cp:lastModifiedBy>
  <cp:lastPrinted>2019-10-02T13:03:39Z</cp:lastPrinted>
  <dcterms:created xsi:type="dcterms:W3CDTF">2019-05-16T09:21:03Z</dcterms:created>
  <dcterms:modified xsi:type="dcterms:W3CDTF">2021-12-10T15:58:56Z</dcterms:modified>
</cp:coreProperties>
</file>