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21.xml" ContentType="application/vnd.ms-excel.controlproperties+xml"/>
  <Override PartName="/xl/ctrlProps/ctrlProp22.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ademecloud-my.sharepoint.com/personal/samuel_masson_ademe_fr/Documents/Documents/AF ad hoc/"/>
    </mc:Choice>
  </mc:AlternateContent>
  <xr:revisionPtr revIDLastSave="30" documentId="8_{47B7F612-41CA-4D18-B997-51CC7828A158}" xr6:coauthVersionLast="47" xr6:coauthVersionMax="47" xr10:uidLastSave="{FE8738D6-5C9D-43D9-9718-6C03B2F95697}"/>
  <bookViews>
    <workbookView xWindow="-120" yWindow="-120" windowWidth="20730" windowHeight="11160" tabRatio="711" firstSheet="1" activeTab="1" xr2:uid="{00000000-000D-0000-FFFF-FFFF00000000}"/>
  </bookViews>
  <sheets>
    <sheet name="modèle" sheetId="1" state="hidden" r:id="rId1"/>
    <sheet name="partenaire_coord" sheetId="4" r:id="rId2"/>
    <sheet name="partenaire_2" sheetId="6" r:id="rId3"/>
    <sheet name="partenaire_3" sheetId="7" r:id="rId4"/>
    <sheet name="partenaire_4" sheetId="8" r:id="rId5"/>
    <sheet name="partenaire_5" sheetId="9" r:id="rId6"/>
    <sheet name="partenaire_6" sheetId="10" r:id="rId7"/>
    <sheet name="partenaire_7" sheetId="11" r:id="rId8"/>
    <sheet name="partenaire_8" sheetId="12" r:id="rId9"/>
    <sheet name="partenaire_9" sheetId="13" r:id="rId10"/>
    <sheet name="partenaire_10" sheetId="14" r:id="rId11"/>
    <sheet name="Synthese" sheetId="15" r:id="rId12"/>
  </sheets>
  <definedNames>
    <definedName name="_1__BUDGET_PREVISIONNEL_DE_L_OPERATION" localSheetId="10">partenaire_10!$A$22</definedName>
    <definedName name="_1__BUDGET_PREVISIONNEL_DE_L_OPERATION" localSheetId="2">partenaire_2!$A$22</definedName>
    <definedName name="_1__BUDGET_PREVISIONNEL_DE_L_OPERATION" localSheetId="3">partenaire_3!$A$22</definedName>
    <definedName name="_1__BUDGET_PREVISIONNEL_DE_L_OPERATION" localSheetId="4">partenaire_4!$A$22</definedName>
    <definedName name="_1__BUDGET_PREVISIONNEL_DE_L_OPERATION" localSheetId="5">partenaire_5!$A$22</definedName>
    <definedName name="_1__BUDGET_PREVISIONNEL_DE_L_OPERATION" localSheetId="6">partenaire_6!$A$22</definedName>
    <definedName name="_1__BUDGET_PREVISIONNEL_DE_L_OPERATION" localSheetId="7">partenaire_7!$A$22</definedName>
    <definedName name="_1__BUDGET_PREVISIONNEL_DE_L_OPERATION" localSheetId="8">partenaire_8!$A$22</definedName>
    <definedName name="_1__BUDGET_PREVISIONNEL_DE_L_OPERATION" localSheetId="9">partenaire_9!$A$22</definedName>
    <definedName name="_1__BUDGET_PREVISIONNEL_DE_L_OPERATION">partenaire_coord!$A$22</definedName>
    <definedName name="_2__PLAN_DE_FINANCEMENT" localSheetId="10">partenaire_10!$A$208</definedName>
    <definedName name="_2__PLAN_DE_FINANCEMENT" localSheetId="2">partenaire_2!$A$208</definedName>
    <definedName name="_2__PLAN_DE_FINANCEMENT" localSheetId="3">partenaire_3!$A$208</definedName>
    <definedName name="_2__PLAN_DE_FINANCEMENT" localSheetId="4">partenaire_4!$A$208</definedName>
    <definedName name="_2__PLAN_DE_FINANCEMENT" localSheetId="5">partenaire_5!$A$208</definedName>
    <definedName name="_2__PLAN_DE_FINANCEMENT" localSheetId="6">partenaire_6!$A$208</definedName>
    <definedName name="_2__PLAN_DE_FINANCEMENT" localSheetId="7">partenaire_7!$A$208</definedName>
    <definedName name="_2__PLAN_DE_FINANCEMENT" localSheetId="8">partenaire_8!$A$208</definedName>
    <definedName name="_2__PLAN_DE_FINANCEMENT" localSheetId="9">partenaire_9!$A$208</definedName>
    <definedName name="_2__PLAN_DE_FINANCEMENT">partenaire_coord!$A$208</definedName>
    <definedName name="ch_eco">#REF!</definedName>
    <definedName name="ch_international">#REF!</definedName>
    <definedName name="ch_localisation" localSheetId="10">partenaire_10!#REF!</definedName>
    <definedName name="ch_localisation" localSheetId="2">partenaire_2!#REF!</definedName>
    <definedName name="ch_localisation" localSheetId="3">partenaire_3!#REF!</definedName>
    <definedName name="ch_localisation" localSheetId="4">partenaire_4!#REF!</definedName>
    <definedName name="ch_localisation" localSheetId="5">partenaire_5!#REF!</definedName>
    <definedName name="ch_localisation" localSheetId="6">partenaire_6!#REF!</definedName>
    <definedName name="ch_localisation" localSheetId="7">partenaire_7!#REF!</definedName>
    <definedName name="ch_localisation" localSheetId="8">partenaire_8!#REF!</definedName>
    <definedName name="ch_localisation" localSheetId="9">partenaire_9!#REF!</definedName>
    <definedName name="ch_localisation">partenaire_coord!#REF!</definedName>
    <definedName name="ch_met">#REF!</definedName>
    <definedName name="ch_nature_act" localSheetId="10">partenaire_10!#REF!</definedName>
    <definedName name="ch_nature_act" localSheetId="2">partenaire_2!#REF!</definedName>
    <definedName name="ch_nature_act" localSheetId="3">partenaire_3!#REF!</definedName>
    <definedName name="ch_nature_act" localSheetId="4">partenaire_4!#REF!</definedName>
    <definedName name="ch_nature_act" localSheetId="5">partenaire_5!#REF!</definedName>
    <definedName name="ch_nature_act" localSheetId="6">partenaire_6!#REF!</definedName>
    <definedName name="ch_nature_act" localSheetId="7">partenaire_7!#REF!</definedName>
    <definedName name="ch_nature_act" localSheetId="8">partenaire_8!#REF!</definedName>
    <definedName name="ch_nature_act" localSheetId="9">partenaire_9!#REF!</definedName>
    <definedName name="ch_nature_act">partenaire_coord!#REF!</definedName>
    <definedName name="ch_non_eco">#REF!</definedName>
    <definedName name="ch_oui">#REF!</definedName>
    <definedName name="declar_minimis" localSheetId="10">partenaire_10!$A$231</definedName>
    <definedName name="declar_minimis" localSheetId="2">partenaire_2!$A$231</definedName>
    <definedName name="declar_minimis" localSheetId="3">partenaire_3!$A$231</definedName>
    <definedName name="declar_minimis" localSheetId="4">partenaire_4!$A$231</definedName>
    <definedName name="declar_minimis" localSheetId="5">partenaire_5!$A$231</definedName>
    <definedName name="declar_minimis" localSheetId="6">partenaire_6!$A$231</definedName>
    <definedName name="declar_minimis" localSheetId="7">partenaire_7!$A$231</definedName>
    <definedName name="declar_minimis" localSheetId="8">partenaire_8!$A$231</definedName>
    <definedName name="declar_minimis" localSheetId="9">partenaire_9!$A$231</definedName>
    <definedName name="declar_minimis">partenaire_coord!$A$231</definedName>
    <definedName name="DECLARATION_DES_AIDES_DE_MINIMIS">#REF!</definedName>
    <definedName name="list_avenant">#REF!</definedName>
    <definedName name="list_cat_benef">#REF!</definedName>
    <definedName name="list_localisation">#REF!</definedName>
    <definedName name="list_nature_act">#REF!</definedName>
    <definedName name="list_taille">#REF!</definedName>
    <definedName name="localisation">#REF!</definedName>
    <definedName name="nature_activite">#REF!</definedName>
    <definedName name="planfin" localSheetId="10">partenaire_10!$B$227</definedName>
    <definedName name="planfin" localSheetId="2">partenaire_2!$B$227</definedName>
    <definedName name="planfin" localSheetId="3">partenaire_3!$B$227</definedName>
    <definedName name="planfin" localSheetId="4">partenaire_4!$B$227</definedName>
    <definedName name="planfin" localSheetId="5">partenaire_5!$B$227</definedName>
    <definedName name="planfin" localSheetId="6">partenaire_6!$B$227</definedName>
    <definedName name="planfin" localSheetId="7">partenaire_7!$B$227</definedName>
    <definedName name="planfin" localSheetId="8">partenaire_8!$B$227</definedName>
    <definedName name="planfin" localSheetId="9">partenaire_9!$B$227</definedName>
    <definedName name="planfin">partenaire_coord!$B$227</definedName>
    <definedName name="supportjuridique">#REF!</definedName>
    <definedName name="taille_ent">#REF!</definedName>
    <definedName name="top" localSheetId="10">partenaire_10!#REF!</definedName>
    <definedName name="top" localSheetId="2">partenaire_2!#REF!</definedName>
    <definedName name="top" localSheetId="3">partenaire_3!#REF!</definedName>
    <definedName name="top" localSheetId="4">partenaire_4!#REF!</definedName>
    <definedName name="top" localSheetId="5">partenaire_5!#REF!</definedName>
    <definedName name="top" localSheetId="6">partenaire_6!#REF!</definedName>
    <definedName name="top" localSheetId="7">partenaire_7!#REF!</definedName>
    <definedName name="top" localSheetId="8">partenaire_8!#REF!</definedName>
    <definedName name="top" localSheetId="9">partenaire_9!#REF!</definedName>
    <definedName name="top">partenaire_coord!#REF!</definedName>
    <definedName name="typerèglement">#REF!</definedName>
    <definedName name="_xlnm.Print_Area" localSheetId="10">partenaire_10!$A$1:$E$229</definedName>
    <definedName name="_xlnm.Print_Area" localSheetId="2">partenaire_2!$A$1:$E$229</definedName>
    <definedName name="_xlnm.Print_Area" localSheetId="3">partenaire_3!$A$1:$E$229</definedName>
    <definedName name="_xlnm.Print_Area" localSheetId="4">partenaire_4!$A$1:$E$229</definedName>
    <definedName name="_xlnm.Print_Area" localSheetId="5">partenaire_5!$A$1:$E$229</definedName>
    <definedName name="_xlnm.Print_Area" localSheetId="6">partenaire_6!$A$1:$E$229</definedName>
    <definedName name="_xlnm.Print_Area" localSheetId="7">partenaire_7!$A$1:$E$229</definedName>
    <definedName name="_xlnm.Print_Area" localSheetId="8">partenaire_8!$A$1:$E$229</definedName>
    <definedName name="_xlnm.Print_Area" localSheetId="9">partenaire_9!$A$1:$E$229</definedName>
    <definedName name="_xlnm.Print_Area" localSheetId="1">partenaire_coord!$A$1:$E$229</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6" l="1"/>
  <c r="F128" i="7"/>
  <c r="F128" i="8"/>
  <c r="F128" i="9"/>
  <c r="F128" i="10"/>
  <c r="F128" i="11"/>
  <c r="F128" i="12"/>
  <c r="F128" i="13"/>
  <c r="F128" i="14"/>
  <c r="F128" i="4"/>
  <c r="F94" i="6"/>
  <c r="F94" i="7"/>
  <c r="F94" i="8"/>
  <c r="F94" i="9"/>
  <c r="F94" i="10"/>
  <c r="F94" i="11"/>
  <c r="F94" i="12"/>
  <c r="F94" i="13"/>
  <c r="F94" i="14"/>
  <c r="F94" i="4"/>
  <c r="F249" i="6"/>
  <c r="E249" i="6"/>
  <c r="F203" i="6"/>
  <c r="E203" i="6"/>
  <c r="E182" i="6"/>
  <c r="F182" i="6" s="1"/>
  <c r="E181" i="6"/>
  <c r="F181" i="6" s="1"/>
  <c r="E180" i="6"/>
  <c r="F180" i="6" s="1"/>
  <c r="F179" i="6"/>
  <c r="E179" i="6"/>
  <c r="E171" i="6"/>
  <c r="E173" i="6" s="1"/>
  <c r="E201" i="6" s="1"/>
  <c r="F169" i="6"/>
  <c r="F168" i="6"/>
  <c r="F167" i="6"/>
  <c r="F166" i="6"/>
  <c r="F171" i="6" s="1"/>
  <c r="F173" i="6" s="1"/>
  <c r="F201" i="6" s="1"/>
  <c r="F156" i="6"/>
  <c r="E156" i="6"/>
  <c r="F154" i="6"/>
  <c r="F153" i="6"/>
  <c r="F152" i="6"/>
  <c r="F147" i="6"/>
  <c r="E147" i="6"/>
  <c r="F146" i="6"/>
  <c r="E146" i="6"/>
  <c r="E145" i="6"/>
  <c r="E149" i="6" s="1"/>
  <c r="E141" i="6"/>
  <c r="F141" i="6" s="1"/>
  <c r="F140" i="6"/>
  <c r="E140" i="6"/>
  <c r="F139" i="6"/>
  <c r="E139" i="6"/>
  <c r="F138" i="6"/>
  <c r="E138" i="6"/>
  <c r="E137" i="6"/>
  <c r="F137" i="6" s="1"/>
  <c r="E136" i="6"/>
  <c r="F136" i="6" s="1"/>
  <c r="E123" i="6"/>
  <c r="F123" i="6" s="1"/>
  <c r="E122" i="6"/>
  <c r="F122" i="6" s="1"/>
  <c r="F121" i="6"/>
  <c r="E121" i="6"/>
  <c r="E120" i="6"/>
  <c r="F120" i="6" s="1"/>
  <c r="E119" i="6"/>
  <c r="F119" i="6" s="1"/>
  <c r="E118" i="6"/>
  <c r="F118" i="6" s="1"/>
  <c r="E115" i="6"/>
  <c r="F113" i="6"/>
  <c r="F112" i="6"/>
  <c r="F111" i="6"/>
  <c r="F115" i="6" s="1"/>
  <c r="F106" i="6"/>
  <c r="E106" i="6"/>
  <c r="F105" i="6"/>
  <c r="E105" i="6"/>
  <c r="F104" i="6"/>
  <c r="E104" i="6"/>
  <c r="F103" i="6"/>
  <c r="F108" i="6" s="1"/>
  <c r="E103" i="6"/>
  <c r="E102" i="6"/>
  <c r="E108" i="6" s="1"/>
  <c r="F89" i="6"/>
  <c r="E89" i="6"/>
  <c r="E88" i="6"/>
  <c r="F88" i="6" s="1"/>
  <c r="F87" i="6"/>
  <c r="E87" i="6"/>
  <c r="E86" i="6"/>
  <c r="F86" i="6" s="1"/>
  <c r="E85" i="6"/>
  <c r="F85" i="6" s="1"/>
  <c r="F84" i="6"/>
  <c r="E84" i="6"/>
  <c r="E91" i="6" s="1"/>
  <c r="E81" i="6"/>
  <c r="F79" i="6"/>
  <c r="F78" i="6"/>
  <c r="F77" i="6"/>
  <c r="F81" i="6" s="1"/>
  <c r="F72" i="6"/>
  <c r="E72" i="6"/>
  <c r="E71" i="6"/>
  <c r="F71" i="6" s="1"/>
  <c r="E70" i="6"/>
  <c r="F70" i="6" s="1"/>
  <c r="F69" i="6"/>
  <c r="F74" i="6" s="1"/>
  <c r="E69" i="6"/>
  <c r="E68" i="6"/>
  <c r="E74" i="6" s="1"/>
  <c r="E57" i="6"/>
  <c r="F60" i="6" s="1"/>
  <c r="F55" i="6"/>
  <c r="F54" i="6"/>
  <c r="F53" i="6"/>
  <c r="F52" i="6"/>
  <c r="F57" i="6" s="1"/>
  <c r="F51" i="6"/>
  <c r="F46" i="6"/>
  <c r="E46" i="6"/>
  <c r="E45" i="6"/>
  <c r="F45" i="6" s="1"/>
  <c r="E44" i="6"/>
  <c r="F44" i="6" s="1"/>
  <c r="E43" i="6"/>
  <c r="F43" i="6" s="1"/>
  <c r="F42" i="6"/>
  <c r="E42" i="6"/>
  <c r="E41" i="6"/>
  <c r="F41" i="6" s="1"/>
  <c r="E36" i="6"/>
  <c r="F36" i="6" s="1"/>
  <c r="E35" i="6"/>
  <c r="F35" i="6" s="1"/>
  <c r="F38" i="6" s="1"/>
  <c r="F34" i="6"/>
  <c r="E34" i="6"/>
  <c r="F33" i="6"/>
  <c r="E33" i="6"/>
  <c r="E32" i="6"/>
  <c r="E38" i="6" s="1"/>
  <c r="K33" i="15"/>
  <c r="K32" i="15"/>
  <c r="K31" i="15"/>
  <c r="K30" i="15"/>
  <c r="K29" i="15"/>
  <c r="K28" i="15"/>
  <c r="K27" i="15"/>
  <c r="K26" i="15"/>
  <c r="K25" i="15"/>
  <c r="K24" i="15"/>
  <c r="K23" i="15"/>
  <c r="I32" i="15"/>
  <c r="I31" i="15"/>
  <c r="I30" i="15"/>
  <c r="I29" i="15"/>
  <c r="I28" i="15"/>
  <c r="I27" i="15"/>
  <c r="I26" i="15"/>
  <c r="I25" i="15"/>
  <c r="I24" i="15"/>
  <c r="I33" i="15" s="1"/>
  <c r="I23" i="15"/>
  <c r="E179" i="4"/>
  <c r="F179" i="4" s="1"/>
  <c r="F249" i="14"/>
  <c r="E249" i="14"/>
  <c r="F203" i="14"/>
  <c r="E203" i="14"/>
  <c r="E182" i="14"/>
  <c r="F182" i="14" s="1"/>
  <c r="E181" i="14"/>
  <c r="F181" i="14" s="1"/>
  <c r="F180" i="14"/>
  <c r="E180" i="14"/>
  <c r="E179" i="14"/>
  <c r="E173" i="14"/>
  <c r="E201" i="14" s="1"/>
  <c r="F171" i="14"/>
  <c r="F173" i="14" s="1"/>
  <c r="F201" i="14" s="1"/>
  <c r="E171" i="14"/>
  <c r="F169" i="14"/>
  <c r="F168" i="14"/>
  <c r="F167" i="14"/>
  <c r="F166" i="14"/>
  <c r="E156" i="14"/>
  <c r="F154" i="14"/>
  <c r="F153" i="14"/>
  <c r="F152" i="14"/>
  <c r="E147" i="14"/>
  <c r="F147" i="14" s="1"/>
  <c r="E146" i="14"/>
  <c r="F146" i="14" s="1"/>
  <c r="F145" i="14"/>
  <c r="E145" i="14"/>
  <c r="E141" i="14"/>
  <c r="F141" i="14" s="1"/>
  <c r="E140" i="14"/>
  <c r="F140" i="14" s="1"/>
  <c r="E139" i="14"/>
  <c r="F139" i="14" s="1"/>
  <c r="E138" i="14"/>
  <c r="F138" i="14" s="1"/>
  <c r="F137" i="14"/>
  <c r="E137" i="14"/>
  <c r="E136" i="14"/>
  <c r="E123" i="14"/>
  <c r="F123" i="14" s="1"/>
  <c r="F122" i="14"/>
  <c r="E122" i="14"/>
  <c r="E121" i="14"/>
  <c r="F121" i="14" s="1"/>
  <c r="E120" i="14"/>
  <c r="F120" i="14" s="1"/>
  <c r="E119" i="14"/>
  <c r="F119" i="14" s="1"/>
  <c r="E118" i="14"/>
  <c r="E115" i="14"/>
  <c r="F113" i="14"/>
  <c r="F112" i="14"/>
  <c r="F111" i="14"/>
  <c r="E106" i="14"/>
  <c r="E108" i="14" s="1"/>
  <c r="E105" i="14"/>
  <c r="F105" i="14" s="1"/>
  <c r="E104" i="14"/>
  <c r="F104" i="14" s="1"/>
  <c r="E103" i="14"/>
  <c r="F103" i="14" s="1"/>
  <c r="E102" i="14"/>
  <c r="E89" i="14"/>
  <c r="F89" i="14" s="1"/>
  <c r="E88" i="14"/>
  <c r="F88" i="14" s="1"/>
  <c r="E87" i="14"/>
  <c r="F87" i="14" s="1"/>
  <c r="F86" i="14"/>
  <c r="E86" i="14"/>
  <c r="E85" i="14"/>
  <c r="F85" i="14" s="1"/>
  <c r="E84" i="14"/>
  <c r="E81" i="14"/>
  <c r="F79" i="14"/>
  <c r="F78" i="14"/>
  <c r="F77" i="14"/>
  <c r="F81" i="14" s="1"/>
  <c r="E72" i="14"/>
  <c r="F72" i="14" s="1"/>
  <c r="E71" i="14"/>
  <c r="E70" i="14"/>
  <c r="F70" i="14" s="1"/>
  <c r="F69" i="14"/>
  <c r="E69" i="14"/>
  <c r="E68" i="14"/>
  <c r="E57" i="14"/>
  <c r="F60" i="14" s="1"/>
  <c r="F55" i="14"/>
  <c r="F54" i="14"/>
  <c r="F53" i="14"/>
  <c r="F52" i="14"/>
  <c r="F51" i="14"/>
  <c r="E46" i="14"/>
  <c r="F46" i="14" s="1"/>
  <c r="F45" i="14"/>
  <c r="E45" i="14"/>
  <c r="E44" i="14"/>
  <c r="F44" i="14" s="1"/>
  <c r="E43" i="14"/>
  <c r="F43" i="14" s="1"/>
  <c r="E42" i="14"/>
  <c r="F42" i="14" s="1"/>
  <c r="E41" i="14"/>
  <c r="F41" i="14" s="1"/>
  <c r="E36" i="14"/>
  <c r="F36" i="14" s="1"/>
  <c r="E35" i="14"/>
  <c r="F35" i="14" s="1"/>
  <c r="E34" i="14"/>
  <c r="E33" i="14"/>
  <c r="F33" i="14" s="1"/>
  <c r="E32" i="14"/>
  <c r="F249" i="13"/>
  <c r="E249" i="13"/>
  <c r="F203" i="13"/>
  <c r="E203" i="13"/>
  <c r="E182" i="13"/>
  <c r="F182" i="13" s="1"/>
  <c r="E181" i="13"/>
  <c r="F181" i="13" s="1"/>
  <c r="E180" i="13"/>
  <c r="F180" i="13" s="1"/>
  <c r="F179" i="13"/>
  <c r="E179" i="13"/>
  <c r="E171" i="13"/>
  <c r="E173" i="13" s="1"/>
  <c r="E201" i="13" s="1"/>
  <c r="F169" i="13"/>
  <c r="F168" i="13"/>
  <c r="F167" i="13"/>
  <c r="F166" i="13"/>
  <c r="F171" i="13" s="1"/>
  <c r="F173" i="13" s="1"/>
  <c r="F201" i="13" s="1"/>
  <c r="E156" i="13"/>
  <c r="F154" i="13"/>
  <c r="F153" i="13"/>
  <c r="F152" i="13"/>
  <c r="E147" i="13"/>
  <c r="F147" i="13" s="1"/>
  <c r="E146" i="13"/>
  <c r="F146" i="13" s="1"/>
  <c r="E145" i="13"/>
  <c r="E149" i="13" s="1"/>
  <c r="E141" i="13"/>
  <c r="F141" i="13" s="1"/>
  <c r="E140" i="13"/>
  <c r="F140" i="13" s="1"/>
  <c r="E139" i="13"/>
  <c r="F139" i="13" s="1"/>
  <c r="E138" i="13"/>
  <c r="F138" i="13" s="1"/>
  <c r="E137" i="13"/>
  <c r="F137" i="13" s="1"/>
  <c r="E136" i="13"/>
  <c r="E142" i="13" s="1"/>
  <c r="E123" i="13"/>
  <c r="F123" i="13" s="1"/>
  <c r="E122" i="13"/>
  <c r="F122" i="13" s="1"/>
  <c r="E121" i="13"/>
  <c r="F121" i="13" s="1"/>
  <c r="E120" i="13"/>
  <c r="F120" i="13" s="1"/>
  <c r="E119" i="13"/>
  <c r="F119" i="13" s="1"/>
  <c r="E118" i="13"/>
  <c r="F118" i="13" s="1"/>
  <c r="E115" i="13"/>
  <c r="F113" i="13"/>
  <c r="F112" i="13"/>
  <c r="F111" i="13"/>
  <c r="F115" i="13" s="1"/>
  <c r="E106" i="13"/>
  <c r="F105" i="13"/>
  <c r="E105" i="13"/>
  <c r="E104" i="13"/>
  <c r="F104" i="13" s="1"/>
  <c r="E103" i="13"/>
  <c r="F103" i="13" s="1"/>
  <c r="E102" i="13"/>
  <c r="E89" i="13"/>
  <c r="F89" i="13" s="1"/>
  <c r="E88" i="13"/>
  <c r="F88" i="13" s="1"/>
  <c r="E87" i="13"/>
  <c r="F87" i="13" s="1"/>
  <c r="E86" i="13"/>
  <c r="F86" i="13" s="1"/>
  <c r="E85" i="13"/>
  <c r="F85" i="13" s="1"/>
  <c r="E84" i="13"/>
  <c r="E81" i="13"/>
  <c r="F79" i="13"/>
  <c r="F78" i="13"/>
  <c r="F77" i="13"/>
  <c r="F81" i="13" s="1"/>
  <c r="E72" i="13"/>
  <c r="F72" i="13" s="1"/>
  <c r="E71" i="13"/>
  <c r="E70" i="13"/>
  <c r="F70" i="13" s="1"/>
  <c r="E69" i="13"/>
  <c r="F69" i="13" s="1"/>
  <c r="E68" i="13"/>
  <c r="E57" i="13"/>
  <c r="F60" i="13" s="1"/>
  <c r="F55" i="13"/>
  <c r="F54" i="13"/>
  <c r="F53" i="13"/>
  <c r="F52" i="13"/>
  <c r="F51" i="13"/>
  <c r="E46" i="13"/>
  <c r="F46" i="13" s="1"/>
  <c r="E45" i="13"/>
  <c r="F45" i="13" s="1"/>
  <c r="E44" i="13"/>
  <c r="F44" i="13" s="1"/>
  <c r="E43" i="13"/>
  <c r="F43" i="13" s="1"/>
  <c r="E42" i="13"/>
  <c r="F42" i="13" s="1"/>
  <c r="E41" i="13"/>
  <c r="F41" i="13" s="1"/>
  <c r="E36" i="13"/>
  <c r="F36" i="13" s="1"/>
  <c r="E35" i="13"/>
  <c r="F35" i="13" s="1"/>
  <c r="E34" i="13"/>
  <c r="E38" i="13" s="1"/>
  <c r="E33" i="13"/>
  <c r="F33" i="13" s="1"/>
  <c r="E32" i="13"/>
  <c r="F249" i="12"/>
  <c r="E249" i="12"/>
  <c r="F203" i="12"/>
  <c r="E203" i="12"/>
  <c r="E182" i="12"/>
  <c r="F182" i="12" s="1"/>
  <c r="E181" i="12"/>
  <c r="F181" i="12" s="1"/>
  <c r="E180" i="12"/>
  <c r="F180" i="12" s="1"/>
  <c r="E179" i="12"/>
  <c r="E173" i="12"/>
  <c r="E201" i="12" s="1"/>
  <c r="E171" i="12"/>
  <c r="F169" i="12"/>
  <c r="F168" i="12"/>
  <c r="F167" i="12"/>
  <c r="F166" i="12"/>
  <c r="F171" i="12" s="1"/>
  <c r="F173" i="12" s="1"/>
  <c r="F201" i="12" s="1"/>
  <c r="E156" i="12"/>
  <c r="F154" i="12"/>
  <c r="F153" i="12"/>
  <c r="F152" i="12"/>
  <c r="F156" i="12" s="1"/>
  <c r="E147" i="12"/>
  <c r="F147" i="12" s="1"/>
  <c r="E146" i="12"/>
  <c r="F146" i="12" s="1"/>
  <c r="E145" i="12"/>
  <c r="E141" i="12"/>
  <c r="F141" i="12" s="1"/>
  <c r="E140" i="12"/>
  <c r="F140" i="12" s="1"/>
  <c r="E139" i="12"/>
  <c r="F139" i="12" s="1"/>
  <c r="E138" i="12"/>
  <c r="F138" i="12" s="1"/>
  <c r="F137" i="12"/>
  <c r="E137" i="12"/>
  <c r="F136" i="12"/>
  <c r="E136" i="12"/>
  <c r="E123" i="12"/>
  <c r="F123" i="12" s="1"/>
  <c r="E122" i="12"/>
  <c r="F122" i="12" s="1"/>
  <c r="E121" i="12"/>
  <c r="F121" i="12" s="1"/>
  <c r="E120" i="12"/>
  <c r="F120" i="12" s="1"/>
  <c r="E119" i="12"/>
  <c r="F119" i="12" s="1"/>
  <c r="E118" i="12"/>
  <c r="F118" i="12" s="1"/>
  <c r="E115" i="12"/>
  <c r="F113" i="12"/>
  <c r="F112" i="12"/>
  <c r="F111" i="12"/>
  <c r="E106" i="12"/>
  <c r="F106" i="12" s="1"/>
  <c r="E105" i="12"/>
  <c r="F105" i="12" s="1"/>
  <c r="E104" i="12"/>
  <c r="F104" i="12" s="1"/>
  <c r="E103" i="12"/>
  <c r="F103" i="12" s="1"/>
  <c r="E102" i="12"/>
  <c r="F89" i="12"/>
  <c r="E89" i="12"/>
  <c r="E88" i="12"/>
  <c r="F88" i="12" s="1"/>
  <c r="E87" i="12"/>
  <c r="F87" i="12" s="1"/>
  <c r="E86" i="12"/>
  <c r="F86" i="12" s="1"/>
  <c r="E85" i="12"/>
  <c r="F85" i="12" s="1"/>
  <c r="E84" i="12"/>
  <c r="F84" i="12" s="1"/>
  <c r="E81" i="12"/>
  <c r="F79" i="12"/>
  <c r="F78" i="12"/>
  <c r="F77" i="12"/>
  <c r="F81" i="12" s="1"/>
  <c r="E72" i="12"/>
  <c r="F72" i="12" s="1"/>
  <c r="E71" i="12"/>
  <c r="E74" i="12" s="1"/>
  <c r="E70" i="12"/>
  <c r="F70" i="12" s="1"/>
  <c r="E69" i="12"/>
  <c r="F69" i="12" s="1"/>
  <c r="E68" i="12"/>
  <c r="E57" i="12"/>
  <c r="F60" i="12" s="1"/>
  <c r="F55" i="12"/>
  <c r="F54" i="12"/>
  <c r="F53" i="12"/>
  <c r="F52" i="12"/>
  <c r="F51" i="12"/>
  <c r="E46" i="12"/>
  <c r="F46" i="12" s="1"/>
  <c r="E45" i="12"/>
  <c r="F45" i="12" s="1"/>
  <c r="E44" i="12"/>
  <c r="F44" i="12" s="1"/>
  <c r="E43" i="12"/>
  <c r="F43" i="12" s="1"/>
  <c r="E42" i="12"/>
  <c r="F42" i="12" s="1"/>
  <c r="E41" i="12"/>
  <c r="F41" i="12" s="1"/>
  <c r="F36" i="12"/>
  <c r="E36" i="12"/>
  <c r="F35" i="12"/>
  <c r="E35" i="12"/>
  <c r="E34" i="12"/>
  <c r="F34" i="12" s="1"/>
  <c r="E33" i="12"/>
  <c r="F33" i="12" s="1"/>
  <c r="E32" i="12"/>
  <c r="F249" i="11"/>
  <c r="E249" i="11"/>
  <c r="F203" i="11"/>
  <c r="E203" i="11"/>
  <c r="E182" i="11"/>
  <c r="F182" i="11" s="1"/>
  <c r="E181" i="11"/>
  <c r="F181" i="11" s="1"/>
  <c r="E180" i="11"/>
  <c r="F180" i="11" s="1"/>
  <c r="F179" i="11"/>
  <c r="E179" i="11"/>
  <c r="E171" i="11"/>
  <c r="E173" i="11" s="1"/>
  <c r="E201" i="11" s="1"/>
  <c r="F169" i="11"/>
  <c r="F168" i="11"/>
  <c r="F167" i="11"/>
  <c r="F166" i="11"/>
  <c r="F171" i="11" s="1"/>
  <c r="F173" i="11" s="1"/>
  <c r="F201" i="11" s="1"/>
  <c r="E156" i="11"/>
  <c r="F154" i="11"/>
  <c r="F153" i="11"/>
  <c r="F152" i="11"/>
  <c r="F156" i="11" s="1"/>
  <c r="E147" i="11"/>
  <c r="F147" i="11" s="1"/>
  <c r="E146" i="11"/>
  <c r="F146" i="11" s="1"/>
  <c r="E145" i="11"/>
  <c r="E141" i="11"/>
  <c r="F141" i="11" s="1"/>
  <c r="E140" i="11"/>
  <c r="F140" i="11" s="1"/>
  <c r="E139" i="11"/>
  <c r="F139" i="11" s="1"/>
  <c r="E138" i="11"/>
  <c r="F138" i="11" s="1"/>
  <c r="E137" i="11"/>
  <c r="F137" i="11" s="1"/>
  <c r="E136" i="11"/>
  <c r="E123" i="11"/>
  <c r="F123" i="11" s="1"/>
  <c r="F122" i="11"/>
  <c r="E122" i="11"/>
  <c r="E121" i="11"/>
  <c r="F121" i="11" s="1"/>
  <c r="E120" i="11"/>
  <c r="F120" i="11" s="1"/>
  <c r="E119" i="11"/>
  <c r="F119" i="11" s="1"/>
  <c r="E118" i="11"/>
  <c r="E115" i="11"/>
  <c r="F113" i="11"/>
  <c r="F112" i="11"/>
  <c r="F111" i="11"/>
  <c r="E106" i="11"/>
  <c r="F106" i="11" s="1"/>
  <c r="E105" i="11"/>
  <c r="F105" i="11" s="1"/>
  <c r="E104" i="11"/>
  <c r="F104" i="11" s="1"/>
  <c r="E103" i="11"/>
  <c r="F103" i="11" s="1"/>
  <c r="E102" i="11"/>
  <c r="E89" i="11"/>
  <c r="F89" i="11" s="1"/>
  <c r="E88" i="11"/>
  <c r="F88" i="11" s="1"/>
  <c r="E87" i="11"/>
  <c r="F87" i="11" s="1"/>
  <c r="E86" i="11"/>
  <c r="F86" i="11" s="1"/>
  <c r="E85" i="11"/>
  <c r="F85" i="11" s="1"/>
  <c r="E84" i="11"/>
  <c r="E91" i="11" s="1"/>
  <c r="E96" i="11" s="1"/>
  <c r="E198" i="11" s="1"/>
  <c r="E81" i="11"/>
  <c r="F79" i="11"/>
  <c r="F78" i="11"/>
  <c r="F77" i="11"/>
  <c r="F81" i="11" s="1"/>
  <c r="E72" i="11"/>
  <c r="F72" i="11" s="1"/>
  <c r="E71" i="11"/>
  <c r="F71" i="11" s="1"/>
  <c r="E70" i="11"/>
  <c r="F70" i="11" s="1"/>
  <c r="E69" i="11"/>
  <c r="F69" i="11" s="1"/>
  <c r="E68" i="11"/>
  <c r="E74" i="11" s="1"/>
  <c r="E57" i="11"/>
  <c r="F60" i="11" s="1"/>
  <c r="F55" i="11"/>
  <c r="F54" i="11"/>
  <c r="F53" i="11"/>
  <c r="F52" i="11"/>
  <c r="F51" i="11"/>
  <c r="E46" i="11"/>
  <c r="F46" i="11" s="1"/>
  <c r="E45" i="11"/>
  <c r="F45" i="11" s="1"/>
  <c r="E44" i="11"/>
  <c r="F44" i="11" s="1"/>
  <c r="E43" i="11"/>
  <c r="F43" i="11" s="1"/>
  <c r="E42" i="11"/>
  <c r="F42" i="11" s="1"/>
  <c r="E41" i="11"/>
  <c r="F41" i="11" s="1"/>
  <c r="F48" i="11" s="1"/>
  <c r="E36" i="11"/>
  <c r="F36" i="11" s="1"/>
  <c r="E35" i="11"/>
  <c r="F35" i="11" s="1"/>
  <c r="E34" i="11"/>
  <c r="E33" i="11"/>
  <c r="F33" i="11" s="1"/>
  <c r="E32" i="11"/>
  <c r="F249" i="10"/>
  <c r="E249" i="10"/>
  <c r="F203" i="10"/>
  <c r="E203" i="10"/>
  <c r="E182" i="10"/>
  <c r="F182" i="10" s="1"/>
  <c r="E181" i="10"/>
  <c r="F181" i="10" s="1"/>
  <c r="F180" i="10"/>
  <c r="E180" i="10"/>
  <c r="E179" i="10"/>
  <c r="F171" i="10"/>
  <c r="F173" i="10" s="1"/>
  <c r="F201" i="10" s="1"/>
  <c r="E171" i="10"/>
  <c r="E173" i="10" s="1"/>
  <c r="E201" i="10" s="1"/>
  <c r="F169" i="10"/>
  <c r="F168" i="10"/>
  <c r="F167" i="10"/>
  <c r="F166" i="10"/>
  <c r="E156" i="10"/>
  <c r="F154" i="10"/>
  <c r="F153" i="10"/>
  <c r="F152" i="10"/>
  <c r="F156" i="10" s="1"/>
  <c r="F147" i="10"/>
  <c r="E147" i="10"/>
  <c r="E146" i="10"/>
  <c r="F146" i="10" s="1"/>
  <c r="E145" i="10"/>
  <c r="E149" i="10" s="1"/>
  <c r="E141" i="10"/>
  <c r="F141" i="10" s="1"/>
  <c r="E140" i="10"/>
  <c r="F140" i="10" s="1"/>
  <c r="E139" i="10"/>
  <c r="F139" i="10" s="1"/>
  <c r="E138" i="10"/>
  <c r="F138" i="10" s="1"/>
  <c r="E137" i="10"/>
  <c r="F137" i="10" s="1"/>
  <c r="F136" i="10"/>
  <c r="E136" i="10"/>
  <c r="E123" i="10"/>
  <c r="F123" i="10" s="1"/>
  <c r="F122" i="10"/>
  <c r="E122" i="10"/>
  <c r="E121" i="10"/>
  <c r="F121" i="10" s="1"/>
  <c r="E120" i="10"/>
  <c r="F120" i="10" s="1"/>
  <c r="F119" i="10"/>
  <c r="E119" i="10"/>
  <c r="E118" i="10"/>
  <c r="F118" i="10" s="1"/>
  <c r="E115" i="10"/>
  <c r="F113" i="10"/>
  <c r="F112" i="10"/>
  <c r="F111" i="10"/>
  <c r="F115" i="10" s="1"/>
  <c r="E106" i="10"/>
  <c r="F106" i="10" s="1"/>
  <c r="E105" i="10"/>
  <c r="F105" i="10" s="1"/>
  <c r="F104" i="10"/>
  <c r="E104" i="10"/>
  <c r="E103" i="10"/>
  <c r="F103" i="10" s="1"/>
  <c r="E102" i="10"/>
  <c r="E89" i="10"/>
  <c r="F89" i="10" s="1"/>
  <c r="E88" i="10"/>
  <c r="F88" i="10" s="1"/>
  <c r="E87" i="10"/>
  <c r="F87" i="10" s="1"/>
  <c r="E86" i="10"/>
  <c r="F86" i="10" s="1"/>
  <c r="F85" i="10"/>
  <c r="E85" i="10"/>
  <c r="E84" i="10"/>
  <c r="F84" i="10" s="1"/>
  <c r="E81" i="10"/>
  <c r="F79" i="10"/>
  <c r="F81" i="10" s="1"/>
  <c r="F78" i="10"/>
  <c r="F77" i="10"/>
  <c r="E72" i="10"/>
  <c r="F72" i="10" s="1"/>
  <c r="E71" i="10"/>
  <c r="E70" i="10"/>
  <c r="F70" i="10" s="1"/>
  <c r="E69" i="10"/>
  <c r="F69" i="10" s="1"/>
  <c r="E68" i="10"/>
  <c r="E57" i="10"/>
  <c r="F60" i="10" s="1"/>
  <c r="F55" i="10"/>
  <c r="F54" i="10"/>
  <c r="F53" i="10"/>
  <c r="F52" i="10"/>
  <c r="F51" i="10"/>
  <c r="E46" i="10"/>
  <c r="F46" i="10" s="1"/>
  <c r="E45" i="10"/>
  <c r="F45" i="10" s="1"/>
  <c r="E44" i="10"/>
  <c r="F44" i="10" s="1"/>
  <c r="E43" i="10"/>
  <c r="F43" i="10" s="1"/>
  <c r="E42" i="10"/>
  <c r="F42" i="10" s="1"/>
  <c r="E41" i="10"/>
  <c r="E36" i="10"/>
  <c r="F36" i="10" s="1"/>
  <c r="E35" i="10"/>
  <c r="F35" i="10" s="1"/>
  <c r="E34" i="10"/>
  <c r="E33" i="10"/>
  <c r="F33" i="10" s="1"/>
  <c r="E32" i="10"/>
  <c r="F249" i="9"/>
  <c r="E249" i="9"/>
  <c r="F203" i="9"/>
  <c r="E203" i="9"/>
  <c r="E182" i="9"/>
  <c r="F182" i="9" s="1"/>
  <c r="E181" i="9"/>
  <c r="F181" i="9" s="1"/>
  <c r="E180" i="9"/>
  <c r="F180" i="9" s="1"/>
  <c r="E179" i="9"/>
  <c r="E171" i="9"/>
  <c r="E173" i="9" s="1"/>
  <c r="E201" i="9" s="1"/>
  <c r="F169" i="9"/>
  <c r="F168" i="9"/>
  <c r="F167" i="9"/>
  <c r="F166" i="9"/>
  <c r="F171" i="9" s="1"/>
  <c r="F173" i="9" s="1"/>
  <c r="F201" i="9" s="1"/>
  <c r="E156" i="9"/>
  <c r="F154" i="9"/>
  <c r="F153" i="9"/>
  <c r="F152" i="9"/>
  <c r="F156" i="9" s="1"/>
  <c r="E147" i="9"/>
  <c r="F147" i="9" s="1"/>
  <c r="E146" i="9"/>
  <c r="F146" i="9" s="1"/>
  <c r="E145" i="9"/>
  <c r="E149" i="9" s="1"/>
  <c r="E141" i="9"/>
  <c r="F141" i="9" s="1"/>
  <c r="E140" i="9"/>
  <c r="F140" i="9" s="1"/>
  <c r="E139" i="9"/>
  <c r="F139" i="9" s="1"/>
  <c r="E138" i="9"/>
  <c r="F138" i="9" s="1"/>
  <c r="E137" i="9"/>
  <c r="F137" i="9" s="1"/>
  <c r="E136" i="9"/>
  <c r="E123" i="9"/>
  <c r="F123" i="9" s="1"/>
  <c r="E122" i="9"/>
  <c r="F122" i="9" s="1"/>
  <c r="E121" i="9"/>
  <c r="F121" i="9" s="1"/>
  <c r="E120" i="9"/>
  <c r="F120" i="9" s="1"/>
  <c r="E119" i="9"/>
  <c r="F119" i="9" s="1"/>
  <c r="E118" i="9"/>
  <c r="F118" i="9" s="1"/>
  <c r="E115" i="9"/>
  <c r="F113" i="9"/>
  <c r="F112" i="9"/>
  <c r="F111" i="9"/>
  <c r="F115" i="9" s="1"/>
  <c r="E106" i="9"/>
  <c r="F106" i="9" s="1"/>
  <c r="E105" i="9"/>
  <c r="F105" i="9" s="1"/>
  <c r="E104" i="9"/>
  <c r="F104" i="9" s="1"/>
  <c r="E103" i="9"/>
  <c r="F103" i="9" s="1"/>
  <c r="E102" i="9"/>
  <c r="E108" i="9" s="1"/>
  <c r="E91" i="9"/>
  <c r="E89" i="9"/>
  <c r="F89" i="9" s="1"/>
  <c r="E88" i="9"/>
  <c r="F88" i="9" s="1"/>
  <c r="E87" i="9"/>
  <c r="F87" i="9" s="1"/>
  <c r="E86" i="9"/>
  <c r="F86" i="9" s="1"/>
  <c r="E85" i="9"/>
  <c r="F85" i="9" s="1"/>
  <c r="E84" i="9"/>
  <c r="F84" i="9" s="1"/>
  <c r="E81" i="9"/>
  <c r="F79" i="9"/>
  <c r="F78" i="9"/>
  <c r="F77" i="9"/>
  <c r="E72" i="9"/>
  <c r="F72" i="9" s="1"/>
  <c r="E71" i="9"/>
  <c r="F71" i="9" s="1"/>
  <c r="E70" i="9"/>
  <c r="F70" i="9" s="1"/>
  <c r="E69" i="9"/>
  <c r="F69" i="9" s="1"/>
  <c r="E68" i="9"/>
  <c r="E57" i="9"/>
  <c r="F60" i="9" s="1"/>
  <c r="F55" i="9"/>
  <c r="F54" i="9"/>
  <c r="F53" i="9"/>
  <c r="F52" i="9"/>
  <c r="F51" i="9"/>
  <c r="E46" i="9"/>
  <c r="F46" i="9" s="1"/>
  <c r="E45" i="9"/>
  <c r="F45" i="9" s="1"/>
  <c r="E44" i="9"/>
  <c r="F44" i="9" s="1"/>
  <c r="E43" i="9"/>
  <c r="F43" i="9" s="1"/>
  <c r="E42" i="9"/>
  <c r="F42" i="9" s="1"/>
  <c r="E41" i="9"/>
  <c r="F41" i="9" s="1"/>
  <c r="E36" i="9"/>
  <c r="F36" i="9" s="1"/>
  <c r="E35" i="9"/>
  <c r="F35" i="9" s="1"/>
  <c r="E34" i="9"/>
  <c r="E38" i="9" s="1"/>
  <c r="E33" i="9"/>
  <c r="F33" i="9" s="1"/>
  <c r="E32" i="9"/>
  <c r="F249" i="8"/>
  <c r="E249" i="8"/>
  <c r="F203" i="8"/>
  <c r="E203" i="8"/>
  <c r="E182" i="8"/>
  <c r="F182" i="8" s="1"/>
  <c r="F181" i="8"/>
  <c r="E181" i="8"/>
  <c r="E180" i="8"/>
  <c r="F180" i="8" s="1"/>
  <c r="E179" i="8"/>
  <c r="E173" i="8"/>
  <c r="E201" i="8" s="1"/>
  <c r="E171" i="8"/>
  <c r="F169" i="8"/>
  <c r="F168" i="8"/>
  <c r="F167" i="8"/>
  <c r="F166" i="8"/>
  <c r="F171" i="8" s="1"/>
  <c r="F173" i="8" s="1"/>
  <c r="F201" i="8" s="1"/>
  <c r="E156" i="8"/>
  <c r="F154" i="8"/>
  <c r="F153" i="8"/>
  <c r="F152" i="8"/>
  <c r="F156" i="8" s="1"/>
  <c r="E147" i="8"/>
  <c r="F147" i="8" s="1"/>
  <c r="E146" i="8"/>
  <c r="F146" i="8" s="1"/>
  <c r="E145" i="8"/>
  <c r="E141" i="8"/>
  <c r="F141" i="8" s="1"/>
  <c r="E140" i="8"/>
  <c r="F140" i="8" s="1"/>
  <c r="E139" i="8"/>
  <c r="F139" i="8" s="1"/>
  <c r="E138" i="8"/>
  <c r="F138" i="8" s="1"/>
  <c r="E137" i="8"/>
  <c r="F137" i="8" s="1"/>
  <c r="F136" i="8"/>
  <c r="F142" i="8" s="1"/>
  <c r="E136" i="8"/>
  <c r="E123" i="8"/>
  <c r="F123" i="8" s="1"/>
  <c r="F122" i="8"/>
  <c r="E122" i="8"/>
  <c r="E121" i="8"/>
  <c r="F121" i="8" s="1"/>
  <c r="E120" i="8"/>
  <c r="F120" i="8" s="1"/>
  <c r="E119" i="8"/>
  <c r="F119" i="8" s="1"/>
  <c r="E118" i="8"/>
  <c r="F118" i="8" s="1"/>
  <c r="E115" i="8"/>
  <c r="F113" i="8"/>
  <c r="F112" i="8"/>
  <c r="F111" i="8"/>
  <c r="F115" i="8" s="1"/>
  <c r="E106" i="8"/>
  <c r="F106" i="8" s="1"/>
  <c r="E105" i="8"/>
  <c r="F105" i="8" s="1"/>
  <c r="E104" i="8"/>
  <c r="F104" i="8" s="1"/>
  <c r="E103" i="8"/>
  <c r="F103" i="8" s="1"/>
  <c r="E102" i="8"/>
  <c r="E89" i="8"/>
  <c r="F89" i="8" s="1"/>
  <c r="E88" i="8"/>
  <c r="F88" i="8" s="1"/>
  <c r="E87" i="8"/>
  <c r="F87" i="8" s="1"/>
  <c r="E86" i="8"/>
  <c r="F86" i="8" s="1"/>
  <c r="E85" i="8"/>
  <c r="F85" i="8" s="1"/>
  <c r="E84" i="8"/>
  <c r="F84" i="8" s="1"/>
  <c r="E81" i="8"/>
  <c r="F79" i="8"/>
  <c r="F78" i="8"/>
  <c r="F77" i="8"/>
  <c r="E72" i="8"/>
  <c r="F72" i="8" s="1"/>
  <c r="E71" i="8"/>
  <c r="F71" i="8" s="1"/>
  <c r="F70" i="8"/>
  <c r="E70" i="8"/>
  <c r="E69" i="8"/>
  <c r="F69" i="8" s="1"/>
  <c r="E68" i="8"/>
  <c r="E74" i="8" s="1"/>
  <c r="E57" i="8"/>
  <c r="F60" i="8" s="1"/>
  <c r="F55" i="8"/>
  <c r="F54" i="8"/>
  <c r="F53" i="8"/>
  <c r="F52" i="8"/>
  <c r="F51" i="8"/>
  <c r="E46" i="8"/>
  <c r="F46" i="8" s="1"/>
  <c r="E45" i="8"/>
  <c r="F45" i="8" s="1"/>
  <c r="E44" i="8"/>
  <c r="F44" i="8" s="1"/>
  <c r="E43" i="8"/>
  <c r="F43" i="8" s="1"/>
  <c r="E42" i="8"/>
  <c r="F42" i="8" s="1"/>
  <c r="E41" i="8"/>
  <c r="F41" i="8" s="1"/>
  <c r="E36" i="8"/>
  <c r="F36" i="8" s="1"/>
  <c r="E35" i="8"/>
  <c r="F35" i="8" s="1"/>
  <c r="E34" i="8"/>
  <c r="F34" i="8" s="1"/>
  <c r="E33" i="8"/>
  <c r="F33" i="8" s="1"/>
  <c r="E32" i="8"/>
  <c r="F249" i="7"/>
  <c r="E249" i="7"/>
  <c r="F203" i="7"/>
  <c r="E203" i="7"/>
  <c r="E182" i="7"/>
  <c r="F182" i="7" s="1"/>
  <c r="E181" i="7"/>
  <c r="F181" i="7" s="1"/>
  <c r="F180" i="7"/>
  <c r="E180" i="7"/>
  <c r="E179" i="7"/>
  <c r="E171" i="7"/>
  <c r="E173" i="7" s="1"/>
  <c r="E201" i="7" s="1"/>
  <c r="F169" i="7"/>
  <c r="F168" i="7"/>
  <c r="F171" i="7" s="1"/>
  <c r="F173" i="7" s="1"/>
  <c r="F201" i="7" s="1"/>
  <c r="F167" i="7"/>
  <c r="F166" i="7"/>
  <c r="E156" i="7"/>
  <c r="F154" i="7"/>
  <c r="F153" i="7"/>
  <c r="F152" i="7"/>
  <c r="E147" i="7"/>
  <c r="F147" i="7" s="1"/>
  <c r="E146" i="7"/>
  <c r="F146" i="7" s="1"/>
  <c r="F145" i="7"/>
  <c r="E145" i="7"/>
  <c r="E141" i="7"/>
  <c r="F141" i="7" s="1"/>
  <c r="F140" i="7"/>
  <c r="E140" i="7"/>
  <c r="E139" i="7"/>
  <c r="F139" i="7" s="1"/>
  <c r="E138" i="7"/>
  <c r="F138" i="7" s="1"/>
  <c r="E137" i="7"/>
  <c r="F137" i="7" s="1"/>
  <c r="E136" i="7"/>
  <c r="F136" i="7" s="1"/>
  <c r="E123" i="7"/>
  <c r="F123" i="7" s="1"/>
  <c r="E122" i="7"/>
  <c r="F122" i="7" s="1"/>
  <c r="E121" i="7"/>
  <c r="F121" i="7" s="1"/>
  <c r="E120" i="7"/>
  <c r="F120" i="7" s="1"/>
  <c r="E119" i="7"/>
  <c r="F119" i="7" s="1"/>
  <c r="E118" i="7"/>
  <c r="E125" i="7" s="1"/>
  <c r="E115" i="7"/>
  <c r="F113" i="7"/>
  <c r="F112" i="7"/>
  <c r="F111" i="7"/>
  <c r="F115" i="7" s="1"/>
  <c r="E106" i="7"/>
  <c r="F106" i="7" s="1"/>
  <c r="E105" i="7"/>
  <c r="F105" i="7" s="1"/>
  <c r="E104" i="7"/>
  <c r="F104" i="7" s="1"/>
  <c r="E103" i="7"/>
  <c r="F103" i="7" s="1"/>
  <c r="E102" i="7"/>
  <c r="F89" i="7"/>
  <c r="E89" i="7"/>
  <c r="E88" i="7"/>
  <c r="F88" i="7" s="1"/>
  <c r="E87" i="7"/>
  <c r="F87" i="7" s="1"/>
  <c r="E86" i="7"/>
  <c r="F86" i="7" s="1"/>
  <c r="E85" i="7"/>
  <c r="F85" i="7" s="1"/>
  <c r="E84" i="7"/>
  <c r="F84" i="7" s="1"/>
  <c r="E81" i="7"/>
  <c r="F79" i="7"/>
  <c r="F78" i="7"/>
  <c r="F77" i="7"/>
  <c r="F81" i="7" s="1"/>
  <c r="E72" i="7"/>
  <c r="F72" i="7" s="1"/>
  <c r="E71" i="7"/>
  <c r="F71" i="7" s="1"/>
  <c r="E70" i="7"/>
  <c r="F70" i="7" s="1"/>
  <c r="E69" i="7"/>
  <c r="F69" i="7" s="1"/>
  <c r="E68" i="7"/>
  <c r="E57" i="7"/>
  <c r="F60" i="7" s="1"/>
  <c r="F55" i="7"/>
  <c r="F54" i="7"/>
  <c r="F53" i="7"/>
  <c r="F52" i="7"/>
  <c r="F51" i="7"/>
  <c r="E46" i="7"/>
  <c r="F46" i="7" s="1"/>
  <c r="E45" i="7"/>
  <c r="F45" i="7" s="1"/>
  <c r="E44" i="7"/>
  <c r="F44" i="7" s="1"/>
  <c r="E43" i="7"/>
  <c r="F43" i="7" s="1"/>
  <c r="E42" i="7"/>
  <c r="F42" i="7" s="1"/>
  <c r="E41" i="7"/>
  <c r="F41" i="7" s="1"/>
  <c r="E36" i="7"/>
  <c r="F36" i="7" s="1"/>
  <c r="E35" i="7"/>
  <c r="F35" i="7" s="1"/>
  <c r="E34" i="7"/>
  <c r="E33" i="7"/>
  <c r="F33" i="7" s="1"/>
  <c r="E32" i="7"/>
  <c r="F249" i="4"/>
  <c r="E249" i="4"/>
  <c r="F203" i="4"/>
  <c r="E203" i="4"/>
  <c r="E182" i="4"/>
  <c r="F182" i="4" s="1"/>
  <c r="F168" i="4"/>
  <c r="F169" i="4"/>
  <c r="E106" i="4"/>
  <c r="F106" i="4" s="1"/>
  <c r="E105" i="4"/>
  <c r="F105" i="4" s="1"/>
  <c r="E104" i="4"/>
  <c r="F104" i="4" s="1"/>
  <c r="E103" i="4"/>
  <c r="F103" i="4" s="1"/>
  <c r="E102" i="4"/>
  <c r="E72" i="4"/>
  <c r="F72" i="4" s="1"/>
  <c r="E71" i="4"/>
  <c r="E70" i="4"/>
  <c r="F70" i="4" s="1"/>
  <c r="E69" i="4"/>
  <c r="F69" i="4" s="1"/>
  <c r="E68" i="4"/>
  <c r="E46" i="4"/>
  <c r="F46" i="4" s="1"/>
  <c r="E36" i="4"/>
  <c r="F36" i="4" s="1"/>
  <c r="E35" i="4"/>
  <c r="F35" i="4" s="1"/>
  <c r="F166" i="4"/>
  <c r="E32" i="4"/>
  <c r="E156" i="4"/>
  <c r="F153" i="4"/>
  <c r="F154" i="4"/>
  <c r="F152" i="4"/>
  <c r="E147" i="4"/>
  <c r="F147" i="4" s="1"/>
  <c r="E146" i="4"/>
  <c r="F146" i="4" s="1"/>
  <c r="E145" i="4"/>
  <c r="F145" i="4" s="1"/>
  <c r="E137" i="4"/>
  <c r="F137" i="4" s="1"/>
  <c r="E138" i="4"/>
  <c r="F138" i="4" s="1"/>
  <c r="E139" i="4"/>
  <c r="F139" i="4" s="1"/>
  <c r="E140" i="4"/>
  <c r="F140" i="4" s="1"/>
  <c r="E141" i="4"/>
  <c r="F141" i="4" s="1"/>
  <c r="E136" i="4"/>
  <c r="F136" i="4" s="1"/>
  <c r="E34" i="4"/>
  <c r="F34" i="4" s="1"/>
  <c r="E41" i="4"/>
  <c r="E33" i="4"/>
  <c r="F33" i="4" s="1"/>
  <c r="E171" i="4"/>
  <c r="E173" i="4" s="1"/>
  <c r="E201" i="4" s="1"/>
  <c r="E81" i="4"/>
  <c r="J11" i="15"/>
  <c r="B25" i="15"/>
  <c r="K13" i="15"/>
  <c r="B31" i="15"/>
  <c r="G31" i="15"/>
  <c r="K12" i="15"/>
  <c r="J12" i="15"/>
  <c r="B24" i="15"/>
  <c r="J13" i="15"/>
  <c r="J8" i="15"/>
  <c r="G24" i="15"/>
  <c r="K10" i="15"/>
  <c r="B29" i="15"/>
  <c r="K16" i="15"/>
  <c r="G28" i="15"/>
  <c r="K11" i="15"/>
  <c r="G23" i="15"/>
  <c r="J10" i="15"/>
  <c r="B27" i="15"/>
  <c r="D14" i="15"/>
  <c r="B23" i="15"/>
  <c r="J15" i="15"/>
  <c r="G25" i="15"/>
  <c r="G30" i="15"/>
  <c r="G27" i="15"/>
  <c r="J16" i="15"/>
  <c r="G32" i="15"/>
  <c r="G26" i="15"/>
  <c r="K9" i="15"/>
  <c r="K17" i="15"/>
  <c r="G29" i="15"/>
  <c r="B30" i="15"/>
  <c r="J17" i="15"/>
  <c r="J9" i="15"/>
  <c r="K15" i="15"/>
  <c r="B32" i="15"/>
  <c r="J14" i="15"/>
  <c r="B26" i="15"/>
  <c r="K14" i="15"/>
  <c r="B28" i="15"/>
  <c r="E158" i="6" l="1"/>
  <c r="E200" i="6" s="1"/>
  <c r="F142" i="6"/>
  <c r="F184" i="6"/>
  <c r="F186" i="6" s="1"/>
  <c r="F202" i="6" s="1"/>
  <c r="F48" i="6"/>
  <c r="F125" i="6"/>
  <c r="F130" i="6" s="1"/>
  <c r="F199" i="6" s="1"/>
  <c r="E96" i="6"/>
  <c r="E198" i="6" s="1"/>
  <c r="F91" i="6"/>
  <c r="F96" i="6" s="1"/>
  <c r="F198" i="6" s="1"/>
  <c r="F62" i="6"/>
  <c r="F197" i="6" s="1"/>
  <c r="E184" i="6"/>
  <c r="E186" i="6" s="1"/>
  <c r="E202" i="6" s="1"/>
  <c r="E142" i="6"/>
  <c r="F145" i="6"/>
  <c r="F149" i="6" s="1"/>
  <c r="F158" i="6" s="1"/>
  <c r="F200" i="6" s="1"/>
  <c r="E48" i="6"/>
  <c r="E62" i="6" s="1"/>
  <c r="E197" i="6" s="1"/>
  <c r="E205" i="6" s="1"/>
  <c r="D227" i="6" s="1"/>
  <c r="E125" i="6"/>
  <c r="E130" i="6" s="1"/>
  <c r="E199" i="6" s="1"/>
  <c r="G33" i="15"/>
  <c r="F115" i="14"/>
  <c r="E142" i="14"/>
  <c r="E184" i="14"/>
  <c r="E186" i="14" s="1"/>
  <c r="E202" i="14" s="1"/>
  <c r="E38" i="14"/>
  <c r="F57" i="14"/>
  <c r="E74" i="14"/>
  <c r="F156" i="14"/>
  <c r="E125" i="14"/>
  <c r="F118" i="14"/>
  <c r="E91" i="14"/>
  <c r="E96" i="14" s="1"/>
  <c r="E198" i="14" s="1"/>
  <c r="E149" i="14"/>
  <c r="E158" i="14" s="1"/>
  <c r="E200" i="14" s="1"/>
  <c r="F149" i="14"/>
  <c r="F158" i="14" s="1"/>
  <c r="F200" i="14" s="1"/>
  <c r="F125" i="13"/>
  <c r="F57" i="13"/>
  <c r="E158" i="13"/>
  <c r="E200" i="13" s="1"/>
  <c r="E184" i="13"/>
  <c r="E186" i="13" s="1"/>
  <c r="E202" i="13" s="1"/>
  <c r="F184" i="13"/>
  <c r="F186" i="13" s="1"/>
  <c r="F202" i="13" s="1"/>
  <c r="E108" i="13"/>
  <c r="F145" i="13"/>
  <c r="F149" i="13" s="1"/>
  <c r="E74" i="13"/>
  <c r="F156" i="13"/>
  <c r="E91" i="13"/>
  <c r="E149" i="12"/>
  <c r="E158" i="12" s="1"/>
  <c r="E200" i="12" s="1"/>
  <c r="F115" i="12"/>
  <c r="F145" i="12"/>
  <c r="F149" i="12" s="1"/>
  <c r="F38" i="12"/>
  <c r="E142" i="12"/>
  <c r="F142" i="12"/>
  <c r="E184" i="12"/>
  <c r="E186" i="12" s="1"/>
  <c r="E202" i="12" s="1"/>
  <c r="F125" i="12"/>
  <c r="F57" i="12"/>
  <c r="E108" i="12"/>
  <c r="F108" i="12"/>
  <c r="F130" i="12" s="1"/>
  <c r="F199" i="12" s="1"/>
  <c r="F57" i="11"/>
  <c r="E38" i="11"/>
  <c r="E149" i="11"/>
  <c r="E184" i="11"/>
  <c r="E186" i="11" s="1"/>
  <c r="E202" i="11" s="1"/>
  <c r="F74" i="11"/>
  <c r="F115" i="11"/>
  <c r="E142" i="11"/>
  <c r="F184" i="11"/>
  <c r="F186" i="11" s="1"/>
  <c r="F202" i="11" s="1"/>
  <c r="E125" i="11"/>
  <c r="F118" i="11"/>
  <c r="F125" i="11" s="1"/>
  <c r="F57" i="10"/>
  <c r="E48" i="10"/>
  <c r="E142" i="10"/>
  <c r="E184" i="10"/>
  <c r="E186" i="10" s="1"/>
  <c r="E202" i="10" s="1"/>
  <c r="F41" i="10"/>
  <c r="F48" i="10" s="1"/>
  <c r="E91" i="10"/>
  <c r="E96" i="10" s="1"/>
  <c r="E198" i="10" s="1"/>
  <c r="F142" i="10"/>
  <c r="F179" i="10"/>
  <c r="F184" i="10" s="1"/>
  <c r="F186" i="10" s="1"/>
  <c r="F202" i="10" s="1"/>
  <c r="E158" i="10"/>
  <c r="E200" i="10" s="1"/>
  <c r="E108" i="10"/>
  <c r="F91" i="10"/>
  <c r="E38" i="10"/>
  <c r="E74" i="10"/>
  <c r="E142" i="9"/>
  <c r="E158" i="9" s="1"/>
  <c r="E200" i="9" s="1"/>
  <c r="F57" i="9"/>
  <c r="F74" i="9"/>
  <c r="F136" i="9"/>
  <c r="F142" i="9" s="1"/>
  <c r="F145" i="9"/>
  <c r="F149" i="9" s="1"/>
  <c r="F81" i="9"/>
  <c r="E74" i="9"/>
  <c r="E184" i="9"/>
  <c r="E186" i="9" s="1"/>
  <c r="E202" i="9" s="1"/>
  <c r="F91" i="8"/>
  <c r="E149" i="8"/>
  <c r="E184" i="8"/>
  <c r="E186" i="8" s="1"/>
  <c r="E202" i="8" s="1"/>
  <c r="E38" i="8"/>
  <c r="F74" i="8"/>
  <c r="E142" i="8"/>
  <c r="F57" i="8"/>
  <c r="F81" i="8"/>
  <c r="F38" i="8"/>
  <c r="F125" i="8"/>
  <c r="E108" i="8"/>
  <c r="E38" i="7"/>
  <c r="F57" i="7"/>
  <c r="E149" i="7"/>
  <c r="F74" i="7"/>
  <c r="F149" i="7"/>
  <c r="F158" i="7" s="1"/>
  <c r="F200" i="7" s="1"/>
  <c r="E184" i="7"/>
  <c r="E186" i="7" s="1"/>
  <c r="E202" i="7" s="1"/>
  <c r="F118" i="7"/>
  <c r="F125" i="7" s="1"/>
  <c r="F156" i="7"/>
  <c r="J18" i="15"/>
  <c r="F74" i="14"/>
  <c r="E130" i="14"/>
  <c r="E199" i="14" s="1"/>
  <c r="F125" i="14"/>
  <c r="F48" i="14"/>
  <c r="E62" i="14"/>
  <c r="E197" i="14" s="1"/>
  <c r="F84" i="14"/>
  <c r="F91" i="14" s="1"/>
  <c r="F71" i="14"/>
  <c r="F136" i="14"/>
  <c r="F142" i="14" s="1"/>
  <c r="F179" i="14"/>
  <c r="F184" i="14" s="1"/>
  <c r="F186" i="14" s="1"/>
  <c r="F202" i="14" s="1"/>
  <c r="F34" i="14"/>
  <c r="F38" i="14" s="1"/>
  <c r="E48" i="14"/>
  <c r="F106" i="14"/>
  <c r="F108" i="14" s="1"/>
  <c r="F48" i="13"/>
  <c r="E96" i="13"/>
  <c r="E198" i="13" s="1"/>
  <c r="F84" i="13"/>
  <c r="F91" i="13" s="1"/>
  <c r="F71" i="13"/>
  <c r="F74" i="13" s="1"/>
  <c r="F136" i="13"/>
  <c r="F142" i="13" s="1"/>
  <c r="F34" i="13"/>
  <c r="F38" i="13" s="1"/>
  <c r="F106" i="13"/>
  <c r="F108" i="13" s="1"/>
  <c r="F130" i="13" s="1"/>
  <c r="F199" i="13" s="1"/>
  <c r="E48" i="13"/>
  <c r="E62" i="13" s="1"/>
  <c r="E197" i="13" s="1"/>
  <c r="E125" i="13"/>
  <c r="E130" i="13" s="1"/>
  <c r="E199" i="13" s="1"/>
  <c r="F91" i="12"/>
  <c r="F48" i="12"/>
  <c r="F71" i="12"/>
  <c r="F74" i="12" s="1"/>
  <c r="E91" i="12"/>
  <c r="E96" i="12" s="1"/>
  <c r="E198" i="12" s="1"/>
  <c r="F179" i="12"/>
  <c r="F184" i="12" s="1"/>
  <c r="F186" i="12" s="1"/>
  <c r="F202" i="12" s="1"/>
  <c r="E38" i="12"/>
  <c r="E48" i="12"/>
  <c r="E125" i="12"/>
  <c r="E130" i="12" s="1"/>
  <c r="E199" i="12" s="1"/>
  <c r="F108" i="11"/>
  <c r="F34" i="11"/>
  <c r="F38" i="11" s="1"/>
  <c r="F84" i="11"/>
  <c r="F91" i="11" s="1"/>
  <c r="F96" i="11" s="1"/>
  <c r="F198" i="11" s="1"/>
  <c r="E108" i="11"/>
  <c r="E130" i="11" s="1"/>
  <c r="E199" i="11" s="1"/>
  <c r="F136" i="11"/>
  <c r="F142" i="11" s="1"/>
  <c r="F145" i="11"/>
  <c r="F149" i="11" s="1"/>
  <c r="F158" i="11" s="1"/>
  <c r="F200" i="11" s="1"/>
  <c r="E48" i="11"/>
  <c r="E62" i="11" s="1"/>
  <c r="E197" i="11" s="1"/>
  <c r="F125" i="10"/>
  <c r="F108" i="10"/>
  <c r="F71" i="10"/>
  <c r="F74" i="10" s="1"/>
  <c r="F96" i="10" s="1"/>
  <c r="F198" i="10" s="1"/>
  <c r="F34" i="10"/>
  <c r="F38" i="10" s="1"/>
  <c r="F145" i="10"/>
  <c r="F149" i="10" s="1"/>
  <c r="F158" i="10" s="1"/>
  <c r="F200" i="10" s="1"/>
  <c r="E125" i="10"/>
  <c r="E130" i="10" s="1"/>
  <c r="E199" i="10" s="1"/>
  <c r="F48" i="9"/>
  <c r="F91" i="9"/>
  <c r="E96" i="9"/>
  <c r="E198" i="9" s="1"/>
  <c r="F125" i="9"/>
  <c r="F108" i="9"/>
  <c r="F179" i="9"/>
  <c r="F184" i="9" s="1"/>
  <c r="F186" i="9" s="1"/>
  <c r="F202" i="9" s="1"/>
  <c r="F34" i="9"/>
  <c r="F38" i="9" s="1"/>
  <c r="E48" i="9"/>
  <c r="E62" i="9" s="1"/>
  <c r="E197" i="9" s="1"/>
  <c r="E125" i="9"/>
  <c r="E130" i="9" s="1"/>
  <c r="E199" i="9" s="1"/>
  <c r="F108" i="8"/>
  <c r="F130" i="8" s="1"/>
  <c r="F199" i="8" s="1"/>
  <c r="F48" i="8"/>
  <c r="E91" i="8"/>
  <c r="E96" i="8" s="1"/>
  <c r="E198" i="8" s="1"/>
  <c r="F179" i="8"/>
  <c r="F184" i="8" s="1"/>
  <c r="F186" i="8" s="1"/>
  <c r="F202" i="8" s="1"/>
  <c r="F145" i="8"/>
  <c r="F149" i="8" s="1"/>
  <c r="F158" i="8" s="1"/>
  <c r="F200" i="8" s="1"/>
  <c r="E48" i="8"/>
  <c r="E62" i="8" s="1"/>
  <c r="E197" i="8" s="1"/>
  <c r="E125" i="8"/>
  <c r="E130" i="8" s="1"/>
  <c r="E199" i="8" s="1"/>
  <c r="F142" i="7"/>
  <c r="E158" i="7"/>
  <c r="E200" i="7" s="1"/>
  <c r="F108" i="7"/>
  <c r="F48" i="7"/>
  <c r="E62" i="7"/>
  <c r="E197" i="7" s="1"/>
  <c r="F91" i="7"/>
  <c r="F96" i="7" s="1"/>
  <c r="F198" i="7" s="1"/>
  <c r="F34" i="7"/>
  <c r="F38" i="7" s="1"/>
  <c r="F179" i="7"/>
  <c r="F184" i="7" s="1"/>
  <c r="F186" i="7" s="1"/>
  <c r="F202" i="7" s="1"/>
  <c r="E74" i="7"/>
  <c r="E142" i="7"/>
  <c r="E108" i="7"/>
  <c r="E130" i="7" s="1"/>
  <c r="E199" i="7" s="1"/>
  <c r="E48" i="7"/>
  <c r="E91" i="7"/>
  <c r="E96" i="7" s="1"/>
  <c r="E198" i="7" s="1"/>
  <c r="E108" i="4"/>
  <c r="F108" i="4"/>
  <c r="E74" i="4"/>
  <c r="F71" i="4"/>
  <c r="F74" i="4" s="1"/>
  <c r="E38" i="4"/>
  <c r="F38" i="4"/>
  <c r="F149" i="4"/>
  <c r="F156" i="4"/>
  <c r="E149" i="4"/>
  <c r="F142" i="4"/>
  <c r="E142" i="4"/>
  <c r="E13" i="15"/>
  <c r="I13" i="15"/>
  <c r="M14" i="15"/>
  <c r="D15" i="15"/>
  <c r="F16" i="15"/>
  <c r="L12" i="15"/>
  <c r="H15" i="15"/>
  <c r="F10" i="15"/>
  <c r="B11" i="15"/>
  <c r="I10" i="15"/>
  <c r="L14" i="15"/>
  <c r="I11" i="15"/>
  <c r="G16" i="15"/>
  <c r="I17" i="15"/>
  <c r="D17" i="15"/>
  <c r="F11" i="15"/>
  <c r="C9" i="15"/>
  <c r="M13" i="15"/>
  <c r="L16" i="15"/>
  <c r="L17" i="15"/>
  <c r="D12" i="15"/>
  <c r="L9" i="15"/>
  <c r="E10" i="15"/>
  <c r="M9" i="15"/>
  <c r="D13" i="15"/>
  <c r="F9" i="15"/>
  <c r="G15" i="15"/>
  <c r="B12" i="15"/>
  <c r="M17" i="15"/>
  <c r="B16" i="15"/>
  <c r="I14" i="15"/>
  <c r="D11" i="15"/>
  <c r="F15" i="15"/>
  <c r="G11" i="15"/>
  <c r="D16" i="15"/>
  <c r="E9" i="15"/>
  <c r="L15" i="15"/>
  <c r="H12" i="15"/>
  <c r="D10" i="15"/>
  <c r="B17" i="15"/>
  <c r="L11" i="15"/>
  <c r="H17" i="15"/>
  <c r="M11" i="15"/>
  <c r="H9" i="15"/>
  <c r="B14" i="15"/>
  <c r="E14" i="15"/>
  <c r="M15" i="15"/>
  <c r="F12" i="15"/>
  <c r="B10" i="15"/>
  <c r="H16" i="15"/>
  <c r="M16" i="15"/>
  <c r="D9" i="15"/>
  <c r="L13" i="15"/>
  <c r="L10" i="15"/>
  <c r="M10" i="15"/>
  <c r="F17" i="15"/>
  <c r="H10" i="15"/>
  <c r="F13" i="15"/>
  <c r="H13" i="15"/>
  <c r="M12" i="15"/>
  <c r="F14" i="15"/>
  <c r="F62" i="14" l="1"/>
  <c r="F197" i="14" s="1"/>
  <c r="F62" i="7"/>
  <c r="F197" i="7" s="1"/>
  <c r="F62" i="11"/>
  <c r="F197" i="11" s="1"/>
  <c r="F62" i="10"/>
  <c r="F197" i="10" s="1"/>
  <c r="E225" i="6"/>
  <c r="D214" i="6"/>
  <c r="M24" i="15" s="1"/>
  <c r="F205" i="6"/>
  <c r="N17" i="15"/>
  <c r="E32" i="15" s="1"/>
  <c r="E205" i="14"/>
  <c r="D227" i="14" s="1"/>
  <c r="E225" i="14" s="1"/>
  <c r="F96" i="14"/>
  <c r="F198" i="14" s="1"/>
  <c r="N16" i="15"/>
  <c r="E31" i="15" s="1"/>
  <c r="F158" i="13"/>
  <c r="F200" i="13" s="1"/>
  <c r="F62" i="12"/>
  <c r="F197" i="12" s="1"/>
  <c r="F158" i="12"/>
  <c r="F200" i="12" s="1"/>
  <c r="E158" i="11"/>
  <c r="E200" i="11" s="1"/>
  <c r="E62" i="10"/>
  <c r="E197" i="10" s="1"/>
  <c r="E205" i="10" s="1"/>
  <c r="D227" i="10" s="1"/>
  <c r="N12" i="15"/>
  <c r="E27" i="15" s="1"/>
  <c r="F62" i="9"/>
  <c r="F197" i="9" s="1"/>
  <c r="F96" i="9"/>
  <c r="F198" i="9" s="1"/>
  <c r="F62" i="8"/>
  <c r="F197" i="8" s="1"/>
  <c r="E158" i="8"/>
  <c r="E200" i="8" s="1"/>
  <c r="F96" i="8"/>
  <c r="F198" i="8" s="1"/>
  <c r="N10" i="15"/>
  <c r="E25" i="15" s="1"/>
  <c r="F130" i="7"/>
  <c r="F199" i="7" s="1"/>
  <c r="E205" i="8"/>
  <c r="D227" i="8" s="1"/>
  <c r="E225" i="8" s="1"/>
  <c r="F130" i="14"/>
  <c r="F199" i="14" s="1"/>
  <c r="F62" i="13"/>
  <c r="F197" i="13" s="1"/>
  <c r="E205" i="13"/>
  <c r="D227" i="13" s="1"/>
  <c r="F96" i="13"/>
  <c r="F198" i="13" s="1"/>
  <c r="E62" i="12"/>
  <c r="E197" i="12" s="1"/>
  <c r="F96" i="12"/>
  <c r="F198" i="12" s="1"/>
  <c r="E205" i="11"/>
  <c r="D227" i="11" s="1"/>
  <c r="F130" i="11"/>
  <c r="F199" i="11" s="1"/>
  <c r="F130" i="10"/>
  <c r="F199" i="10" s="1"/>
  <c r="F130" i="9"/>
  <c r="F199" i="9" s="1"/>
  <c r="F158" i="9"/>
  <c r="F200" i="9" s="1"/>
  <c r="E205" i="9"/>
  <c r="D227" i="9" s="1"/>
  <c r="E205" i="7"/>
  <c r="D227" i="7" s="1"/>
  <c r="E158" i="4"/>
  <c r="E200" i="4" s="1"/>
  <c r="F158" i="4"/>
  <c r="F200" i="4" s="1"/>
  <c r="F167" i="4"/>
  <c r="B15" i="15"/>
  <c r="G12" i="15"/>
  <c r="G9" i="15"/>
  <c r="I8" i="15"/>
  <c r="B13" i="15"/>
  <c r="I15" i="15"/>
  <c r="C14" i="15"/>
  <c r="H11" i="15"/>
  <c r="C13" i="15"/>
  <c r="G13" i="15"/>
  <c r="B9" i="15"/>
  <c r="E11" i="15"/>
  <c r="E12" i="15"/>
  <c r="C12" i="15"/>
  <c r="C10" i="15"/>
  <c r="G10" i="15"/>
  <c r="I9" i="15"/>
  <c r="I12" i="15"/>
  <c r="C11" i="15"/>
  <c r="I16" i="15"/>
  <c r="H14" i="15"/>
  <c r="H8" i="15"/>
  <c r="G14" i="15"/>
  <c r="E17" i="15"/>
  <c r="G17" i="15"/>
  <c r="C17" i="15"/>
  <c r="E15" i="15"/>
  <c r="C16" i="15"/>
  <c r="C15" i="15"/>
  <c r="E16" i="15"/>
  <c r="F205" i="8" l="1"/>
  <c r="F205" i="7"/>
  <c r="D214" i="14"/>
  <c r="M32" i="15" s="1"/>
  <c r="O17" i="15"/>
  <c r="F205" i="14"/>
  <c r="O16" i="15"/>
  <c r="O15" i="15"/>
  <c r="N15" i="15"/>
  <c r="E30" i="15" s="1"/>
  <c r="F205" i="12"/>
  <c r="E205" i="12"/>
  <c r="D227" i="12" s="1"/>
  <c r="O14" i="15"/>
  <c r="N14" i="15"/>
  <c r="E29" i="15" s="1"/>
  <c r="F205" i="11"/>
  <c r="O13" i="15"/>
  <c r="N13" i="15"/>
  <c r="E28" i="15" s="1"/>
  <c r="D214" i="10"/>
  <c r="M28" i="15" s="1"/>
  <c r="E225" i="10"/>
  <c r="F205" i="10"/>
  <c r="O12" i="15"/>
  <c r="F205" i="9"/>
  <c r="N11" i="15"/>
  <c r="E26" i="15" s="1"/>
  <c r="H18" i="15"/>
  <c r="O11" i="15"/>
  <c r="O10" i="15"/>
  <c r="I18" i="15"/>
  <c r="N9" i="15"/>
  <c r="E24" i="15" s="1"/>
  <c r="O9" i="15"/>
  <c r="D214" i="8"/>
  <c r="M26" i="15" s="1"/>
  <c r="E225" i="13"/>
  <c r="D214" i="13"/>
  <c r="M31" i="15" s="1"/>
  <c r="F205" i="13"/>
  <c r="E225" i="12"/>
  <c r="D214" i="12"/>
  <c r="M30" i="15" s="1"/>
  <c r="E225" i="11"/>
  <c r="D214" i="11"/>
  <c r="M29" i="15" s="1"/>
  <c r="E225" i="9"/>
  <c r="D214" i="9"/>
  <c r="M27" i="15" s="1"/>
  <c r="E225" i="7"/>
  <c r="D214" i="7"/>
  <c r="M25" i="15" s="1"/>
  <c r="F171" i="4"/>
  <c r="F173" i="4" s="1"/>
  <c r="F201" i="4" s="1"/>
  <c r="E123" i="4"/>
  <c r="F123" i="4" s="1"/>
  <c r="E122" i="4"/>
  <c r="F122" i="4" s="1"/>
  <c r="E121" i="4"/>
  <c r="F121" i="4" s="1"/>
  <c r="E120" i="4"/>
  <c r="F120" i="4" s="1"/>
  <c r="E119" i="4"/>
  <c r="F119" i="4" s="1"/>
  <c r="E118" i="4"/>
  <c r="E115" i="4"/>
  <c r="F113" i="4"/>
  <c r="F112" i="4"/>
  <c r="F111" i="4"/>
  <c r="F77" i="4"/>
  <c r="F79" i="4"/>
  <c r="F78" i="4"/>
  <c r="F52" i="4"/>
  <c r="F51" i="4"/>
  <c r="F55" i="4"/>
  <c r="F54" i="4"/>
  <c r="F53" i="4"/>
  <c r="E181" i="4"/>
  <c r="F181" i="4" s="1"/>
  <c r="E180" i="4"/>
  <c r="F180" i="4" s="1"/>
  <c r="K8" i="15"/>
  <c r="K18" i="15" l="1"/>
  <c r="F118" i="4"/>
  <c r="F125" i="4" s="1"/>
  <c r="E125" i="4"/>
  <c r="E130" i="4" s="1"/>
  <c r="E199" i="4" s="1"/>
  <c r="F184" i="4"/>
  <c r="F186" i="4" s="1"/>
  <c r="F202" i="4" s="1"/>
  <c r="E184" i="4"/>
  <c r="E186" i="4" s="1"/>
  <c r="E202" i="4" s="1"/>
  <c r="F115" i="4"/>
  <c r="F57" i="4"/>
  <c r="F81" i="4"/>
  <c r="F8" i="15"/>
  <c r="L8" i="15"/>
  <c r="M8" i="15"/>
  <c r="F18" i="15" l="1"/>
  <c r="L18" i="15"/>
  <c r="M18" i="15"/>
  <c r="F130" i="4"/>
  <c r="F199" i="4" s="1"/>
  <c r="E57" i="4"/>
  <c r="F60" i="4" s="1"/>
  <c r="G8" i="15"/>
  <c r="G18" i="15" l="1"/>
  <c r="E89" i="4"/>
  <c r="F89" i="4" s="1"/>
  <c r="E88" i="4"/>
  <c r="F88" i="4" s="1"/>
  <c r="E87" i="4"/>
  <c r="F87" i="4" s="1"/>
  <c r="E86" i="4"/>
  <c r="F86" i="4" s="1"/>
  <c r="E85" i="4"/>
  <c r="F85" i="4" s="1"/>
  <c r="E84" i="4"/>
  <c r="E91" i="4" l="1"/>
  <c r="E96" i="4" s="1"/>
  <c r="E198" i="4" s="1"/>
  <c r="F84" i="4"/>
  <c r="F91" i="4" s="1"/>
  <c r="F96" i="4" s="1"/>
  <c r="F198" i="4" s="1"/>
  <c r="E8" i="15"/>
  <c r="D8" i="15"/>
  <c r="E18" i="15" l="1"/>
  <c r="D18" i="15"/>
  <c r="E45" i="4"/>
  <c r="F45" i="4" s="1"/>
  <c r="E44" i="4"/>
  <c r="F44" i="4" s="1"/>
  <c r="E43" i="4"/>
  <c r="F43" i="4" s="1"/>
  <c r="E42" i="4"/>
  <c r="F42" i="4" s="1"/>
  <c r="F41" i="4"/>
  <c r="F48" i="4" l="1"/>
  <c r="F62" i="4" s="1"/>
  <c r="F197" i="4" s="1"/>
  <c r="E48" i="4"/>
  <c r="E62" i="4" s="1"/>
  <c r="E197" i="4" s="1"/>
  <c r="C8" i="15"/>
  <c r="B8" i="15"/>
  <c r="B18" i="15" l="1"/>
  <c r="N8" i="15"/>
  <c r="C18" i="15"/>
  <c r="O8" i="15"/>
  <c r="O18" i="15" s="1"/>
  <c r="F205" i="4"/>
  <c r="E205" i="4"/>
  <c r="D227" i="4" s="1"/>
  <c r="D214" i="4" s="1"/>
  <c r="M23" i="15" s="1"/>
  <c r="M33" i="15" s="1"/>
  <c r="N18" i="15" l="1"/>
  <c r="E23" i="15"/>
  <c r="E33" i="15" s="1"/>
  <c r="I37" i="1"/>
  <c r="B18" i="1"/>
  <c r="O17" i="1"/>
  <c r="E18" i="1" s="1"/>
  <c r="E10" i="1"/>
  <c r="B10" i="1"/>
  <c r="K18" i="1" l="1"/>
  <c r="K22" i="1" s="1"/>
  <c r="K10" i="1"/>
  <c r="K14" i="1" s="1"/>
  <c r="B25" i="1" s="1"/>
  <c r="C34" i="1" l="1"/>
  <c r="C38" i="1" s="1"/>
  <c r="K38" i="1" l="1"/>
  <c r="E2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2EAA753F-9D7F-412E-911F-BE58B6C339BD}">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00000000-0006-0000-0100-000001000000}">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F2B873C1-5E21-4A12-9E8C-DF7C8BF74ED1}">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8A77B022-78BE-417C-9D24-0EF1A09E9838}">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E6E78105-77BB-4B27-A9A9-CB5D544FF98A}">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CC6E8810-29D5-452F-87DA-FAD6492D0DFD}">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17D90F29-6C90-482A-AAA1-CE6B41CD63B0}">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FF0EF636-06CE-494A-8FAE-015C0EF023C7}">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CC5C798F-1659-4C38-B30A-96FF16C77383}">
      <text>
        <r>
          <rPr>
            <sz val="9"/>
            <color indexed="81"/>
            <rFont val="Tahoma"/>
            <family val="2"/>
          </rPr>
          <t>Part du coût total de l'opération à la charge du bénéficiaire sur la base de ses fonds propres.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CB704553-01F0-4CCB-864E-D75DD3F4487D}">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C1C28683-DE6D-4DEC-8E3C-027C36D5BCCE}">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7E423DF6-AC20-4EAD-AD74-AE2366063B0D}">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5257A4AA-4705-4AF3-9ED5-273D9223D8C2}">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1984C968-307A-4E46-B2E7-1F82EF25CD8B}">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5C204948-5BB4-49F8-8944-E7264B1CAD29}">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C436CE96-4D49-4A93-9A5C-20D5A42DC8C4}">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D8EEE46D-6F0F-4A65-9488-8E043E9ED88D}">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2C7166B9-408F-4144-8604-86E8F8CA1B0B}">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41EF273F-1951-48CC-9F17-0FDF58B31BD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EFEEB653-C18A-40DE-B718-8BDE08D55094}">
      <text>
        <r>
          <rPr>
            <sz val="9"/>
            <color indexed="81"/>
            <rFont val="Tahoma"/>
            <family val="2"/>
          </rPr>
          <t>Part du coût total de l'opération à la charge du bénéficiaire sur la base de ses fonds propres.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AFFD66B8-4017-4878-826E-3B39F56EF3F5}">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A013A972-91D3-439C-9A5C-AA5902086268}">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A152D925-97CD-4778-894B-A3CE5CB0AB41}">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289B7FA7-FB94-468C-9C28-4343C1B9278A}">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FF3140BF-A208-4094-9BA9-8793D2485C24}">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85C721B8-B351-4D1A-AD42-43063E241D77}">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BDD4BA8C-1C2C-4FB1-9318-559369B6E17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75CD4435-D001-47B1-B4BB-B96CD5CFBEFB}">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79B12F40-A3ED-499B-98E7-3DEEDEE95A42}">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EA7EB5EB-3982-4021-A4FA-29714162C09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04EDAE0D-646E-4FE1-9C17-1121FC1E887E}">
      <text>
        <r>
          <rPr>
            <sz val="9"/>
            <color indexed="81"/>
            <rFont val="Tahoma"/>
            <family val="2"/>
          </rPr>
          <t>Part du coût total de l'opération à la charge du bénéficiaire sur la base de ses fonds propres.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DF97BB5B-5C97-4FEB-A75A-9D83DE2A9DBD}">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E06947C5-8939-448F-980E-4E4081FC7A3F}">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51CBB06F-1AF4-4AA0-B20F-2E81BBB53CB9}">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747D1D9E-22E4-4E13-A124-C086CECC1D26}">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16B1C1E5-9C19-4EF9-8B7D-7E62BBFF7C8C}">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FB8B9F05-19CF-41F8-905C-4AE31BA2C4F8}">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C70DE042-BD29-4A37-AF09-98C34680F264}">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D1DE1C6B-EDB9-4E47-BE0E-BA1B1A8E6463}">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2246EEDD-DF12-4213-BE3A-4E1471E2FC2B}">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61DB440F-F6EC-4A60-8FDF-B5BBA0D56AA3}">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D1DEBC49-D058-42C7-9640-B87DFEC97054}">
      <text>
        <r>
          <rPr>
            <sz val="9"/>
            <color indexed="81"/>
            <rFont val="Tahoma"/>
            <family val="2"/>
          </rPr>
          <t>Part du coût total de l'opération à la charge du bénéficiaire sur la base de ses fonds propres.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93827281-B082-44BD-BEF9-6C94042C8813}">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6F64A16A-8E34-48DB-A0CB-328AE3CFF233}">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091D6CB2-0478-431B-ABBE-89FFB009DE28}">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1998BDD6-568C-4FEB-9A17-51D4F6A4976D}">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F3EDA097-F5B5-4A69-94B6-FC4FBE96B70B}">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31B91160-F92F-4608-9E2F-B2378592A3CA}">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E2B3D049-F355-4F87-AD93-5084A70D3877}">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067B1D12-B06C-432C-936E-3E9A9E88075C}">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317D7754-45F6-47F6-9EC8-BCEA8733A810}">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DB3DA2A1-4144-4414-8517-BFBA9F2117AA}">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64017AE5-B70B-49DC-B050-86032781410C}">
      <text>
        <r>
          <rPr>
            <sz val="9"/>
            <color indexed="81"/>
            <rFont val="Tahoma"/>
            <family val="2"/>
          </rPr>
          <t>Part du coût total de l'opération à la charge du bénéficiaire sur la base de ses fonds propres.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A3074B15-FBC5-4ECD-A5A2-8FA2BFF4B33D}">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318A410A-CA4A-4F57-AD5B-117C5A407AC5}">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38EB9ACC-0666-4F39-8648-87B0E5385AE4}">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53493125-1DE0-444A-A555-88F89D87B71E}">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FA0606C4-0DFC-454E-86C7-44623A3BF5C9}">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789579A5-D7EF-46BA-A653-DB6B59E01D3E}">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3DEB3621-C1EF-46FF-811E-EE16E6262874}">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79F0B137-242B-4DC7-B204-8D2CBC2CC047}">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6E47B358-A1D6-4029-8CAA-240DAE29D22D}">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55E52482-2045-4C43-87C5-DC7C18050AFD}">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6379068F-28AA-4BE1-8069-645C9C4C54CE}">
      <text>
        <r>
          <rPr>
            <sz val="9"/>
            <color indexed="81"/>
            <rFont val="Tahoma"/>
            <family val="2"/>
          </rPr>
          <t>Part du coût total de l'opération à la charge du bénéficiaire sur la base de ses fonds propres.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C96BE2DC-F7DB-4CC5-ADD3-ED28D537F26D}">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AFE18EF1-938B-4AB5-AAD0-28E996D7251D}">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F8C5C0D0-51ED-429F-8033-2D3237515BEC}">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23B77A30-1138-4CF8-A4A8-E411E86B69B7}">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92CF8C6E-7409-41FF-B2AC-DC8A4F250102}">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456DF39A-7D12-491A-9F34-993CBC72DEFD}">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9D4734EC-095E-41CF-B8AE-AF5A77A33D51}">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D4EE7BC3-7CFC-40FF-BDD3-3D5F36A294DF}">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0D2D3087-A9DB-4669-9E51-96640CAACF26}">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FF14462A-27C9-4D4C-8EE1-A8B4E2EBC346}">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7AD9D4B9-8C6C-4F10-8323-875C2F9A6DE1}">
      <text>
        <r>
          <rPr>
            <sz val="9"/>
            <color indexed="81"/>
            <rFont val="Tahoma"/>
            <family val="2"/>
          </rPr>
          <t>Part du coût total de l'opération à la charge du bénéficiaire sur la base de ses fonds propres.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42FA79FE-DAD0-455E-B234-37136C5C5C5F}">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65FE3925-5F6B-4D09-B7E9-DF5AEA573355}">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3321EDD5-522B-4DE8-932C-A42ECAF503F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89D9F445-A308-48A4-B1B5-34682E1D57F4}">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97738E55-D932-497A-A8B7-43A7C1AE9B7F}">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0EB1B230-CA52-45C4-8FBB-E3365E896DFE}">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BE35FACB-E0E4-4F2C-9B2F-E84CFAB58E3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C3FDAA56-3956-40C7-8F38-F77ECFD3913B}">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6448277B-8A75-4CB1-873D-CD20845A1506}">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4791020C-0DF0-4217-B3E7-AFF26DDCCEC9}">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46A62AB6-354B-4D27-8792-E793762CFF00}">
      <text>
        <r>
          <rPr>
            <sz val="9"/>
            <color indexed="81"/>
            <rFont val="Tahoma"/>
            <family val="2"/>
          </rPr>
          <t>Part du coût total de l'opération à la charge du bénéficiaire sur la base de ses fonds propres.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9273651C-F0FE-4FA0-A35C-098704BBB455}">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74211933-A989-427D-BDB9-948DC4E0E45C}">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C1BABF1E-2E14-4C79-877D-651FA8C56B86}">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8756FDE4-CEB8-4932-9BED-DE758E1AFB5C}">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0B5FF910-A6A8-4F2E-AFB6-940C51087184}">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6F17B52B-A8D7-4EC5-8515-561822733D27}">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66DD1360-A738-44B8-8F01-BE0FEF5E93D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44CAE22E-88A8-4AF4-9279-BDEC7DA5CC61}">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DA590B2A-3EF7-4771-B978-2879E6C3D2FB}">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CE759C14-25F6-4C27-AB4B-FD049BCBC682}">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FBA38E41-B044-4AF5-8CB8-CE5DBC7B4E76}">
      <text>
        <r>
          <rPr>
            <sz val="9"/>
            <color indexed="81"/>
            <rFont val="Tahoma"/>
            <family val="2"/>
          </rPr>
          <t>Part du coût total de l'opération à la charge du bénéficiaire sur la base de ses fonds propres.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ABSIRE Joséphine</author>
    <author>POITOU Françoise</author>
  </authors>
  <commentList>
    <comment ref="B18" authorId="0" shapeId="0" xr:uid="{644BB71B-0285-4EA8-9901-1B7689C4B9E8}">
      <text>
        <r>
          <rPr>
            <b/>
            <sz val="9"/>
            <color indexed="81"/>
            <rFont val="Tahoma"/>
            <family val="2"/>
          </rPr>
          <t>Bénéficiaires dans le cadre d'une activité économique</t>
        </r>
        <r>
          <rPr>
            <sz val="9"/>
            <color indexed="81"/>
            <rFont val="Tahoma"/>
            <family val="2"/>
          </rPr>
          <t xml:space="preserve"> = structures qui, indépendamment de leur statut juridique (entreprise, association, établissement public, collectivité, etc..) et de leur mode de financement, exercent de façon prépondérante une activité consistant à offrir à autrui des biens ou des services sur un service concurrentiel.
</t>
        </r>
        <r>
          <rPr>
            <b/>
            <sz val="9"/>
            <color indexed="81"/>
            <rFont val="Tahoma"/>
            <family val="2"/>
          </rPr>
          <t>Bénéficiaires dans le cadre d'une activité non économique</t>
        </r>
        <r>
          <rPr>
            <sz val="9"/>
            <color indexed="81"/>
            <rFont val="Tahoma"/>
            <family val="2"/>
          </rPr>
          <t xml:space="preserve"> = structures qui soit n'exercent pas d'activité consistant à offrir à autrui des biens ou des services, soit, bien qu'exerçant une activité consistant à offrir à autrui des biens ou des services, ne se trouvent pas sur un marché concurrentiel pour l'opération aidée. Tel est le cas notamment des Bénéficiaires qui disposent d'un monopole de droit (ex : les autorités exerçant des prérogatives de puissances publiques comme l'armée, la police, la surveillance antipollution) ou de fait (technique ou géographique).
</t>
        </r>
        <r>
          <rPr>
            <i/>
            <sz val="9"/>
            <color indexed="81"/>
            <rFont val="Tahoma"/>
            <family val="2"/>
          </rPr>
          <t>Définitions extraites de l'Annexe 1 des règles générales d'attribution des aides de l'ADEME</t>
        </r>
      </text>
    </comment>
    <comment ref="A31" authorId="1" shapeId="0" xr:uid="{80263BE9-BE6D-4AA1-85F7-5AF0AA702CF2}">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40" authorId="1" shapeId="0" xr:uid="{C0191AC8-4908-4384-9955-19FB5BC8036E}">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50" authorId="1" shapeId="0" xr:uid="{8DDB8F2E-ADE9-4259-ABDC-45D6F10CF8F8}">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A67" authorId="1" shapeId="0" xr:uid="{49F2F9CE-117F-465F-9C56-EB52EBD93D5E}">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76" authorId="1" shapeId="0" xr:uid="{CEDBF56E-B871-41E7-9150-8D364796766C}">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83" authorId="1" shapeId="0" xr:uid="{F3896E1E-BCCA-4042-96E4-E3D85CDE2B3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A101" authorId="1" shapeId="0" xr:uid="{0173B514-1348-4A46-B379-345B12CED8E0}">
      <text>
        <r>
          <rPr>
            <sz val="9"/>
            <color indexed="81"/>
            <rFont val="Tahoma"/>
            <family val="2"/>
          </rPr>
          <t>Ne doivent être indiquées que les dépenses des personnels rémunérés par le bénéficiaire. 
Pour toutes les catégories de personnels, indiquer les qualifications, la nature de l'unité d'œuvre et leurs quantités.
Les dépenses de personnel statutaire de la fonction publique (Etat, Territoriale, Hospitalière) ne sont pas éligibles mais doivent apparaitre dans le coût total de l'opération.</t>
        </r>
      </text>
    </comment>
    <comment ref="A110" authorId="1" shapeId="0" xr:uid="{9B7D02D9-2405-4F2A-A8F6-3E4159779A60}">
      <text>
        <r>
          <rPr>
            <sz val="9"/>
            <color indexed="81"/>
            <rFont val="Tahoma"/>
            <family val="2"/>
          </rPr>
          <t xml:space="preserve">Ne concerne que les </t>
        </r>
        <r>
          <rPr>
            <b/>
            <sz val="9"/>
            <color indexed="81"/>
            <rFont val="Tahoma"/>
            <family val="2"/>
          </rPr>
          <t xml:space="preserve">biens concourant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(comptes comptables de Classe 2). A défaut,  les dépenses d'équipement nécessaires à la réalisation de l'opération sont considérées comme des dotations aux amortissements (comptes comptables de Classe 6), et doivent être portées dans la rubrique "Dépenses de fonctionnement"</t>
        </r>
      </text>
    </comment>
    <comment ref="A117" authorId="1" shapeId="0" xr:uid="{B3E5D347-7E1A-4422-9575-9417BD7EE2F3}">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partenaire-bénéficiaire conserve la responsabilité contractuelle de ses travaux.</t>
        </r>
      </text>
    </comment>
    <comment ref="B214" authorId="1" shapeId="0" xr:uid="{3CF01C17-D4FC-41D4-91B8-9C04C1B75163}">
      <text>
        <r>
          <rPr>
            <sz val="9"/>
            <color indexed="81"/>
            <rFont val="Tahoma"/>
            <family val="2"/>
          </rPr>
          <t>Part du coût total de l'opération à la charge du bénéficiaire sur la base de ses fonds propres.</t>
        </r>
      </text>
    </comment>
  </commentList>
</comments>
</file>

<file path=xl/sharedStrings.xml><?xml version="1.0" encoding="utf-8"?>
<sst xmlns="http://schemas.openxmlformats.org/spreadsheetml/2006/main" count="3302" uniqueCount="272">
  <si>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</si>
  <si>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</si>
  <si>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</si>
  <si>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</si>
  <si>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</si>
  <si>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</si>
  <si>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</si>
  <si>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</si>
  <si>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</si>
  <si>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</si>
  <si>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</si>
  <si>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</si>
  <si>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</si>
  <si>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</si>
  <si>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</si>
  <si>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</si>
  <si>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</si>
  <si>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</si>
  <si>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</si>
  <si>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</si>
  <si>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</si>
  <si>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</si>
  <si>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</si>
  <si>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</si>
  <si>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</si>
  <si>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</si>
  <si>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</si>
  <si>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</si>
  <si>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</si>
  <si>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</si>
  <si>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</si>
  <si>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</si>
  <si>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</si>
  <si>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</si>
  <si>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</si>
  <si>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</si>
  <si>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</si>
  <si>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</si>
  <si>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</si>
  <si>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</si>
  <si>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</si>
  <si>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</si>
  <si>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</si>
  <si>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</si>
  <si>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</si>
  <si>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</si>
  <si>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</si>
  <si>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</si>
  <si>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</si>
  <si>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</si>
  <si>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</si>
  <si>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</si>
  <si>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</si>
  <si>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</si>
  <si>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</si>
  <si>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</si>
  <si>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</si>
  <si>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</si>
  <si>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</si>
  <si>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</si>
  <si>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</si>
  <si>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</si>
  <si>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</si>
  <si>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</si>
  <si>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</si>
  <si>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</si>
  <si>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</si>
  <si>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</si>
  <si>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</si>
  <si>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</si>
  <si>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</si>
  <si>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</si>
  <si>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</si>
  <si>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</si>
  <si>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</si>
  <si>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</si>
  <si>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Région</t>
  </si>
  <si>
    <t>Mode de financement</t>
  </si>
  <si>
    <t>Auto-financement</t>
  </si>
  <si>
    <t>Emprunt</t>
  </si>
  <si>
    <t>Crédit-Bail</t>
  </si>
  <si>
    <t>Si besoin insérer des lignes ci-dessus</t>
  </si>
  <si>
    <t xml:space="preserve">Sous-total  </t>
  </si>
  <si>
    <t>ETAT</t>
  </si>
  <si>
    <t xml:space="preserve"> Coût  en € HTR</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</si>
  <si>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</si>
  <si>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</si>
  <si>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Acquisition, crédit-bail ou location</t>
  </si>
  <si>
    <t>Précisions éventuelles</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</si>
  <si>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</si>
  <si>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</si>
  <si>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</si>
  <si>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</si>
  <si>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</si>
  <si>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</si>
  <si>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</si>
  <si>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</si>
  <si>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</si>
  <si>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t>DECLARATION DES AIDES DE MINIMIS</t>
  </si>
  <si>
    <t>Je soussigné,</t>
  </si>
  <si>
    <t>Terrains</t>
  </si>
  <si>
    <t>Si plusieurs financeurs, merci d'utiliser une ligne par financeur.</t>
  </si>
  <si>
    <t xml:space="preserve">représentant légal ou dûment habilité de </t>
  </si>
  <si>
    <t xml:space="preserve">avoir reçu ou demandé durant les trois derniers exercices fiscaux, dont celui en cours à la date de la présente attestation, </t>
  </si>
  <si>
    <t>les aide de minimis suivantes :</t>
  </si>
  <si>
    <t xml:space="preserve">Organisme  </t>
  </si>
  <si>
    <t>Base juridique de minimis</t>
  </si>
  <si>
    <t>Montant sollicité</t>
  </si>
  <si>
    <t>Montant obtenu</t>
  </si>
  <si>
    <t>Fait à :</t>
  </si>
  <si>
    <t>Le :</t>
  </si>
  <si>
    <t>Date d'octroi 
ou de demande</t>
  </si>
  <si>
    <t>Règlement (UE) n°717/2014 de la Commission du 27/06/2014</t>
  </si>
  <si>
    <t xml:space="preserve"> relatif à l'application des articles 107 et 108 du TFUE aux aides de minimis (de minimis général)</t>
  </si>
  <si>
    <t>relatif à l'application des articles 107 et 108 du TFUE aux aides de minimis accordées à des entreprises fournissant des SIEG (de minimis SIEG)</t>
  </si>
  <si>
    <t>relatif à l'application des articles 107 et 108 du TFUE aux aides de minimis dans le secteur de l'agriculture (de minimis agricole)</t>
  </si>
  <si>
    <t>relatif à l'application des articles 107 et 108 du TFUE aux aides de minimis dans le secteur de la pêche et de l'aquaculture</t>
  </si>
  <si>
    <t>Règlement (UE) n°1407/2013 de la Commission du 18/12/2013</t>
  </si>
  <si>
    <t>Règlement (UE) n°360/2012 de la Commission du 25/04/2012</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</si>
  <si>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</si>
  <si>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</si>
  <si>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</si>
  <si>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Autre (à préciser ci-contre)</t>
  </si>
  <si>
    <t>Règlement (UE) n°1408/2013 modifié de la Commission du 18/12/2013</t>
  </si>
  <si>
    <t>Matériel informatique</t>
  </si>
  <si>
    <t>Autres équipements</t>
  </si>
  <si>
    <t>Personnel hors fonction publique</t>
  </si>
  <si>
    <t>Frais de déplacements / Missions / Réceptions</t>
  </si>
  <si>
    <t>Prestations extérieures - Formation / Communication / Animation</t>
  </si>
  <si>
    <t>Aménagements et constructions</t>
  </si>
  <si>
    <t>Équipements de transport</t>
  </si>
  <si>
    <t>Personnel statutaire de la fonction publique</t>
  </si>
  <si>
    <t>Personnel non statutaire de la fonction publique</t>
  </si>
  <si>
    <t xml:space="preserve">Personnel extérieur </t>
  </si>
  <si>
    <t>Prestations extérieures - Autres dépenses de sous-traitance (études, honoraires, location de matériel, création et hébergement site Web…)</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</si>
  <si>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</si>
  <si>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</si>
  <si>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Si vous avez perçu des aides de minimis au cours des 3 derniers exercices fiscaux, merci de renseigner également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</si>
  <si>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</si>
  <si>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Nature de l'activité :</t>
  </si>
  <si>
    <t>Localisation :</t>
  </si>
  <si>
    <t>Dépenses d'équipement</t>
  </si>
  <si>
    <t>Dépenses de fonctionnement</t>
  </si>
  <si>
    <t xml:space="preserve"> « communication » : ensemble des moyens et techniques permettant la diffusion d’un message auprès d’une audience plus ou moins vaste et hétérogène (grand public, jeune, collectivités, entreprises, …), comme par exemple : les outils de sensibilisation y compris web, les évènements (colloques, journées techniques, salons, …), les expositions, les prix ou trophées, les partenariats média ou presse. Taux d'aide max = 50%
« formation » : projet d’outil ou de module pédagogique y compris sous forme d’outils web ou dispositif de formation de formateurs. Taux d'aide max = 50%</t>
  </si>
  <si>
    <t>Dépenses d'équipement pédagogiques</t>
  </si>
  <si>
    <t>« animation » : organisation de réunions collectives, animation de groupe de travail, organisation d’opérations collectives, animation de projet comprenant un volet suivi et reporting. Taux d'aide max = 70%</t>
  </si>
  <si>
    <t>Matériels non réglementaires, en faveur de la qualité de l’air, dans les exploitations agricoles) (taux d’aide max de 35 à 55 % des coûts admissibles avec une bonification maximale de 15 % pour la Martinique). Les coûts admissibles sont les surcoûts d’investissement nécessaires pour parvenir au niveau supérieur de protection de l’environnement par rapport à une solution de référence (solution standard qui serait utilisée à la place de cet investissement).</t>
  </si>
  <si>
    <t>Investissement : détails des coûts</t>
  </si>
  <si>
    <t>Diagnostics ou étude d'accompagnement</t>
  </si>
  <si>
    <t>Nombre d'étude</t>
  </si>
  <si>
    <t xml:space="preserve">Précisions </t>
  </si>
  <si>
    <t xml:space="preserve"> Dépenses éligibles en  €</t>
  </si>
  <si>
    <t>€/jour</t>
  </si>
  <si>
    <t>Nombre de jours</t>
  </si>
  <si>
    <t>Matériel d'épandage</t>
  </si>
  <si>
    <t>Statut :</t>
  </si>
  <si>
    <r>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 Certaines dépenses ne sont pas éligibles mais doivent apparaitre dans le coût total de l'opération.</t>
    </r>
    <r>
      <rPr>
        <sz val="11"/>
        <color rgb="FFFF0000"/>
        <rFont val="Arial"/>
        <family val="2"/>
      </rPr>
      <t xml:space="preserve"> </t>
    </r>
    <r>
      <rPr>
        <b/>
        <sz val="11"/>
        <color rgb="FFFF0000"/>
        <rFont val="Arial"/>
        <family val="2"/>
      </rPr>
      <t>Indiquer "0  €" dans la colonne dépenses éligibles lorsque les dépenses sont non éligibles.</t>
    </r>
  </si>
  <si>
    <t>Dépenses directes de personnel
(salaires chargés non environnés)</t>
  </si>
  <si>
    <t>Diagnostic ou étude d’accompagnement par un prestataire externe : taux d’aide maximum pouvant varier de 50 à 70 % selon le type de bénéficiaire</t>
  </si>
  <si>
    <t>Voir Règles générales d'attribution des aides de l'ADEME</t>
  </si>
  <si>
    <t>Travaux à caractère prospectif, des études liées aux activités d’observation (collecte, centralisation et valorisation de données), des études d’évaluation des performances de produits/services ou de projets, des travaux en vue d’élaborer des outils ou méthodes, ou de réaliser des analyses comparatives de pratiques. Taux d'aide max = 70%</t>
  </si>
  <si>
    <t>Dépenses éligibles</t>
  </si>
  <si>
    <t>Coûts (HTR)</t>
  </si>
  <si>
    <t>Prestations extérieures - Formation / Communication</t>
  </si>
  <si>
    <t>Matériel informatique pour le chargé de mission</t>
  </si>
  <si>
    <t>Equipements pédagogiques utilisés pour la mission</t>
  </si>
  <si>
    <t>ADEME (souhaitée)</t>
  </si>
  <si>
    <t>Taille de la structure :</t>
  </si>
  <si>
    <t>Régime TVA pour l'opération :</t>
  </si>
  <si>
    <t xml:space="preserve">Pour le dépôt de la demande d'aide sur la plateforme de l'ADEME, vous devrez déposer ce fichier complété, dans l'onglet "Ajout de documents" </t>
  </si>
  <si>
    <t>Charges connexes</t>
  </si>
  <si>
    <t>Charges connexes (coûts indirects : frais généraux, frais de structure)</t>
  </si>
  <si>
    <t>Nombre de jours dans l'année</t>
  </si>
  <si>
    <t>Dépenses directes de chargés de mission
(salaires chargés non environnés)</t>
  </si>
  <si>
    <t xml:space="preserve">Dépenses externes de communication, d'animation, et de formation liées aux programme d'actions </t>
  </si>
  <si>
    <t>Chargé.e de mission 1 (année 1)</t>
  </si>
  <si>
    <t>Chargé.e de mission 1 (année 2)</t>
  </si>
  <si>
    <t>Chargé.e de mission 2 (année 3)</t>
  </si>
  <si>
    <t>Chargé.e de mission 1 (année 3)</t>
  </si>
  <si>
    <t>Chargé.e de mission 2 (année 1)</t>
  </si>
  <si>
    <t>Chargé.e de mission 2 (année 2)</t>
  </si>
  <si>
    <t>Petits équipements liés à la création du (des) postes de chargé de mission</t>
  </si>
  <si>
    <t>Précisions sur les missions du personnel</t>
  </si>
  <si>
    <t>Précisions sur le type d'investissement</t>
  </si>
  <si>
    <t xml:space="preserve">Le volet financier se compose des éléments suivants à renseigner par bénéficiaire du projet : </t>
  </si>
  <si>
    <t>Dans le cas où ce recours est envisagé, merci d’indiquer le coût prévisionnel :</t>
  </si>
  <si>
    <t xml:space="preserve">Nom du porteur de projet : </t>
  </si>
  <si>
    <t>Type de structure :</t>
  </si>
  <si>
    <r>
      <t xml:space="preserve">Volet financier du dossier de demande d'aide
</t>
    </r>
    <r>
      <rPr>
        <b/>
        <sz val="28"/>
        <color rgb="FF002060"/>
        <rFont val="Arial"/>
        <family val="2"/>
      </rPr>
      <t>Appel à projet AgriQAir</t>
    </r>
  </si>
  <si>
    <t>TOTAL DES DEPENSES LIEES AUX ETUDES GENERALES NON REGLEMENTAIRES</t>
  </si>
  <si>
    <t>TOTAL DES DEPENSES LIEES AUX ACTIONS DE FORMATION/COMMUNICATION</t>
  </si>
  <si>
    <t>TOTAL DES DEPENSES LIEES AUX ACTIONS D'ANIMATION</t>
  </si>
  <si>
    <t>TOTAL DES DEPENSES LIEES A LA CREATION DE POSTES DE CHARGES DE MISSION</t>
  </si>
  <si>
    <r>
      <t>Investissement</t>
    </r>
    <r>
      <rPr>
        <i/>
        <sz val="20"/>
        <color theme="0"/>
        <rFont val="Arial"/>
        <family val="2"/>
      </rPr>
      <t xml:space="preserve"> (aide à la réalisation)</t>
    </r>
  </si>
  <si>
    <r>
      <t>Programme d'actions des relais de mobilisation</t>
    </r>
    <r>
      <rPr>
        <i/>
        <sz val="20"/>
        <color theme="0"/>
        <rFont val="Arial"/>
        <family val="2"/>
      </rPr>
      <t xml:space="preserve"> (aide au changement de comportement)</t>
    </r>
  </si>
  <si>
    <r>
      <t>Actions ponctuelles d'animation</t>
    </r>
    <r>
      <rPr>
        <i/>
        <sz val="20"/>
        <color theme="0"/>
        <rFont val="Arial"/>
        <family val="2"/>
      </rPr>
      <t xml:space="preserve"> (aide au changement de comportement)</t>
    </r>
  </si>
  <si>
    <r>
      <t>Actions ponctuelles de formation et de communication</t>
    </r>
    <r>
      <rPr>
        <i/>
        <sz val="20"/>
        <color theme="0"/>
        <rFont val="Arial"/>
        <family val="2"/>
      </rPr>
      <t xml:space="preserve"> (aide au changement de comportement)</t>
    </r>
  </si>
  <si>
    <r>
      <t>Etudes générales non réglementaires</t>
    </r>
    <r>
      <rPr>
        <i/>
        <sz val="20"/>
        <color theme="0"/>
        <rFont val="Arial"/>
        <family val="2"/>
      </rPr>
      <t xml:space="preserve"> (aide à la connaissance)</t>
    </r>
  </si>
  <si>
    <t>INFORMATIONS GENERALES</t>
  </si>
  <si>
    <t>BUDGET PREVISIONNEL</t>
  </si>
  <si>
    <t>Diagnostic</t>
  </si>
  <si>
    <t>Accompagnement</t>
  </si>
  <si>
    <t>TOTAL DES DEPENSES LIEES A LA REALISATION D'INVESTISSEMENTS</t>
  </si>
  <si>
    <t>TOTAL DES DEPENSES LIEES AUX DIAGNOSTICS ET AUX ACCOMPAGNEMENTS</t>
  </si>
  <si>
    <t>Oui</t>
  </si>
  <si>
    <t>Au moment de la justification des dépenses, celles-ci doivent être certifiées par un commissaire aux comptes, comptable public ou expert-comptable indépendant dans certains cas.
Se référer à l'article 12-2 des règles générales de l'ADEME.</t>
  </si>
  <si>
    <t>Synthèse des coûts présentés pour le projet</t>
  </si>
  <si>
    <t>Type de dépenses</t>
  </si>
  <si>
    <t>Dépenses pour les études non réglementaires</t>
  </si>
  <si>
    <t>Système d'aide ADEME</t>
  </si>
  <si>
    <t>Aide à la connaissance</t>
  </si>
  <si>
    <t>Dépenses pour les actions ponctuelles de formation/communication</t>
  </si>
  <si>
    <t>Dépenses pour les actions ponctuelles d'animation</t>
  </si>
  <si>
    <t>Dépenses pour la création de postes de chargés de missions</t>
  </si>
  <si>
    <t>Aide au changement de comportement</t>
  </si>
  <si>
    <t>Dépenses liées à la réalisation d'investissements</t>
  </si>
  <si>
    <t>Dépenses liées à la réalisation de diagnostics et d'accompagnements de projet</t>
  </si>
  <si>
    <t>Aide à la réalisation</t>
  </si>
  <si>
    <t>Dépenses de certification des de contrôle des dépenses</t>
  </si>
  <si>
    <t>PLAN DE FINANCEMENT DU PARTENAIRE</t>
  </si>
  <si>
    <t>n'avoir reçu aucune aide de minimis durant les trois dernières années.</t>
  </si>
  <si>
    <r>
      <rPr>
        <b/>
        <sz val="11"/>
        <color theme="1"/>
        <rFont val="Arial"/>
        <family val="2"/>
      </rPr>
      <t>Consignes pour le remplissage :</t>
    </r>
    <r>
      <rPr>
        <sz val="11"/>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</si>
  <si>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3/ Déclaration des aides de minimis</t>
  </si>
  <si>
    <t>Synthèse des dépenses pour le projet</t>
  </si>
  <si>
    <t>partenaire_coord</t>
  </si>
  <si>
    <t>partenaire_2</t>
  </si>
  <si>
    <t>partenaire_3</t>
  </si>
  <si>
    <t>partenaire_4</t>
  </si>
  <si>
    <t>partenaire_5</t>
  </si>
  <si>
    <t>partenaire_6</t>
  </si>
  <si>
    <t>partenaire_7</t>
  </si>
  <si>
    <t>partenaire_8</t>
  </si>
  <si>
    <t>partenaire_9</t>
  </si>
  <si>
    <t>partenaire_10</t>
  </si>
  <si>
    <t>Coût total HTR</t>
  </si>
  <si>
    <t>Dépenses éligibles HTR</t>
  </si>
  <si>
    <t>Etudes non réglementaires</t>
  </si>
  <si>
    <t>Logiciels et brevets</t>
  </si>
  <si>
    <r>
      <t>Aide à la décision : diagnostics et accompagnements de projet</t>
    </r>
    <r>
      <rPr>
        <i/>
        <sz val="20"/>
        <color theme="0"/>
        <rFont val="Arial"/>
        <family val="2"/>
      </rPr>
      <t xml:space="preserve"> (aide à la réalisation)</t>
    </r>
  </si>
  <si>
    <t>Actions d'animation</t>
  </si>
  <si>
    <t>Actions de formation et communication</t>
  </si>
  <si>
    <t>Investissements</t>
  </si>
  <si>
    <t>Diagnostics et accompagnements</t>
  </si>
  <si>
    <t>Total</t>
  </si>
  <si>
    <t>Partenaires</t>
  </si>
  <si>
    <t>Nom du partenaire</t>
  </si>
  <si>
    <t>Synthèse du plan de financement</t>
  </si>
  <si>
    <t>Coût total</t>
  </si>
  <si>
    <t>Aide sollicitée à l'ADEME</t>
  </si>
  <si>
    <t>Autres aides publiques</t>
  </si>
  <si>
    <r>
      <rPr>
        <u/>
        <sz val="18"/>
        <color rgb="FFFF0000"/>
        <rFont val="Arial"/>
        <family val="2"/>
      </rPr>
      <t>Un onglet à remplir pour chaque partenaire.</t>
    </r>
    <r>
      <rPr>
        <sz val="18"/>
        <color rgb="FFFF0000"/>
        <rFont val="Arial"/>
        <family val="2"/>
      </rPr>
      <t xml:space="preserve">
</t>
    </r>
    <r>
      <rPr>
        <sz val="14"/>
        <color rgb="FFFF0000"/>
        <rFont val="Arial"/>
        <family val="2"/>
      </rPr>
      <t>NB : ne pas renommer les titres des onglets</t>
    </r>
  </si>
  <si>
    <r>
      <t>Un onglet à remplir pour chaque partenaire.</t>
    </r>
    <r>
      <rPr>
        <sz val="18"/>
        <color rgb="FFFF0000"/>
        <rFont val="Arial"/>
        <family val="2"/>
      </rPr>
      <t xml:space="preserve">
</t>
    </r>
    <r>
      <rPr>
        <sz val="14"/>
        <color rgb="FFFF0000"/>
        <rFont val="Arial"/>
        <family val="2"/>
      </rPr>
      <t>NB : ne pas renommer les titres des onglets</t>
    </r>
  </si>
  <si>
    <t>Création de postes de chargés de mission</t>
  </si>
  <si>
    <t>Une synthèse compile les onglets des différents partenaires.</t>
  </si>
  <si>
    <r>
      <rPr>
        <b/>
        <sz val="12"/>
        <color theme="1"/>
        <rFont val="Calibri"/>
        <family val="2"/>
        <scheme val="minor"/>
      </rPr>
      <t>entreprise unique</t>
    </r>
    <r>
      <rPr>
        <sz val="12"/>
        <color theme="1"/>
        <rFont val="Calibri"/>
        <family val="2"/>
        <scheme val="minor"/>
      </rPr>
      <t xml:space="preserve"> au sens de la définition figurant à l'article 2.2 du règlement (UE) n°2023/2831 de la Commission du 18 décembre 2023 relatif à l'application des articles 107 et 108 sur le fonctionnement de l'Union européenne aux aides de minimis (1), certifie :</t>
    </r>
  </si>
  <si>
    <t>n'avoir reçu aucune aide de minimis durant les trois dernières années à la date de la présente attestation,</t>
  </si>
  <si>
    <t xml:space="preserve">avoir reçu ou demandé durant les trois derniers exercices fiscaux à la date de la présente attestation, </t>
  </si>
  <si>
    <r>
      <rPr>
        <b/>
        <sz val="11"/>
        <color theme="1"/>
        <rFont val="Arial"/>
        <family val="2"/>
      </rPr>
      <t>Consignes pour le remplissage :</t>
    </r>
    <r>
      <rPr>
        <sz val="11"/>
        <color theme="1"/>
        <rFont val="Arial"/>
        <family val="2"/>
      </rPr>
      <t xml:space="preserve">
Lister dans le tableau l'ensemble des aides dites « de minimis », tous domaines confondus ayant fait l’objet d’un versement à l’entreprise, au sens de la notion européenne d'entreprise unique, au cours des 3 dernières années ou les aides demandées pouvant faire l’objet d’un versement sous 3 ans.</t>
    </r>
  </si>
  <si>
    <t xml:space="preserve">Le terme de minimis désigne une aide publique à une entreprise versée sur le fondement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dernières années. 
Au sens de la réglementation européenne, toutes les entités contrôlées en droit ou en fait par la même entité doivent être considérées comme constituant une entreprise unique.  </t>
  </si>
  <si>
    <t>(1) Consulter la référence : https://eur-lex.europa.eu/legal-content/FR/TXT/?uri=OJ:L_202302831</t>
  </si>
  <si>
    <t>Règlement (UE) n°2023/2831 de la Commission du 13/12/2023</t>
  </si>
  <si>
    <t>Règlement (UE) n°2023/2832 de la Commission du 13/12/2023</t>
  </si>
  <si>
    <t xml:space="preserve">relatif à l'application des articles 107 et 108 du traité sur le fonctionnement de l'Union européenne aux aides de minimis (de minimis général) </t>
  </si>
  <si>
    <r>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 Certaines dépenses ne sont pas éligibles mais doivent apparaitre dans le coût total de l'opération.</t>
    </r>
    <r>
      <rPr>
        <sz val="11"/>
        <color rgb="FFFF0000"/>
        <rFont val="Arial"/>
        <family val="2"/>
      </rPr>
      <t xml:space="preserve"> </t>
    </r>
    <r>
      <rPr>
        <b/>
        <sz val="11"/>
        <color rgb="FFFF0000"/>
        <rFont val="Arial"/>
        <family val="2"/>
      </rPr>
      <t>Indiquer "0  €" dans la colonne "Dépenses éligibles" lorsque les dépenses sont non éligibles.</t>
    </r>
  </si>
  <si>
    <t>Travaux à caractère prospectif, des études liées aux activités d’observation (collecte, centralisation et valorisation de données), des études d’évaluation des performances de produits/services ou de projets, des travaux en vue d’élaborer des outils ou méthodes, ou de réaliser des analyses comparatives de pratiques. Taux d'aide maximum = 70%. Ce système d'aide est pertinent dans le cadre de l'Axe 1.</t>
  </si>
  <si>
    <t xml:space="preserve"> « communication » : ensemble des moyens et techniques permettant la diffusion d’un message auprès d’une audience plus ou moins vaste et hétérogène (grand public, jeune, collectivités, entreprises, …), comme par exemple : les outils de sensibilisation y compris web, les évènements (colloques, journées techniques, salons, …), les expositions, les prix ou trophées, les partenariats média ou presse. 
« formation » : projet d’outil ou de module pédagogique y compris sous forme d’outils web ou dispositif de formation de formateurs. Taux d'aide maximum = 50%. Ce système d'aide est pertinent dans le cadre de l'Axe 2.</t>
  </si>
  <si>
    <t>« animation » : organisation de réunions collectives, animation de groupe de travail, organisation d’opérations collectives, animation de projet comprenant un volet suivi et reporting. Taux d'aide maximum = 70%. Ce système d'aide est pertinent dans le cadre de l'Axe 2.</t>
  </si>
  <si>
    <t>Matériels non réglementaires, en faveur de la qualité de l’air, dans les exploitations agricoles (taux d’aide max de 40 à 60 % des coûts admissibles avec une bonification maximale de 15 % pour les DROM). Les coûts admissibles sont les surcoûts d’investissement nécessaires pour parvenir au niveau supérieur de protection de l’environnement par rapport à une solution de référence (solution standard qui serait utilisée à la place de cet investissement). Ce système d'aide est pertinent dans le cadre de l'Axe 1.</t>
  </si>
  <si>
    <t>Diagnostic ou étude d’accompagnement par un prestataire externe : taux d’aide maximum pouvant varier de 60 à 80 % selon le type de bénéficiaire. Ce système d'aide est pertinent dans le cadre de l'Axe 1.</t>
  </si>
  <si>
    <t>Dépenses de certification de contrôle des dépenses</t>
  </si>
  <si>
    <t>L'ADEME se reserve le droit de reclasser les dépenses entre les différents axes si cela s'avère pertinent.</t>
  </si>
  <si>
    <r>
      <t xml:space="preserve">Il s’agit d’un programme </t>
    </r>
    <r>
      <rPr>
        <b/>
        <u/>
        <sz val="9"/>
        <color theme="0"/>
        <rFont val="Arial"/>
        <family val="2"/>
      </rPr>
      <t>global et pluriannuel</t>
    </r>
    <r>
      <rPr>
        <b/>
        <sz val="9"/>
        <color theme="0"/>
        <rFont val="Arial"/>
        <family val="2"/>
      </rPr>
      <t xml:space="preserve">, se différenciant des actions ponctuelles de formation, de communication et d'animation. Ce sont notamment les collectivités ou structures les représentant, les </t>
    </r>
    <r>
      <rPr>
        <b/>
        <u/>
        <sz val="9"/>
        <color theme="0"/>
        <rFont val="Arial"/>
        <family val="2"/>
      </rPr>
      <t>organismes consulaires</t>
    </r>
    <r>
      <rPr>
        <b/>
        <sz val="9"/>
        <color theme="0"/>
        <rFont val="Arial"/>
        <family val="2"/>
      </rPr>
      <t xml:space="preserve"> dans le cadre de leurs activités d’intérêt général, les associations, les fondations, etc. accueillant un ou plusieurs chargés de mission en charge de l’atteinte des résultats et objectifs définis dans le programme d’actions : (1) aide aux chargés de mission est de 30 k€/an et par ETP sur 3 ans maximum ; (2) aide aux dépenses externes de communication, d’animation et de formation liées au programme d’actions d’un montant maximum de 60 000 euros sur 3 ans maximum et (3) aide aux petits équipements liés à la création du poste de chargé de mission (hors fonction publique) d’un montant maximum de 15 000 euros, la 1ère année de mise en place du chargé de mission. Voir Règles générales d'attribution de l'ADEME. Ce système d'aide est pertinent dans le cadre de l'Axe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</si>
</sst>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 numFmtId="172" formatCode="#,##0.00\ &quot;€&quot;;;;@"/>
  </numFmts>
  <fonts count="7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b/>
      <sz val="11"/>
      <color theme="0"/>
      <name val="Calibri"/>
      <family val="2"/>
      <scheme val="minor"/>
    </font>
    <font>
      <b/>
      <i/>
      <sz val="11"/>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b/>
      <sz val="10"/>
      <color theme="1"/>
      <name val="Calibri"/>
      <family val="2"/>
      <scheme val="minor"/>
    </font>
    <font>
      <sz val="11"/>
      <color rgb="FFFF0000"/>
      <name val="Arial"/>
      <family val="2"/>
    </font>
    <font>
      <b/>
      <sz val="11"/>
      <color rgb="FFFF0000"/>
      <name val="Arial"/>
      <family val="2"/>
    </font>
    <font>
      <b/>
      <sz val="12"/>
      <color theme="0"/>
      <name val="Arial"/>
      <family val="2"/>
    </font>
    <font>
      <b/>
      <sz val="9"/>
      <color theme="0"/>
      <name val="Arial"/>
      <family val="2"/>
    </font>
    <font>
      <sz val="11"/>
      <color theme="0" tint="-0.499984740745262"/>
      <name val="Arial"/>
      <family val="2"/>
    </font>
    <font>
      <b/>
      <i/>
      <sz val="11"/>
      <color theme="0"/>
      <name val="Arial"/>
      <family val="2"/>
    </font>
    <font>
      <i/>
      <sz val="9"/>
      <color indexed="81"/>
      <name val="Tahoma"/>
      <family val="2"/>
    </font>
    <font>
      <b/>
      <sz val="28"/>
      <color rgb="FF002060"/>
      <name val="Arial"/>
      <family val="2"/>
    </font>
    <font>
      <b/>
      <sz val="22"/>
      <color rgb="FF002060"/>
      <name val="Arial"/>
      <family val="2"/>
    </font>
    <font>
      <b/>
      <u/>
      <sz val="20"/>
      <color theme="0"/>
      <name val="Arial"/>
      <family val="2"/>
    </font>
    <font>
      <i/>
      <sz val="20"/>
      <color theme="0"/>
      <name val="Arial"/>
      <family val="2"/>
    </font>
    <font>
      <i/>
      <sz val="10"/>
      <name val="Arial"/>
      <family val="2"/>
    </font>
    <font>
      <b/>
      <sz val="10"/>
      <color theme="0"/>
      <name val="Arial"/>
      <family val="2"/>
    </font>
    <font>
      <b/>
      <sz val="14"/>
      <color theme="0"/>
      <name val="Arial"/>
      <family val="2"/>
    </font>
    <font>
      <b/>
      <i/>
      <sz val="14"/>
      <color theme="0"/>
      <name val="Arial"/>
      <family val="2"/>
    </font>
    <font>
      <sz val="8"/>
      <name val="Calibri"/>
      <family val="2"/>
      <scheme val="minor"/>
    </font>
    <font>
      <sz val="14"/>
      <color rgb="FFFF0000"/>
      <name val="Arial"/>
      <family val="2"/>
    </font>
    <font>
      <u/>
      <sz val="18"/>
      <color rgb="FFFF0000"/>
      <name val="Arial"/>
      <family val="2"/>
    </font>
    <font>
      <b/>
      <u/>
      <sz val="9"/>
      <color theme="0"/>
      <name val="Arial"/>
      <family val="2"/>
    </font>
  </fonts>
  <fills count="2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4" tint="0.79998168889431442"/>
        <bgColor indexed="65"/>
      </patternFill>
    </fill>
    <fill>
      <patternFill patternType="solid">
        <fgColor theme="4"/>
        <bgColor theme="4" tint="0.79998168889431442"/>
      </patternFill>
    </fill>
    <fill>
      <patternFill patternType="solid">
        <fgColor rgb="FF9C343C"/>
        <bgColor indexed="64"/>
      </patternFill>
    </fill>
    <fill>
      <patternFill patternType="solid">
        <fgColor theme="3"/>
        <bgColor indexed="64"/>
      </patternFill>
    </fill>
    <fill>
      <patternFill patternType="solid">
        <fgColor rgb="FF9C343C"/>
        <bgColor theme="4" tint="0.79998168889431442"/>
      </patternFill>
    </fill>
    <fill>
      <patternFill patternType="solid">
        <fgColor rgb="FF6E5B98"/>
        <bgColor indexed="64"/>
      </patternFill>
    </fill>
    <fill>
      <patternFill patternType="solid">
        <fgColor rgb="FF6E5B98"/>
        <bgColor theme="4" tint="0.79998168889431442"/>
      </patternFill>
    </fill>
    <fill>
      <patternFill patternType="solid">
        <fgColor theme="1" tint="0.499984740745262"/>
        <bgColor indexed="64"/>
      </patternFill>
    </fill>
    <fill>
      <patternFill patternType="solid">
        <fgColor rgb="FF68963A"/>
        <bgColor indexed="64"/>
      </patternFill>
    </fill>
    <fill>
      <patternFill patternType="solid">
        <fgColor rgb="FF68963A"/>
        <bgColor theme="4" tint="0.79998168889431442"/>
      </patternFill>
    </fill>
    <fill>
      <patternFill patternType="lightUp">
        <bgColor theme="4" tint="0.79995117038483843"/>
      </patternFill>
    </fill>
    <fill>
      <patternFill patternType="solid">
        <fgColor theme="0" tint="-0.499984740745262"/>
        <bgColor indexed="64"/>
      </patternFill>
    </fill>
    <fill>
      <patternFill patternType="lightUp">
        <fgColor theme="0" tint="-0.499984740745262"/>
        <bgColor theme="0"/>
      </patternFill>
    </fill>
    <fill>
      <patternFill patternType="solid">
        <fgColor theme="0" tint="-0.499984740745262"/>
        <bgColor theme="4" tint="0.79998168889431442"/>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top/>
      <bottom style="thin">
        <color theme="0" tint="-0.499984740745262"/>
      </bottom>
      <diagonal/>
    </border>
    <border>
      <left/>
      <right/>
      <top/>
      <bottom style="thin">
        <color theme="5"/>
      </bottom>
      <diagonal/>
    </border>
    <border>
      <left style="thin">
        <color theme="5"/>
      </left>
      <right/>
      <top/>
      <bottom/>
      <diagonal/>
    </border>
    <border>
      <left/>
      <right style="thin">
        <color theme="5"/>
      </right>
      <top style="thin">
        <color theme="5"/>
      </top>
      <bottom style="thin">
        <color theme="5"/>
      </bottom>
      <diagonal/>
    </border>
    <border>
      <left/>
      <right/>
      <top style="thin">
        <color theme="5"/>
      </top>
      <bottom style="thin">
        <color theme="5"/>
      </bottom>
      <diagonal/>
    </border>
    <border>
      <left style="hair">
        <color theme="0" tint="-0.34998626667073579"/>
      </left>
      <right style="hair">
        <color theme="0" tint="-0.34998626667073579"/>
      </right>
      <top/>
      <bottom style="hair">
        <color theme="0"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medium">
        <color theme="0" tint="-0.499984740745262"/>
      </left>
      <right style="hair">
        <color theme="0" tint="-0.499984740745262"/>
      </right>
      <top style="medium">
        <color theme="0" tint="-0.499984740745262"/>
      </top>
      <bottom style="hair">
        <color theme="0" tint="-0.499984740745262"/>
      </bottom>
      <diagonal/>
    </border>
    <border>
      <left style="hair">
        <color theme="0" tint="-0.499984740745262"/>
      </left>
      <right style="hair">
        <color theme="0" tint="-0.499984740745262"/>
      </right>
      <top style="medium">
        <color theme="0" tint="-0.499984740745262"/>
      </top>
      <bottom style="hair">
        <color theme="0" tint="-0.499984740745262"/>
      </bottom>
      <diagonal/>
    </border>
    <border>
      <left style="hair">
        <color theme="0" tint="-0.499984740745262"/>
      </left>
      <right style="medium">
        <color theme="0" tint="-0.499984740745262"/>
      </right>
      <top style="medium">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diagonal/>
    </border>
    <border>
      <left style="hair">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bottom/>
      <diagonal/>
    </border>
    <border>
      <left style="medium">
        <color theme="0" tint="-0.499984740745262"/>
      </left>
      <right style="hair">
        <color theme="0" tint="-0.499984740745262"/>
      </right>
      <top/>
      <bottom style="hair">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hair">
        <color theme="0" tint="-0.499984740745262"/>
      </left>
      <right style="hair">
        <color theme="0" tint="-0.499984740745262"/>
      </right>
      <top style="hair">
        <color theme="0" tint="-0.499984740745262"/>
      </top>
      <bottom style="medium">
        <color theme="0" tint="-0.499984740745262"/>
      </bottom>
      <diagonal/>
    </border>
    <border>
      <left style="hair">
        <color theme="0" tint="-0.499984740745262"/>
      </left>
      <right style="medium">
        <color theme="0" tint="-0.499984740745262"/>
      </right>
      <top style="hair">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0">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0" fontId="27" fillId="0" borderId="0" applyNumberFormat="0" applyFill="0" applyBorder="0" applyAlignment="0" applyProtection="0"/>
    <xf numFmtId="0" fontId="26" fillId="10" borderId="0" applyNumberFormat="0" applyBorder="0" applyAlignment="0" applyProtection="0"/>
    <xf numFmtId="9" fontId="26" fillId="0" borderId="0" applyFont="0" applyFill="0" applyBorder="0" applyAlignment="0" applyProtection="0"/>
  </cellStyleXfs>
  <cellXfs count="427">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28" fillId="2" borderId="0" xfId="0" applyFont="1" applyFill="1"/>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22" xfId="0" applyFont="1" applyFill="1" applyBorder="1"/>
    <xf numFmtId="0" fontId="5" fillId="2" borderId="21" xfId="0" applyFont="1" applyFill="1" applyBorder="1"/>
    <xf numFmtId="0" fontId="5" fillId="2" borderId="0" xfId="0" applyFont="1" applyFill="1" applyAlignment="1">
      <alignment horizontal="left" vertical="center"/>
    </xf>
    <xf numFmtId="0" fontId="5" fillId="2" borderId="21" xfId="0" applyFont="1" applyFill="1" applyBorder="1" applyAlignment="1">
      <alignment vertical="center"/>
    </xf>
    <xf numFmtId="0" fontId="5" fillId="0" borderId="0" xfId="0" applyFont="1" applyAlignment="1">
      <alignment vertical="center"/>
    </xf>
    <xf numFmtId="0" fontId="34" fillId="0" borderId="17" xfId="0" applyFont="1" applyBorder="1" applyAlignment="1">
      <alignment horizontal="center"/>
    </xf>
    <xf numFmtId="0" fontId="33" fillId="0" borderId="18" xfId="0" applyFont="1" applyBorder="1" applyAlignment="1">
      <alignment horizontal="center"/>
    </xf>
    <xf numFmtId="0" fontId="5" fillId="2" borderId="0" xfId="0" applyFont="1" applyFill="1" applyAlignment="1" applyProtection="1">
      <alignment horizontal="center"/>
      <protection locked="0"/>
    </xf>
    <xf numFmtId="0" fontId="5" fillId="2" borderId="19" xfId="0" applyFont="1" applyFill="1" applyBorder="1"/>
    <xf numFmtId="0" fontId="5" fillId="2" borderId="20" xfId="0" applyFont="1" applyFill="1" applyBorder="1"/>
    <xf numFmtId="0" fontId="36"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7" fillId="4" borderId="0" xfId="0" applyFont="1" applyFill="1" applyAlignment="1">
      <alignment horizontal="right"/>
    </xf>
    <xf numFmtId="169" fontId="38" fillId="4" borderId="0" xfId="0" applyNumberFormat="1" applyFont="1" applyFill="1"/>
    <xf numFmtId="0" fontId="5" fillId="2" borderId="0" xfId="0" applyFont="1" applyFill="1" applyAlignment="1">
      <alignment vertical="center" wrapText="1"/>
    </xf>
    <xf numFmtId="0" fontId="28" fillId="0" borderId="0" xfId="0" applyFont="1"/>
    <xf numFmtId="0" fontId="5" fillId="2" borderId="0" xfId="0" applyFont="1" applyFill="1" applyAlignment="1">
      <alignment horizontal="center" vertical="center"/>
    </xf>
    <xf numFmtId="0" fontId="5" fillId="2" borderId="24" xfId="0" applyFont="1" applyFill="1" applyBorder="1" applyAlignment="1">
      <alignment vertical="center"/>
    </xf>
    <xf numFmtId="0" fontId="42" fillId="2" borderId="0" xfId="0" applyFont="1" applyFill="1"/>
    <xf numFmtId="0" fontId="43" fillId="2" borderId="0" xfId="0" applyFont="1" applyFill="1" applyAlignment="1">
      <alignment horizontal="right" vertical="center"/>
    </xf>
    <xf numFmtId="0" fontId="42" fillId="2" borderId="0" xfId="0" applyFont="1" applyFill="1" applyAlignment="1">
      <alignment horizontal="center" vertical="center"/>
    </xf>
    <xf numFmtId="0" fontId="42" fillId="2" borderId="18" xfId="0" applyFont="1" applyFill="1" applyBorder="1" applyAlignment="1">
      <alignment horizontal="lef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20" fillId="4" borderId="0" xfId="0" applyFont="1" applyFill="1" applyAlignment="1">
      <alignment horizontal="right"/>
    </xf>
    <xf numFmtId="0" fontId="5" fillId="2" borderId="22" xfId="0" applyFont="1" applyFill="1" applyBorder="1" applyAlignment="1">
      <alignment vertical="center"/>
    </xf>
    <xf numFmtId="0" fontId="5" fillId="2" borderId="19" xfId="0" applyFont="1" applyFill="1" applyBorder="1" applyAlignment="1">
      <alignment vertical="center"/>
    </xf>
    <xf numFmtId="0" fontId="0" fillId="2" borderId="0" xfId="0" applyFill="1"/>
    <xf numFmtId="0" fontId="0" fillId="7" borderId="23" xfId="0" applyFill="1" applyBorder="1" applyAlignment="1" applyProtection="1">
      <alignment horizontal="left"/>
      <protection locked="0"/>
    </xf>
    <xf numFmtId="0" fontId="47" fillId="2" borderId="0" xfId="0" applyFont="1" applyFill="1" applyAlignment="1">
      <alignment vertical="top" wrapText="1"/>
    </xf>
    <xf numFmtId="0" fontId="0" fillId="2" borderId="0" xfId="0" applyFill="1" applyAlignment="1">
      <alignment vertical="top"/>
    </xf>
    <xf numFmtId="0" fontId="48" fillId="2" borderId="0" xfId="0" applyFont="1" applyFill="1" applyAlignment="1">
      <alignment horizontal="right" vertical="center"/>
    </xf>
    <xf numFmtId="0" fontId="0" fillId="2" borderId="0" xfId="0" applyFill="1" applyAlignment="1">
      <alignment horizontal="left" vertical="center" indent="15"/>
    </xf>
    <xf numFmtId="14" fontId="0" fillId="7" borderId="23" xfId="0" applyNumberFormat="1" applyFill="1" applyBorder="1" applyAlignment="1" applyProtection="1">
      <alignment horizontal="center"/>
      <protection locked="0"/>
    </xf>
    <xf numFmtId="0" fontId="27" fillId="2" borderId="0" xfId="7" applyFill="1" applyAlignment="1">
      <alignment horizontal="left" vertical="center" indent="15"/>
    </xf>
    <xf numFmtId="0" fontId="48" fillId="2" borderId="0" xfId="0" applyFont="1" applyFill="1" applyAlignment="1">
      <alignment horizontal="center" vertical="center"/>
    </xf>
    <xf numFmtId="0" fontId="5" fillId="0" borderId="0" xfId="0" applyFont="1" applyAlignment="1">
      <alignment vertical="center" wrapText="1"/>
    </xf>
    <xf numFmtId="0" fontId="5" fillId="2" borderId="0" xfId="0" applyFont="1" applyFill="1" applyAlignment="1">
      <alignment horizontal="left" vertical="center" wrapText="1"/>
    </xf>
    <xf numFmtId="0" fontId="48" fillId="2" borderId="0" xfId="0" applyFont="1" applyFill="1" applyAlignment="1">
      <alignment vertical="center" wrapText="1"/>
    </xf>
    <xf numFmtId="0" fontId="50" fillId="2" borderId="0" xfId="0" applyFont="1" applyFill="1"/>
    <xf numFmtId="0" fontId="50" fillId="2" borderId="0" xfId="0" applyFont="1" applyFill="1" applyAlignment="1">
      <alignment horizontal="right"/>
    </xf>
    <xf numFmtId="0" fontId="0" fillId="2" borderId="0" xfId="0" applyFill="1" applyAlignment="1">
      <alignment horizontal="left" vertical="center" wrapText="1"/>
    </xf>
    <xf numFmtId="0" fontId="51"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vertical="center"/>
    </xf>
    <xf numFmtId="0" fontId="27" fillId="2" borderId="0" xfId="7" applyFill="1" applyAlignment="1">
      <alignment horizontal="left"/>
    </xf>
    <xf numFmtId="0" fontId="53" fillId="2" borderId="0" xfId="0" applyFont="1" applyFill="1"/>
    <xf numFmtId="0" fontId="39" fillId="0" borderId="0" xfId="7" quotePrefix="1" applyFont="1" applyFill="1"/>
    <xf numFmtId="0" fontId="27" fillId="2" borderId="0" xfId="7" applyFill="1" applyBorder="1" applyAlignment="1">
      <alignment horizontal="left" vertical="center"/>
    </xf>
    <xf numFmtId="0" fontId="30" fillId="2" borderId="0" xfId="7" quotePrefix="1" applyNumberFormat="1" applyFont="1" applyFill="1" applyBorder="1" applyAlignment="1">
      <alignment horizontal="left" vertical="center"/>
    </xf>
    <xf numFmtId="0" fontId="27" fillId="0" borderId="0" xfId="7" quotePrefix="1" applyAlignment="1">
      <alignment horizontal="left" indent="3"/>
    </xf>
    <xf numFmtId="0" fontId="27" fillId="2" borderId="0" xfId="7" applyFill="1" applyBorder="1" applyAlignment="1">
      <alignment vertical="center"/>
    </xf>
    <xf numFmtId="10" fontId="5" fillId="2" borderId="0" xfId="9" applyNumberFormat="1" applyFont="1" applyFill="1"/>
    <xf numFmtId="0" fontId="42" fillId="2" borderId="0" xfId="0" applyFont="1" applyFill="1" applyAlignment="1">
      <alignment horizontal="left" vertical="center"/>
    </xf>
    <xf numFmtId="0" fontId="5" fillId="0" borderId="0" xfId="0" applyFont="1" applyAlignment="1" applyProtection="1">
      <alignment horizontal="left" vertical="center"/>
      <protection locked="0"/>
    </xf>
    <xf numFmtId="0" fontId="34" fillId="0" borderId="0" xfId="0" applyFont="1" applyAlignment="1">
      <alignment horizontal="center"/>
    </xf>
    <xf numFmtId="0" fontId="33" fillId="0" borderId="0" xfId="0" applyFont="1" applyAlignment="1">
      <alignment horizontal="center"/>
    </xf>
    <xf numFmtId="0" fontId="30" fillId="0" borderId="0" xfId="0" applyFont="1" applyAlignment="1">
      <alignment horizontal="center"/>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169" fontId="5" fillId="0" borderId="0" xfId="0" applyNumberFormat="1" applyFont="1" applyAlignment="1">
      <alignment vertical="center"/>
    </xf>
    <xf numFmtId="0" fontId="20" fillId="0" borderId="0" xfId="0" applyFont="1" applyAlignment="1">
      <alignment horizontal="right"/>
    </xf>
    <xf numFmtId="169" fontId="35" fillId="0" borderId="0" xfId="0" applyNumberFormat="1" applyFont="1"/>
    <xf numFmtId="169" fontId="35" fillId="0" borderId="16" xfId="0" applyNumberFormat="1" applyFont="1" applyBorder="1"/>
    <xf numFmtId="0" fontId="5" fillId="7" borderId="28" xfId="0" applyFont="1" applyFill="1" applyBorder="1" applyAlignment="1" applyProtection="1">
      <alignment horizontal="center" vertical="center"/>
      <protection locked="0"/>
    </xf>
    <xf numFmtId="0" fontId="5" fillId="2" borderId="31" xfId="0" applyFont="1" applyFill="1" applyBorder="1" applyAlignment="1">
      <alignment horizontal="left" vertical="center"/>
    </xf>
    <xf numFmtId="0" fontId="5" fillId="2" borderId="2" xfId="0" applyFont="1" applyFill="1" applyBorder="1" applyAlignment="1">
      <alignment vertical="center"/>
    </xf>
    <xf numFmtId="0" fontId="5" fillId="2" borderId="0" xfId="0" applyFont="1" applyFill="1" applyAlignment="1" applyProtection="1">
      <alignment horizontal="center" vertical="center"/>
      <protection locked="0"/>
    </xf>
    <xf numFmtId="169" fontId="57" fillId="0" borderId="0" xfId="0" applyNumberFormat="1" applyFont="1" applyAlignment="1">
      <alignment vertical="center"/>
    </xf>
    <xf numFmtId="169" fontId="57" fillId="0" borderId="0" xfId="0" applyNumberFormat="1" applyFont="1"/>
    <xf numFmtId="0" fontId="23" fillId="0" borderId="0" xfId="0" applyFont="1" applyAlignment="1">
      <alignment horizontal="left" vertical="center" wrapText="1"/>
    </xf>
    <xf numFmtId="0" fontId="30" fillId="0" borderId="0" xfId="0" applyFont="1" applyAlignment="1">
      <alignment horizontal="center" vertical="center"/>
    </xf>
    <xf numFmtId="0" fontId="27" fillId="2" borderId="0" xfId="7" applyFill="1"/>
    <xf numFmtId="0" fontId="23" fillId="11" borderId="0" xfId="0" applyFont="1" applyFill="1" applyAlignment="1">
      <alignment horizontal="left" vertical="center" wrapText="1"/>
    </xf>
    <xf numFmtId="0" fontId="23" fillId="11" borderId="26" xfId="0" applyFont="1" applyFill="1" applyBorder="1" applyAlignment="1">
      <alignment horizontal="left" vertical="center" wrapText="1"/>
    </xf>
    <xf numFmtId="0" fontId="23" fillId="11" borderId="27" xfId="0" applyFont="1" applyFill="1" applyBorder="1" applyAlignment="1">
      <alignment horizontal="left" vertical="center" wrapText="1"/>
    </xf>
    <xf numFmtId="0" fontId="23" fillId="11" borderId="14" xfId="0" applyFont="1" applyFill="1" applyBorder="1" applyAlignment="1">
      <alignment horizontal="left" vertical="center" wrapText="1"/>
    </xf>
    <xf numFmtId="0" fontId="44" fillId="0" borderId="0" xfId="0" applyFont="1" applyAlignment="1">
      <alignment vertical="center"/>
    </xf>
    <xf numFmtId="0" fontId="20" fillId="0" borderId="0" xfId="0" applyFont="1" applyAlignment="1">
      <alignment horizontal="right" vertical="center"/>
    </xf>
    <xf numFmtId="169" fontId="35" fillId="0" borderId="0" xfId="0" applyNumberFormat="1" applyFont="1" applyAlignment="1">
      <alignment vertical="center"/>
    </xf>
    <xf numFmtId="0" fontId="56" fillId="0" borderId="0" xfId="0" applyFont="1" applyAlignment="1" applyProtection="1">
      <alignment horizontal="center"/>
      <protection locked="0"/>
    </xf>
    <xf numFmtId="0" fontId="5" fillId="0" borderId="13" xfId="0" applyFont="1" applyBorder="1" applyAlignment="1">
      <alignment vertical="center"/>
    </xf>
    <xf numFmtId="0" fontId="5" fillId="2" borderId="12" xfId="0" applyFont="1" applyFill="1" applyBorder="1" applyAlignment="1">
      <alignment vertical="center"/>
    </xf>
    <xf numFmtId="0" fontId="3" fillId="2" borderId="0" xfId="0" applyFont="1" applyFill="1" applyAlignment="1">
      <alignment horizontal="center" vertical="center" wrapText="1"/>
    </xf>
    <xf numFmtId="0" fontId="54" fillId="9" borderId="35" xfId="0" applyFont="1" applyFill="1" applyBorder="1" applyAlignment="1">
      <alignment horizontal="left" vertical="center" wrapText="1"/>
    </xf>
    <xf numFmtId="0" fontId="23" fillId="9" borderId="35" xfId="0" applyFont="1" applyFill="1" applyBorder="1" applyAlignment="1">
      <alignment horizontal="center" vertical="center" wrapText="1"/>
    </xf>
    <xf numFmtId="0" fontId="5" fillId="7" borderId="35" xfId="0" applyFont="1" applyFill="1" applyBorder="1" applyAlignment="1" applyProtection="1">
      <alignment horizontal="left" vertical="center"/>
      <protection locked="0"/>
    </xf>
    <xf numFmtId="169" fontId="5" fillId="7" borderId="35" xfId="0" applyNumberFormat="1" applyFont="1" applyFill="1" applyBorder="1" applyAlignment="1" applyProtection="1">
      <alignment horizontal="right" vertical="center"/>
      <protection locked="0"/>
    </xf>
    <xf numFmtId="0" fontId="33" fillId="7" borderId="35" xfId="0" applyFont="1" applyFill="1" applyBorder="1" applyAlignment="1" applyProtection="1">
      <alignment horizontal="left" vertical="center"/>
      <protection locked="0"/>
    </xf>
    <xf numFmtId="0" fontId="5" fillId="20" borderId="35" xfId="0" applyFont="1" applyFill="1" applyBorder="1" applyAlignment="1" applyProtection="1">
      <alignment horizontal="left" vertical="center"/>
      <protection locked="0"/>
    </xf>
    <xf numFmtId="169" fontId="5" fillId="20" borderId="35" xfId="0" applyNumberFormat="1" applyFont="1" applyFill="1" applyBorder="1" applyAlignment="1">
      <alignment vertical="center"/>
    </xf>
    <xf numFmtId="0" fontId="54" fillId="9" borderId="35" xfId="0" applyFont="1" applyFill="1" applyBorder="1" applyAlignment="1">
      <alignment vertical="center"/>
    </xf>
    <xf numFmtId="0" fontId="5" fillId="7" borderId="35" xfId="0" applyFont="1" applyFill="1" applyBorder="1" applyAlignment="1" applyProtection="1">
      <alignment vertical="center"/>
      <protection locked="0"/>
    </xf>
    <xf numFmtId="0" fontId="5" fillId="7" borderId="35" xfId="0" applyFont="1" applyFill="1" applyBorder="1" applyAlignment="1" applyProtection="1">
      <alignment vertical="center" wrapText="1"/>
      <protection locked="0"/>
    </xf>
    <xf numFmtId="0" fontId="5" fillId="2" borderId="24" xfId="0" applyFont="1" applyFill="1" applyBorder="1" applyAlignment="1">
      <alignment horizontal="left" vertical="center"/>
    </xf>
    <xf numFmtId="0" fontId="23" fillId="9" borderId="35" xfId="0" applyFont="1" applyFill="1" applyBorder="1" applyAlignment="1">
      <alignment horizontal="center" wrapText="1"/>
    </xf>
    <xf numFmtId="169" fontId="57" fillId="14" borderId="29" xfId="0" applyNumberFormat="1" applyFont="1" applyFill="1" applyBorder="1"/>
    <xf numFmtId="169" fontId="57" fillId="14" borderId="29" xfId="0" applyNumberFormat="1" applyFont="1" applyFill="1" applyBorder="1" applyAlignment="1">
      <alignment vertical="center"/>
    </xf>
    <xf numFmtId="0" fontId="23" fillId="9" borderId="35" xfId="0" applyFont="1" applyFill="1" applyBorder="1" applyAlignment="1">
      <alignment vertical="center" wrapText="1"/>
    </xf>
    <xf numFmtId="0" fontId="23" fillId="9" borderId="35" xfId="0" applyFont="1" applyFill="1" applyBorder="1" applyAlignment="1">
      <alignment horizontal="left" vertical="center" wrapText="1"/>
    </xf>
    <xf numFmtId="0" fontId="23" fillId="9" borderId="35" xfId="0" applyFont="1" applyFill="1" applyBorder="1" applyAlignment="1">
      <alignment vertical="center"/>
    </xf>
    <xf numFmtId="0" fontId="5" fillId="7" borderId="35" xfId="0" applyFont="1" applyFill="1" applyBorder="1" applyAlignment="1" applyProtection="1">
      <alignment horizontal="center" vertical="center"/>
      <protection locked="0"/>
    </xf>
    <xf numFmtId="0" fontId="20" fillId="8" borderId="35" xfId="0" applyFont="1" applyFill="1" applyBorder="1" applyAlignment="1">
      <alignment horizontal="right" vertical="center"/>
    </xf>
    <xf numFmtId="169" fontId="35" fillId="8" borderId="35" xfId="0" applyNumberFormat="1" applyFont="1" applyFill="1" applyBorder="1" applyAlignment="1">
      <alignment vertical="center"/>
    </xf>
    <xf numFmtId="0" fontId="20" fillId="8" borderId="35" xfId="0" applyFont="1" applyFill="1" applyBorder="1" applyAlignment="1">
      <alignment horizontal="right"/>
    </xf>
    <xf numFmtId="169" fontId="35" fillId="8" borderId="35" xfId="0" applyNumberFormat="1" applyFont="1" applyFill="1" applyBorder="1"/>
    <xf numFmtId="169" fontId="57" fillId="14" borderId="0" xfId="0" applyNumberFormat="1" applyFont="1" applyFill="1" applyAlignment="1">
      <alignment vertical="center"/>
    </xf>
    <xf numFmtId="0" fontId="5" fillId="7" borderId="0" xfId="0" applyFont="1" applyFill="1" applyAlignment="1" applyProtection="1">
      <alignment horizontal="center" vertical="center"/>
      <protection locked="0"/>
    </xf>
    <xf numFmtId="169" fontId="35" fillId="0" borderId="29" xfId="0" applyNumberFormat="1" applyFont="1" applyBorder="1"/>
    <xf numFmtId="169" fontId="57" fillId="16" borderId="0" xfId="0" applyNumberFormat="1" applyFont="1" applyFill="1" applyAlignment="1">
      <alignment vertical="center"/>
    </xf>
    <xf numFmtId="169" fontId="57" fillId="16" borderId="29" xfId="0" applyNumberFormat="1" applyFont="1" applyFill="1" applyBorder="1"/>
    <xf numFmtId="169" fontId="57" fillId="16" borderId="29" xfId="0" applyNumberFormat="1" applyFont="1" applyFill="1" applyBorder="1" applyAlignment="1">
      <alignment vertical="center"/>
    </xf>
    <xf numFmtId="0" fontId="33" fillId="7" borderId="35" xfId="0" applyFont="1" applyFill="1" applyBorder="1" applyAlignment="1" applyProtection="1">
      <alignment vertical="center" wrapText="1"/>
      <protection locked="0"/>
    </xf>
    <xf numFmtId="169" fontId="57" fillId="19" borderId="0" xfId="0" applyNumberFormat="1" applyFont="1" applyFill="1" applyAlignment="1">
      <alignment vertical="center"/>
    </xf>
    <xf numFmtId="169" fontId="57" fillId="19" borderId="29" xfId="0" applyNumberFormat="1" applyFont="1" applyFill="1" applyBorder="1"/>
    <xf numFmtId="169" fontId="57" fillId="19" borderId="29" xfId="0" applyNumberFormat="1" applyFont="1" applyFill="1" applyBorder="1" applyAlignment="1">
      <alignment vertical="center"/>
    </xf>
    <xf numFmtId="0" fontId="30" fillId="0" borderId="0" xfId="0" applyFont="1" applyProtection="1">
      <protection locked="0"/>
    </xf>
    <xf numFmtId="0" fontId="30" fillId="2" borderId="0" xfId="0" applyFont="1" applyFill="1" applyAlignment="1">
      <alignment vertical="center"/>
    </xf>
    <xf numFmtId="0" fontId="30" fillId="0" borderId="0" xfId="0" applyFont="1" applyAlignment="1">
      <alignment vertical="center"/>
    </xf>
    <xf numFmtId="169" fontId="38" fillId="4" borderId="35" xfId="0" applyNumberFormat="1" applyFont="1" applyFill="1" applyBorder="1" applyAlignment="1">
      <alignment vertical="center"/>
    </xf>
    <xf numFmtId="0" fontId="30" fillId="2" borderId="35" xfId="0" applyFont="1" applyFill="1" applyBorder="1" applyAlignment="1">
      <alignment vertical="center"/>
    </xf>
    <xf numFmtId="0" fontId="64" fillId="12" borderId="35" xfId="0" applyFont="1" applyFill="1" applyBorder="1" applyAlignment="1" applyProtection="1">
      <alignment horizontal="center" vertical="center"/>
      <protection locked="0"/>
    </xf>
    <xf numFmtId="169" fontId="6" fillId="4" borderId="35" xfId="0" applyNumberFormat="1" applyFont="1" applyFill="1" applyBorder="1" applyAlignment="1">
      <alignment vertical="center"/>
    </xf>
    <xf numFmtId="0" fontId="7" fillId="22" borderId="35" xfId="0" applyFont="1" applyFill="1" applyBorder="1" applyAlignment="1" applyProtection="1">
      <alignment horizontal="center" vertical="center"/>
      <protection locked="0"/>
    </xf>
    <xf numFmtId="0" fontId="6" fillId="2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37" fillId="4" borderId="38" xfId="0" applyFont="1" applyFill="1" applyBorder="1" applyAlignment="1">
      <alignment horizontal="right" vertical="center"/>
    </xf>
    <xf numFmtId="0" fontId="23" fillId="21" borderId="35" xfId="0" applyFont="1" applyFill="1" applyBorder="1" applyAlignment="1" applyProtection="1">
      <alignment horizontal="center" vertical="center"/>
      <protection locked="0"/>
    </xf>
    <xf numFmtId="169" fontId="57" fillId="23" borderId="35" xfId="0" applyNumberFormat="1" applyFont="1" applyFill="1" applyBorder="1" applyAlignment="1">
      <alignment horizontal="center" vertical="center"/>
    </xf>
    <xf numFmtId="0" fontId="36" fillId="21" borderId="15" xfId="0" applyFont="1" applyFill="1" applyBorder="1" applyAlignment="1" applyProtection="1">
      <alignment horizontal="center"/>
      <protection locked="0"/>
    </xf>
    <xf numFmtId="0" fontId="65" fillId="23" borderId="16" xfId="0" applyFont="1" applyFill="1" applyBorder="1" applyAlignment="1">
      <alignment horizontal="right"/>
    </xf>
    <xf numFmtId="169" fontId="66" fillId="23" borderId="16" xfId="0" applyNumberFormat="1" applyFont="1" applyFill="1" applyBorder="1"/>
    <xf numFmtId="0" fontId="5" fillId="0" borderId="35" xfId="0" applyFont="1" applyBorder="1" applyAlignment="1">
      <alignment vertical="center"/>
    </xf>
    <xf numFmtId="0" fontId="24" fillId="6" borderId="35" xfId="0" applyFont="1" applyFill="1" applyBorder="1" applyAlignment="1">
      <alignment vertical="center"/>
    </xf>
    <xf numFmtId="0" fontId="5" fillId="6" borderId="35" xfId="0" applyFont="1" applyFill="1" applyBorder="1"/>
    <xf numFmtId="0" fontId="10" fillId="3" borderId="42" xfId="0" applyFont="1" applyFill="1" applyBorder="1" applyAlignment="1" applyProtection="1">
      <alignment horizontal="center" vertical="center" wrapText="1"/>
      <protection locked="0"/>
    </xf>
    <xf numFmtId="0" fontId="10" fillId="3" borderId="43" xfId="0" applyFont="1" applyFill="1" applyBorder="1" applyAlignment="1" applyProtection="1">
      <alignment horizontal="center" vertical="center" wrapText="1"/>
      <protection locked="0"/>
    </xf>
    <xf numFmtId="42" fontId="10" fillId="3" borderId="44" xfId="6" applyNumberFormat="1" applyFont="1" applyFill="1" applyBorder="1" applyAlignment="1" applyProtection="1">
      <alignment horizontal="center" vertical="center" wrapText="1"/>
      <protection locked="0"/>
    </xf>
    <xf numFmtId="0" fontId="23" fillId="5" borderId="45" xfId="0" applyFont="1" applyFill="1" applyBorder="1" applyAlignment="1">
      <alignment vertical="center"/>
    </xf>
    <xf numFmtId="0" fontId="5" fillId="2" borderId="47" xfId="0" applyFont="1" applyFill="1" applyBorder="1" applyAlignment="1">
      <alignment vertical="center"/>
    </xf>
    <xf numFmtId="0" fontId="5" fillId="2" borderId="48" xfId="0" applyFont="1" applyFill="1" applyBorder="1" applyAlignment="1">
      <alignment vertical="center"/>
    </xf>
    <xf numFmtId="0" fontId="5" fillId="2" borderId="49" xfId="0" applyFont="1" applyFill="1" applyBorder="1" applyAlignment="1">
      <alignment vertical="center"/>
    </xf>
    <xf numFmtId="0" fontId="28" fillId="2" borderId="49" xfId="0" applyFont="1" applyFill="1" applyBorder="1" applyAlignment="1">
      <alignment vertical="center"/>
    </xf>
    <xf numFmtId="0" fontId="23" fillId="5" borderId="51" xfId="0" applyFont="1" applyFill="1" applyBorder="1" applyAlignment="1">
      <alignment vertical="center"/>
    </xf>
    <xf numFmtId="0" fontId="28" fillId="2" borderId="49" xfId="0" applyFont="1" applyFill="1" applyBorder="1"/>
    <xf numFmtId="44" fontId="25" fillId="5" borderId="54" xfId="6" applyFont="1" applyFill="1" applyBorder="1" applyAlignment="1">
      <alignment vertical="center"/>
    </xf>
    <xf numFmtId="44" fontId="5" fillId="0" borderId="46" xfId="6" applyFont="1" applyFill="1" applyBorder="1" applyAlignment="1" applyProtection="1">
      <alignment horizontal="left" vertical="center"/>
      <protection locked="0"/>
    </xf>
    <xf numFmtId="44" fontId="5" fillId="7" borderId="46" xfId="6" applyFont="1" applyFill="1" applyBorder="1" applyAlignment="1" applyProtection="1">
      <alignment horizontal="left" vertical="center"/>
      <protection locked="0"/>
    </xf>
    <xf numFmtId="44" fontId="5" fillId="0" borderId="50" xfId="6" applyFont="1" applyBorder="1" applyAlignment="1">
      <alignment vertical="center"/>
    </xf>
    <xf numFmtId="44" fontId="5" fillId="7" borderId="46" xfId="6" applyFont="1" applyFill="1" applyBorder="1" applyAlignment="1" applyProtection="1">
      <alignment horizontal="right" vertical="center"/>
      <protection locked="0"/>
    </xf>
    <xf numFmtId="44" fontId="28" fillId="2" borderId="50" xfId="6" applyFont="1" applyFill="1" applyBorder="1" applyAlignment="1">
      <alignment horizontal="right" vertical="center"/>
    </xf>
    <xf numFmtId="44" fontId="28" fillId="2" borderId="50" xfId="6" applyFont="1" applyFill="1" applyBorder="1" applyAlignment="1">
      <alignment vertical="center"/>
    </xf>
    <xf numFmtId="0" fontId="45" fillId="9" borderId="35" xfId="0" applyFont="1" applyFill="1" applyBorder="1" applyAlignment="1">
      <alignment horizontal="center" vertical="center" wrapText="1"/>
    </xf>
    <xf numFmtId="171" fontId="0" fillId="7" borderId="35" xfId="0" applyNumberFormat="1" applyFill="1" applyBorder="1" applyAlignment="1" applyProtection="1">
      <alignment horizontal="left"/>
      <protection locked="0"/>
    </xf>
    <xf numFmtId="0" fontId="0" fillId="7" borderId="35" xfId="0" applyFill="1" applyBorder="1" applyAlignment="1" applyProtection="1">
      <alignment horizontal="left"/>
      <protection locked="0"/>
    </xf>
    <xf numFmtId="44" fontId="0" fillId="7" borderId="35" xfId="0" applyNumberFormat="1" applyFill="1" applyBorder="1" applyAlignment="1" applyProtection="1">
      <alignment horizontal="left"/>
      <protection locked="0"/>
    </xf>
    <xf numFmtId="44" fontId="46" fillId="8" borderId="35" xfId="0" applyNumberFormat="1" applyFont="1" applyFill="1" applyBorder="1"/>
    <xf numFmtId="0" fontId="27" fillId="2" borderId="0" xfId="7" applyFill="1" applyBorder="1" applyAlignment="1">
      <alignment horizontal="right"/>
    </xf>
    <xf numFmtId="0" fontId="5" fillId="2" borderId="0" xfId="0" applyFont="1" applyFill="1" applyAlignment="1">
      <alignment horizontal="left"/>
    </xf>
    <xf numFmtId="0" fontId="5" fillId="2" borderId="0" xfId="0" applyFont="1" applyFill="1" applyAlignment="1">
      <alignment horizontal="center" vertical="center" wrapText="1"/>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center" vertical="center" wrapText="1"/>
      <protection locked="0"/>
    </xf>
    <xf numFmtId="0" fontId="32" fillId="2" borderId="0" xfId="0" applyFont="1" applyFill="1" applyAlignment="1">
      <alignment vertical="center" wrapText="1"/>
    </xf>
    <xf numFmtId="0" fontId="30" fillId="7" borderId="34" xfId="0" applyFont="1" applyFill="1" applyBorder="1" applyAlignment="1" applyProtection="1">
      <alignment horizontal="center" vertical="center"/>
      <protection locked="0"/>
    </xf>
    <xf numFmtId="169" fontId="5" fillId="7" borderId="35" xfId="0" applyNumberFormat="1" applyFont="1" applyFill="1" applyBorder="1" applyAlignment="1" applyProtection="1">
      <alignment vertical="center"/>
      <protection locked="0"/>
    </xf>
    <xf numFmtId="0" fontId="5" fillId="7" borderId="35" xfId="8" applyFont="1" applyFill="1" applyBorder="1" applyAlignment="1" applyProtection="1">
      <alignment vertical="center" wrapText="1"/>
      <protection locked="0"/>
    </xf>
    <xf numFmtId="169" fontId="5" fillId="7" borderId="7" xfId="0" applyNumberFormat="1" applyFont="1" applyFill="1" applyBorder="1" applyAlignment="1" applyProtection="1">
      <alignment vertical="center"/>
      <protection locked="0"/>
    </xf>
    <xf numFmtId="169" fontId="5" fillId="17" borderId="35" xfId="0" applyNumberFormat="1" applyFont="1" applyFill="1" applyBorder="1" applyAlignment="1">
      <alignment vertical="center"/>
    </xf>
    <xf numFmtId="0" fontId="2" fillId="2" borderId="0" xfId="0" applyFont="1" applyFill="1" applyAlignment="1">
      <alignment vertical="center" wrapText="1"/>
    </xf>
    <xf numFmtId="169" fontId="5" fillId="7" borderId="35" xfId="0" applyNumberFormat="1" applyFont="1" applyFill="1" applyBorder="1" applyAlignment="1">
      <alignment vertical="center"/>
    </xf>
    <xf numFmtId="0" fontId="36" fillId="12" borderId="60" xfId="0" applyFont="1" applyFill="1" applyBorder="1" applyAlignment="1">
      <alignment horizontal="center" vertical="center" wrapText="1"/>
    </xf>
    <xf numFmtId="0" fontId="36" fillId="12" borderId="61" xfId="0" applyFont="1" applyFill="1" applyBorder="1" applyAlignment="1">
      <alignment horizontal="center" vertical="center" wrapText="1"/>
    </xf>
    <xf numFmtId="0" fontId="36" fillId="15" borderId="60" xfId="0" applyFont="1" applyFill="1" applyBorder="1" applyAlignment="1">
      <alignment horizontal="center" vertical="center" wrapText="1"/>
    </xf>
    <xf numFmtId="0" fontId="36" fillId="15" borderId="61" xfId="0" applyFont="1" applyFill="1" applyBorder="1" applyAlignment="1">
      <alignment horizontal="center" vertical="center" wrapText="1"/>
    </xf>
    <xf numFmtId="0" fontId="36" fillId="18" borderId="60" xfId="0" applyFont="1" applyFill="1" applyBorder="1" applyAlignment="1">
      <alignment horizontal="center" vertical="center" wrapText="1"/>
    </xf>
    <xf numFmtId="0" fontId="36" fillId="18" borderId="61" xfId="0" applyFont="1" applyFill="1" applyBorder="1" applyAlignment="1">
      <alignment horizontal="center" vertical="center" wrapText="1"/>
    </xf>
    <xf numFmtId="0" fontId="3" fillId="24" borderId="60" xfId="0" applyFont="1" applyFill="1" applyBorder="1" applyAlignment="1">
      <alignment horizontal="center" vertical="center" wrapText="1"/>
    </xf>
    <xf numFmtId="0" fontId="3" fillId="24" borderId="61" xfId="0" applyFont="1" applyFill="1" applyBorder="1" applyAlignment="1">
      <alignment horizontal="center" vertical="center" wrapText="1"/>
    </xf>
    <xf numFmtId="0" fontId="2" fillId="24" borderId="66" xfId="0" applyFont="1" applyFill="1" applyBorder="1" applyAlignment="1">
      <alignment horizontal="center" vertical="center" wrapText="1"/>
    </xf>
    <xf numFmtId="0" fontId="29" fillId="13" borderId="0" xfId="0" applyFont="1" applyFill="1" applyAlignment="1">
      <alignment vertical="center"/>
    </xf>
    <xf numFmtId="0" fontId="25" fillId="2" borderId="0" xfId="0" applyFont="1" applyFill="1" applyAlignment="1">
      <alignment vertical="center"/>
    </xf>
    <xf numFmtId="0" fontId="3" fillId="2" borderId="68" xfId="0" applyFont="1" applyFill="1" applyBorder="1" applyAlignment="1">
      <alignment vertical="center"/>
    </xf>
    <xf numFmtId="172" fontId="3" fillId="2" borderId="56" xfId="0" applyNumberFormat="1" applyFont="1" applyFill="1" applyBorder="1" applyAlignment="1">
      <alignment vertical="center"/>
    </xf>
    <xf numFmtId="172" fontId="3" fillId="2" borderId="57" xfId="0" applyNumberFormat="1" applyFont="1" applyFill="1" applyBorder="1" applyAlignment="1">
      <alignment vertical="center"/>
    </xf>
    <xf numFmtId="0" fontId="3" fillId="2" borderId="0" xfId="0" applyFont="1" applyFill="1" applyAlignment="1">
      <alignment vertical="center"/>
    </xf>
    <xf numFmtId="0" fontId="3" fillId="2" borderId="69" xfId="0" applyFont="1" applyFill="1" applyBorder="1" applyAlignment="1">
      <alignment vertical="center"/>
    </xf>
    <xf numFmtId="172" fontId="3" fillId="2" borderId="58" xfId="0" applyNumberFormat="1" applyFont="1" applyFill="1" applyBorder="1" applyAlignment="1">
      <alignment vertical="center"/>
    </xf>
    <xf numFmtId="172" fontId="3" fillId="2" borderId="59" xfId="0" applyNumberFormat="1" applyFont="1" applyFill="1" applyBorder="1" applyAlignment="1">
      <alignment vertical="center"/>
    </xf>
    <xf numFmtId="0" fontId="3" fillId="2" borderId="70" xfId="0" applyFont="1" applyFill="1" applyBorder="1" applyAlignment="1">
      <alignment vertical="center"/>
    </xf>
    <xf numFmtId="172" fontId="3" fillId="2" borderId="60" xfId="0" applyNumberFormat="1" applyFont="1" applyFill="1" applyBorder="1" applyAlignment="1">
      <alignment vertical="center"/>
    </xf>
    <xf numFmtId="172" fontId="3" fillId="2" borderId="61" xfId="0" applyNumberFormat="1" applyFont="1" applyFill="1" applyBorder="1" applyAlignment="1">
      <alignment vertical="center"/>
    </xf>
    <xf numFmtId="0" fontId="2" fillId="24" borderId="55" xfId="0" applyFont="1" applyFill="1" applyBorder="1" applyAlignment="1">
      <alignment vertical="center"/>
    </xf>
    <xf numFmtId="172" fontId="64" fillId="12" borderId="62" xfId="0" applyNumberFormat="1" applyFont="1" applyFill="1" applyBorder="1" applyAlignment="1">
      <alignment vertical="center"/>
    </xf>
    <xf numFmtId="172" fontId="64" fillId="12" borderId="63" xfId="0" applyNumberFormat="1" applyFont="1" applyFill="1" applyBorder="1" applyAlignment="1">
      <alignment vertical="center"/>
    </xf>
    <xf numFmtId="172" fontId="64" fillId="15" borderId="62" xfId="0" applyNumberFormat="1" applyFont="1" applyFill="1" applyBorder="1" applyAlignment="1">
      <alignment vertical="center"/>
    </xf>
    <xf numFmtId="172" fontId="64" fillId="15" borderId="63" xfId="0" applyNumberFormat="1" applyFont="1" applyFill="1" applyBorder="1" applyAlignment="1">
      <alignment vertical="center"/>
    </xf>
    <xf numFmtId="172" fontId="64" fillId="18" borderId="62" xfId="0" applyNumberFormat="1" applyFont="1" applyFill="1" applyBorder="1" applyAlignment="1">
      <alignment vertical="center"/>
    </xf>
    <xf numFmtId="172" fontId="64" fillId="18" borderId="63" xfId="0" applyNumberFormat="1" applyFont="1" applyFill="1" applyBorder="1" applyAlignment="1">
      <alignment vertical="center"/>
    </xf>
    <xf numFmtId="172" fontId="2" fillId="24" borderId="62" xfId="0" applyNumberFormat="1" applyFont="1" applyFill="1" applyBorder="1" applyAlignment="1">
      <alignment vertical="center"/>
    </xf>
    <xf numFmtId="172" fontId="2" fillId="24" borderId="63" xfId="0" applyNumberFormat="1" applyFont="1" applyFill="1" applyBorder="1" applyAlignment="1">
      <alignment vertical="center"/>
    </xf>
    <xf numFmtId="0" fontId="2" fillId="2" borderId="0" xfId="0" applyFont="1" applyFill="1" applyAlignment="1">
      <alignment vertical="center"/>
    </xf>
    <xf numFmtId="0" fontId="5" fillId="2" borderId="0" xfId="0" applyFont="1" applyFill="1" applyAlignment="1">
      <alignment vertical="top"/>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0" fillId="0" borderId="0" xfId="0" applyFont="1" applyAlignment="1">
      <alignment horizontal="left" vertical="top" wrapText="1"/>
    </xf>
    <xf numFmtId="0" fontId="69" fillId="0" borderId="0" xfId="0" applyFont="1" applyAlignment="1">
      <alignment horizontal="center" vertical="center" wrapText="1"/>
    </xf>
    <xf numFmtId="0" fontId="44" fillId="0" borderId="0" xfId="0" applyFont="1" applyAlignment="1">
      <alignment horizontal="center" vertical="center"/>
    </xf>
    <xf numFmtId="0" fontId="5" fillId="7" borderId="35" xfId="0" applyFont="1" applyFill="1" applyBorder="1" applyAlignment="1" applyProtection="1">
      <alignment horizontal="center" vertical="center"/>
      <protection locked="0"/>
    </xf>
    <xf numFmtId="0" fontId="23" fillId="9" borderId="35" xfId="0" applyFont="1" applyFill="1" applyBorder="1" applyAlignment="1">
      <alignment horizontal="center" vertical="center" wrapText="1"/>
    </xf>
    <xf numFmtId="0" fontId="61" fillId="15" borderId="0" xfId="0" applyFont="1" applyFill="1" applyAlignment="1">
      <alignment horizontal="center" vertical="center"/>
    </xf>
    <xf numFmtId="0" fontId="55" fillId="15" borderId="5" xfId="0" applyFont="1" applyFill="1" applyBorder="1" applyAlignment="1">
      <alignment horizontal="left" vertical="center" wrapText="1"/>
    </xf>
    <xf numFmtId="0" fontId="55" fillId="18" borderId="5" xfId="0" applyFont="1" applyFill="1" applyBorder="1" applyAlignment="1">
      <alignment horizontal="left" vertical="center" wrapText="1"/>
    </xf>
    <xf numFmtId="0" fontId="61" fillId="18" borderId="0" xfId="0" applyFont="1" applyFill="1" applyAlignment="1">
      <alignment horizontal="center" vertical="center"/>
    </xf>
    <xf numFmtId="0" fontId="60" fillId="2" borderId="0" xfId="0" applyFont="1" applyFill="1" applyAlignment="1">
      <alignment horizontal="center" wrapText="1"/>
    </xf>
    <xf numFmtId="0" fontId="55" fillId="12" borderId="5" xfId="0" applyFont="1" applyFill="1" applyBorder="1" applyAlignment="1">
      <alignment horizontal="left" vertical="center" wrapText="1"/>
    </xf>
    <xf numFmtId="0" fontId="0" fillId="0" borderId="0" xfId="0" quotePrefix="1"/>
    <xf numFmtId="0" fontId="61" fillId="12" borderId="0" xfId="0" applyFont="1" applyFill="1" applyAlignment="1">
      <alignment horizontal="center" vertical="center"/>
    </xf>
    <xf numFmtId="0" fontId="30" fillId="6" borderId="33" xfId="0" quotePrefix="1" applyFont="1" applyFill="1" applyBorder="1" applyAlignment="1">
      <alignment horizontal="left" vertical="center" wrapText="1"/>
    </xf>
    <xf numFmtId="0" fontId="30" fillId="6" borderId="32" xfId="0" quotePrefix="1" applyFont="1" applyFill="1" applyBorder="1" applyAlignment="1">
      <alignment horizontal="left" vertical="center" wrapText="1"/>
    </xf>
    <xf numFmtId="0" fontId="6" fillId="2" borderId="36"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64" fillId="15" borderId="39" xfId="0" applyFont="1" applyFill="1" applyBorder="1" applyAlignment="1" applyProtection="1">
      <alignment horizontal="center" vertical="center"/>
      <protection locked="0"/>
    </xf>
    <xf numFmtId="0" fontId="64" fillId="15" borderId="40" xfId="0" applyFont="1" applyFill="1" applyBorder="1" applyAlignment="1" applyProtection="1">
      <alignment horizontal="center" vertical="center"/>
      <protection locked="0"/>
    </xf>
    <xf numFmtId="0" fontId="64" fillId="15" borderId="41" xfId="0" applyFont="1" applyFill="1" applyBorder="1" applyAlignment="1" applyProtection="1">
      <alignment horizontal="center" vertical="center"/>
      <protection locked="0"/>
    </xf>
    <xf numFmtId="0" fontId="23" fillId="21" borderId="35" xfId="0" applyFont="1" applyFill="1" applyBorder="1" applyAlignment="1" applyProtection="1">
      <alignment horizontal="center" vertical="center"/>
      <protection locked="0"/>
    </xf>
    <xf numFmtId="0" fontId="0" fillId="7" borderId="25"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30" fillId="2" borderId="0" xfId="0" applyFont="1" applyFill="1" applyAlignment="1" applyProtection="1">
      <alignment horizontal="left" vertical="top" wrapText="1"/>
      <protection locked="0"/>
    </xf>
    <xf numFmtId="0" fontId="63" fillId="2" borderId="0" xfId="0" applyFont="1" applyFill="1" applyAlignment="1" applyProtection="1">
      <alignment horizontal="left" vertical="center" wrapText="1"/>
      <protection locked="0"/>
    </xf>
    <xf numFmtId="0" fontId="30" fillId="2" borderId="30" xfId="0" applyFont="1" applyFill="1" applyBorder="1" applyAlignment="1">
      <alignment horizontal="left" vertical="top" wrapText="1"/>
    </xf>
    <xf numFmtId="0" fontId="29" fillId="13" borderId="0" xfId="0" applyFont="1" applyFill="1" applyAlignment="1">
      <alignment horizontal="center" vertical="center"/>
    </xf>
    <xf numFmtId="0" fontId="61" fillId="21" borderId="0" xfId="0" applyFont="1" applyFill="1" applyAlignment="1">
      <alignment horizontal="center" vertical="center"/>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48" fillId="2" borderId="0" xfId="0" applyFont="1" applyFill="1" applyAlignment="1">
      <alignment horizontal="left" vertical="center" wrapText="1"/>
    </xf>
    <xf numFmtId="0" fontId="5" fillId="2" borderId="0" xfId="0" applyFont="1" applyFill="1" applyAlignment="1">
      <alignment horizontal="left" vertical="center" wrapText="1"/>
    </xf>
    <xf numFmtId="0" fontId="64" fillId="18" borderId="39" xfId="0" applyFont="1" applyFill="1" applyBorder="1" applyAlignment="1" applyProtection="1">
      <alignment horizontal="center" vertical="center"/>
      <protection locked="0"/>
    </xf>
    <xf numFmtId="0" fontId="64" fillId="18" borderId="41" xfId="0" applyFont="1" applyFill="1" applyBorder="1" applyAlignment="1" applyProtection="1">
      <alignment horizontal="center" vertical="center"/>
      <protection locked="0"/>
    </xf>
    <xf numFmtId="0" fontId="63" fillId="2" borderId="36" xfId="0" applyFont="1" applyFill="1" applyBorder="1" applyAlignment="1" applyProtection="1">
      <alignment horizontal="center" vertical="center"/>
      <protection locked="0"/>
    </xf>
    <xf numFmtId="0" fontId="63" fillId="2" borderId="38" xfId="0" applyFont="1" applyFill="1" applyBorder="1" applyAlignment="1" applyProtection="1">
      <alignment horizontal="center" vertical="center"/>
      <protection locked="0"/>
    </xf>
    <xf numFmtId="0" fontId="2" fillId="6" borderId="12" xfId="0" applyFont="1" applyFill="1" applyBorder="1" applyAlignment="1">
      <alignment horizontal="center" vertical="center" wrapText="1"/>
    </xf>
    <xf numFmtId="0" fontId="2" fillId="6" borderId="0" xfId="0" applyFont="1" applyFill="1" applyAlignment="1">
      <alignment horizontal="center" vertical="center" wrapText="1"/>
    </xf>
    <xf numFmtId="0" fontId="5" fillId="2" borderId="0" xfId="0" applyFont="1" applyFill="1" applyAlignment="1">
      <alignment horizontal="left" vertical="top" wrapText="1"/>
    </xf>
    <xf numFmtId="44" fontId="25" fillId="5" borderId="52" xfId="6" applyFont="1" applyFill="1" applyBorder="1" applyAlignment="1">
      <alignment horizontal="center" vertical="center"/>
    </xf>
    <xf numFmtId="44" fontId="25" fillId="5" borderId="53" xfId="6" applyFont="1" applyFill="1" applyBorder="1" applyAlignment="1">
      <alignment horizontal="center" vertical="center"/>
    </xf>
    <xf numFmtId="0" fontId="55" fillId="12" borderId="5" xfId="0" applyFont="1" applyFill="1" applyBorder="1" applyAlignment="1">
      <alignment horizontal="center" vertical="center"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0" xfId="0" applyFill="1" applyBorder="1" applyAlignment="1">
      <alignment horizontal="left" vertical="top" wrapText="1"/>
    </xf>
    <xf numFmtId="0" fontId="44" fillId="0" borderId="0" xfId="0" applyFont="1" applyAlignment="1">
      <alignment horizontal="center" vertical="center" wrapText="1"/>
    </xf>
    <xf numFmtId="0" fontId="64" fillId="12" borderId="64" xfId="0" applyFont="1" applyFill="1" applyBorder="1" applyAlignment="1">
      <alignment horizontal="center" vertical="center" wrapText="1"/>
    </xf>
    <xf numFmtId="0" fontId="64" fillId="12" borderId="65" xfId="0" applyFont="1" applyFill="1" applyBorder="1" applyAlignment="1">
      <alignment horizontal="center" vertical="center" wrapText="1"/>
    </xf>
    <xf numFmtId="0" fontId="2" fillId="24" borderId="66" xfId="0" applyFont="1" applyFill="1" applyBorder="1" applyAlignment="1">
      <alignment horizontal="center" vertical="center" wrapText="1"/>
    </xf>
    <xf numFmtId="0" fontId="2" fillId="24" borderId="67" xfId="0" applyFont="1" applyFill="1" applyBorder="1" applyAlignment="1">
      <alignment horizontal="center" vertical="center" wrapText="1"/>
    </xf>
    <xf numFmtId="0" fontId="64" fillId="15" borderId="64" xfId="0" applyFont="1" applyFill="1" applyBorder="1" applyAlignment="1">
      <alignment horizontal="center" vertical="center" wrapText="1"/>
    </xf>
    <xf numFmtId="0" fontId="64" fillId="15" borderId="65" xfId="0" applyFont="1" applyFill="1" applyBorder="1" applyAlignment="1">
      <alignment horizontal="center" vertical="center" wrapText="1"/>
    </xf>
    <xf numFmtId="0" fontId="2" fillId="24" borderId="15" xfId="0" applyFont="1" applyFill="1" applyBorder="1" applyAlignment="1">
      <alignment horizontal="center" vertical="center"/>
    </xf>
    <xf numFmtId="0" fontId="2" fillId="24" borderId="77" xfId="0" applyFont="1" applyFill="1" applyBorder="1" applyAlignment="1">
      <alignment horizontal="center" vertical="center"/>
    </xf>
    <xf numFmtId="172" fontId="3" fillId="2" borderId="72" xfId="0" applyNumberFormat="1" applyFont="1" applyFill="1" applyBorder="1" applyAlignment="1">
      <alignment horizontal="right" vertical="center"/>
    </xf>
    <xf numFmtId="172" fontId="3" fillId="2" borderId="73" xfId="0" applyNumberFormat="1" applyFont="1" applyFill="1" applyBorder="1" applyAlignment="1">
      <alignment horizontal="right" vertical="center"/>
    </xf>
    <xf numFmtId="0" fontId="64" fillId="18" borderId="64" xfId="0" applyFont="1" applyFill="1" applyBorder="1" applyAlignment="1">
      <alignment horizontal="center" vertical="center" wrapText="1"/>
    </xf>
    <xf numFmtId="0" fontId="64" fillId="18" borderId="65" xfId="0" applyFont="1" applyFill="1" applyBorder="1" applyAlignment="1">
      <alignment horizontal="center" vertical="center" wrapText="1"/>
    </xf>
    <xf numFmtId="172" fontId="3" fillId="2" borderId="64" xfId="0" applyNumberFormat="1" applyFont="1" applyFill="1" applyBorder="1" applyAlignment="1">
      <alignment horizontal="right" vertical="center"/>
    </xf>
    <xf numFmtId="172" fontId="3" fillId="2" borderId="65" xfId="0" applyNumberFormat="1" applyFont="1" applyFill="1" applyBorder="1" applyAlignment="1">
      <alignment horizontal="right" vertical="center"/>
    </xf>
    <xf numFmtId="0" fontId="2" fillId="24" borderId="64" xfId="0" applyFont="1" applyFill="1" applyBorder="1" applyAlignment="1">
      <alignment horizontal="center" vertical="center" wrapText="1"/>
    </xf>
    <xf numFmtId="0" fontId="2" fillId="24" borderId="65"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3" fillId="2" borderId="76" xfId="0" applyFont="1" applyFill="1" applyBorder="1" applyAlignment="1">
      <alignment horizontal="center" vertical="center" wrapText="1"/>
    </xf>
    <xf numFmtId="0" fontId="3" fillId="24" borderId="15" xfId="0" applyFont="1" applyFill="1" applyBorder="1" applyAlignment="1">
      <alignment horizontal="center" vertical="center" wrapText="1"/>
    </xf>
    <xf numFmtId="0" fontId="3" fillId="24" borderId="16" xfId="0" applyFont="1" applyFill="1" applyBorder="1" applyAlignment="1">
      <alignment horizontal="center" vertical="center" wrapText="1"/>
    </xf>
    <xf numFmtId="0" fontId="3" fillId="24" borderId="77" xfId="0" applyFont="1" applyFill="1" applyBorder="1" applyAlignment="1">
      <alignment horizontal="center" vertical="center" wrapText="1"/>
    </xf>
    <xf numFmtId="0" fontId="2" fillId="24" borderId="16" xfId="0" applyFont="1" applyFill="1" applyBorder="1" applyAlignment="1">
      <alignment horizontal="center" vertical="center"/>
    </xf>
    <xf numFmtId="0" fontId="3" fillId="2" borderId="64"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65" xfId="0" applyFont="1" applyFill="1" applyBorder="1" applyAlignment="1">
      <alignment horizontal="center" vertical="center" wrapText="1"/>
    </xf>
    <xf numFmtId="172" fontId="3" fillId="2" borderId="74" xfId="0" applyNumberFormat="1" applyFont="1" applyFill="1" applyBorder="1" applyAlignment="1">
      <alignment horizontal="right" vertical="center"/>
    </xf>
    <xf numFmtId="172" fontId="3" fillId="2" borderId="76" xfId="0" applyNumberFormat="1" applyFont="1" applyFill="1" applyBorder="1" applyAlignment="1">
      <alignment horizontal="right" vertical="center"/>
    </xf>
    <xf numFmtId="172" fontId="2" fillId="24" borderId="15" xfId="0" applyNumberFormat="1" applyFont="1" applyFill="1" applyBorder="1" applyAlignment="1">
      <alignment horizontal="right" vertical="center"/>
    </xf>
    <xf numFmtId="172" fontId="2" fillId="24" borderId="77" xfId="0" applyNumberFormat="1" applyFont="1" applyFill="1" applyBorder="1" applyAlignment="1">
      <alignment horizontal="right" vertical="center"/>
    </xf>
  </cellXfs>
  <cellStyles count="10">
    <cellStyle name="20 % - Accent1" xfId="8" builtinId="30"/>
    <cellStyle name="Euro" xfId="1" xr:uid="{00000000-0005-0000-0000-000001000000}"/>
    <cellStyle name="Euro 2" xfId="4" xr:uid="{00000000-0005-0000-0000-000002000000}"/>
    <cellStyle name="Lien hypertexte" xfId="7" builtinId="8"/>
    <cellStyle name="Milliers 2" xfId="5" xr:uid="{00000000-0005-0000-0000-000005000000}"/>
    <cellStyle name="Monétaire" xfId="6" builtinId="4"/>
    <cellStyle name="Normal" xfId="0" builtinId="0"/>
    <cellStyle name="Normal 2" xfId="2" xr:uid="{00000000-0005-0000-0000-000008000000}"/>
    <cellStyle name="Pourcentage" xfId="9" builtinId="5"/>
    <cellStyle name="Pourcentage 2" xfId="3" xr:uid="{00000000-0005-0000-0000-00000A000000}"/>
  </cellStyles>
  <dxfs count="10">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68963A"/>
      <color rgb="FF6E5B98"/>
      <color rgb="FF9C343C"/>
      <color rgb="FF0A7C88"/>
      <color rgb="FFC15B07"/>
      <color rgb="FF075F8B"/>
      <color rgb="FF0DA0AF"/>
      <color rgb="FFBF135D"/>
      <color rgb="FF705690"/>
      <color rgb="FFD6A0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5</xdr:col>
      <xdr:colOff>221511</xdr:colOff>
      <xdr:row>207</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5</xdr:col>
      <xdr:colOff>199360</xdr:colOff>
      <xdr:row>207</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4"/>
        <a:srcRect l="6413" b="5292"/>
        <a:stretch/>
      </xdr:blipFill>
      <xdr:spPr>
        <a:xfrm>
          <a:off x="10843190" y="204728"/>
          <a:ext cx="1319747" cy="164924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234</xdr:row>
          <xdr:rowOff>238125</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28575</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552790</xdr:colOff>
      <xdr:row>2</xdr:row>
      <xdr:rowOff>85044</xdr:rowOff>
    </xdr:from>
    <xdr:to>
      <xdr:col>3</xdr:col>
      <xdr:colOff>404621</xdr:colOff>
      <xdr:row>2</xdr:row>
      <xdr:rowOff>551711</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3920558" y="1377723"/>
          <a:ext cx="4257143" cy="466667"/>
        </a:xfrm>
        <a:prstGeom prst="rect">
          <a:avLst/>
        </a:prstGeom>
      </xdr:spPr>
    </xdr:pic>
    <xdr:clientData/>
  </xdr:twoCellAnchor>
  <xdr:twoCellAnchor editAs="oneCell">
    <xdr:from>
      <xdr:col>4</xdr:col>
      <xdr:colOff>1369217</xdr:colOff>
      <xdr:row>1</xdr:row>
      <xdr:rowOff>26134</xdr:rowOff>
    </xdr:from>
    <xdr:to>
      <xdr:col>6</xdr:col>
      <xdr:colOff>18562</xdr:colOff>
      <xdr:row>2</xdr:row>
      <xdr:rowOff>561294</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A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5</xdr:col>
      <xdr:colOff>188285</xdr:colOff>
      <xdr:row>3</xdr:row>
      <xdr:rowOff>0</xdr:rowOff>
    </xdr:from>
    <xdr:ext cx="7064197" cy="0"/>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3</xdr:row>
      <xdr:rowOff>0</xdr:rowOff>
    </xdr:from>
    <xdr:ext cx="8952601" cy="0"/>
    <xdr:pic>
      <xdr:nvPicPr>
        <xdr:cNvPr id="3" name="Imag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3</xdr:row>
      <xdr:rowOff>0</xdr:rowOff>
    </xdr:from>
    <xdr:ext cx="8885934" cy="0"/>
    <xdr:pic>
      <xdr:nvPicPr>
        <xdr:cNvPr id="4" name="Imag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13</xdr:col>
      <xdr:colOff>330992</xdr:colOff>
      <xdr:row>0</xdr:row>
      <xdr:rowOff>111860</xdr:rowOff>
    </xdr:from>
    <xdr:to>
      <xdr:col>14</xdr:col>
      <xdr:colOff>751987</xdr:colOff>
      <xdr:row>2</xdr:row>
      <xdr:rowOff>476250</xdr:rowOff>
    </xdr:to>
    <xdr:pic>
      <xdr:nvPicPr>
        <xdr:cNvPr id="5" name="Image 4">
          <a:extLst>
            <a:ext uri="{FF2B5EF4-FFF2-40B4-BE49-F238E27FC236}">
              <a16:creationId xmlns:a16="http://schemas.microsoft.com/office/drawing/2014/main" id="{00000000-0008-0000-0B00-000005000000}"/>
            </a:ext>
          </a:extLst>
        </xdr:cNvPr>
        <xdr:cNvPicPr>
          <a:picLocks noChangeAspect="1"/>
        </xdr:cNvPicPr>
      </xdr:nvPicPr>
      <xdr:blipFill rotWithShape="1">
        <a:blip xmlns:r="http://schemas.openxmlformats.org/officeDocument/2006/relationships" r:embed="rId4"/>
        <a:srcRect l="6413" b="5292"/>
        <a:stretch/>
      </xdr:blipFill>
      <xdr:spPr>
        <a:xfrm>
          <a:off x="13989842" y="111860"/>
          <a:ext cx="1325870" cy="1659790"/>
        </a:xfrm>
        <a:prstGeom prst="rect">
          <a:avLst/>
        </a:prstGeom>
      </xdr:spPr>
    </xdr:pic>
    <xdr:clientData/>
  </xdr:twoCellAnchor>
  <xdr:twoCellAnchor editAs="oneCell">
    <xdr:from>
      <xdr:col>0</xdr:col>
      <xdr:colOff>0</xdr:colOff>
      <xdr:row>0</xdr:row>
      <xdr:rowOff>57151</xdr:rowOff>
    </xdr:from>
    <xdr:to>
      <xdr:col>0</xdr:col>
      <xdr:colOff>2019359</xdr:colOff>
      <xdr:row>2</xdr:row>
      <xdr:rowOff>610789</xdr:rowOff>
    </xdr:to>
    <xdr:pic>
      <xdr:nvPicPr>
        <xdr:cNvPr id="6" name="Imag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5"/>
        <a:stretch>
          <a:fillRect/>
        </a:stretch>
      </xdr:blipFill>
      <xdr:spPr>
        <a:xfrm>
          <a:off x="0" y="57151"/>
          <a:ext cx="2019359" cy="1849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188285</xdr:colOff>
      <xdr:row>207</xdr:row>
      <xdr:rowOff>0</xdr:rowOff>
    </xdr:from>
    <xdr:ext cx="7064197" cy="0"/>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1"/>
        <a:srcRect l="3479"/>
        <a:stretch/>
      </xdr:blipFill>
      <xdr:spPr>
        <a:xfrm>
          <a:off x="11046785" y="48968025"/>
          <a:ext cx="7064197" cy="0"/>
        </a:xfrm>
        <a:prstGeom prst="rect">
          <a:avLst/>
        </a:prstGeom>
      </xdr:spPr>
    </xdr:pic>
    <xdr:clientData/>
  </xdr:oneCellAnchor>
  <xdr:oneCellAnchor>
    <xdr:from>
      <xdr:col>5</xdr:col>
      <xdr:colOff>221511</xdr:colOff>
      <xdr:row>207</xdr:row>
      <xdr:rowOff>0</xdr:rowOff>
    </xdr:from>
    <xdr:ext cx="8952601" cy="0"/>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11080011" y="48968025"/>
          <a:ext cx="8952601" cy="0"/>
        </a:xfrm>
        <a:prstGeom prst="rect">
          <a:avLst/>
        </a:prstGeom>
      </xdr:spPr>
    </xdr:pic>
    <xdr:clientData/>
  </xdr:oneCellAnchor>
  <xdr:oneCellAnchor>
    <xdr:from>
      <xdr:col>5</xdr:col>
      <xdr:colOff>199360</xdr:colOff>
      <xdr:row>207</xdr:row>
      <xdr:rowOff>0</xdr:rowOff>
    </xdr:from>
    <xdr:ext cx="8885934" cy="0"/>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11057860" y="489680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234</xdr:row>
          <xdr:rowOff>238125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28575</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552790</xdr:colOff>
      <xdr:row>2</xdr:row>
      <xdr:rowOff>85044</xdr:rowOff>
    </xdr:from>
    <xdr:to>
      <xdr:col>3</xdr:col>
      <xdr:colOff>404621</xdr:colOff>
      <xdr:row>2</xdr:row>
      <xdr:rowOff>551711</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6"/>
        <a:stretch>
          <a:fillRect/>
        </a:stretch>
      </xdr:blipFill>
      <xdr:spPr>
        <a:xfrm>
          <a:off x="3924640" y="1380444"/>
          <a:ext cx="4261906" cy="4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5</xdr:col>
      <xdr:colOff>188285</xdr:colOff>
      <xdr:row>207</xdr:row>
      <xdr:rowOff>0</xdr:rowOff>
    </xdr:from>
    <xdr:ext cx="7064197" cy="0"/>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srcRect l="3479"/>
        <a:stretch/>
      </xdr:blipFill>
      <xdr:spPr>
        <a:xfrm>
          <a:off x="11046785" y="48777525"/>
          <a:ext cx="7064197" cy="0"/>
        </a:xfrm>
        <a:prstGeom prst="rect">
          <a:avLst/>
        </a:prstGeom>
      </xdr:spPr>
    </xdr:pic>
    <xdr:clientData/>
  </xdr:oneCellAnchor>
  <xdr:oneCellAnchor>
    <xdr:from>
      <xdr:col>5</xdr:col>
      <xdr:colOff>221511</xdr:colOff>
      <xdr:row>207</xdr:row>
      <xdr:rowOff>0</xdr:rowOff>
    </xdr:from>
    <xdr:ext cx="8952601" cy="0"/>
    <xdr:pic>
      <xdr:nvPicPr>
        <xdr:cNvPr id="3" name="Imag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11080011" y="48777525"/>
          <a:ext cx="8952601" cy="0"/>
        </a:xfrm>
        <a:prstGeom prst="rect">
          <a:avLst/>
        </a:prstGeom>
      </xdr:spPr>
    </xdr:pic>
    <xdr:clientData/>
  </xdr:oneCellAnchor>
  <xdr:oneCellAnchor>
    <xdr:from>
      <xdr:col>5</xdr:col>
      <xdr:colOff>199360</xdr:colOff>
      <xdr:row>207</xdr:row>
      <xdr:rowOff>0</xdr:rowOff>
    </xdr:from>
    <xdr:ext cx="8885934" cy="0"/>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a:stretch>
          <a:fillRect/>
        </a:stretch>
      </xdr:blipFill>
      <xdr:spPr>
        <a:xfrm>
          <a:off x="11057860" y="48777525"/>
          <a:ext cx="8885934" cy="0"/>
        </a:xfrm>
        <a:prstGeom prst="rect">
          <a:avLst/>
        </a:prstGeom>
      </xdr:spPr>
    </xdr:pic>
    <xdr:clientData/>
  </xdr:oneCellAnchor>
  <xdr:twoCellAnchor editAs="oneCell">
    <xdr:from>
      <xdr:col>4</xdr:col>
      <xdr:colOff>1369217</xdr:colOff>
      <xdr:row>1</xdr:row>
      <xdr:rowOff>26134</xdr:rowOff>
    </xdr:from>
    <xdr:to>
      <xdr:col>6</xdr:col>
      <xdr:colOff>18562</xdr:colOff>
      <xdr:row>2</xdr:row>
      <xdr:rowOff>561294</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rotWithShape="1">
        <a:blip xmlns:r="http://schemas.openxmlformats.org/officeDocument/2006/relationships" r:embed="rId4"/>
        <a:srcRect l="6413" b="5292"/>
        <a:stretch/>
      </xdr:blipFill>
      <xdr:spPr>
        <a:xfrm>
          <a:off x="10856117" y="207109"/>
          <a:ext cx="1325870" cy="1649585"/>
        </a:xfrm>
        <a:prstGeom prst="rect">
          <a:avLst/>
        </a:prstGeom>
      </xdr:spPr>
    </xdr:pic>
    <xdr:clientData/>
  </xdr:twoCellAnchor>
  <xdr:twoCellAnchor editAs="oneCell">
    <xdr:from>
      <xdr:col>0</xdr:col>
      <xdr:colOff>0</xdr:colOff>
      <xdr:row>1</xdr:row>
      <xdr:rowOff>1</xdr:rowOff>
    </xdr:from>
    <xdr:to>
      <xdr:col>0</xdr:col>
      <xdr:colOff>2019359</xdr:colOff>
      <xdr:row>2</xdr:row>
      <xdr:rowOff>711201</xdr:rowOff>
    </xdr:to>
    <xdr:pic>
      <xdr:nvPicPr>
        <xdr:cNvPr id="6" name="Imag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5"/>
        <a:stretch>
          <a:fillRect/>
        </a:stretch>
      </xdr:blipFill>
      <xdr:spPr>
        <a:xfrm>
          <a:off x="0" y="180976"/>
          <a:ext cx="2019359" cy="182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234</xdr:row>
          <xdr:rowOff>28575</xdr:rowOff>
        </xdr:from>
        <xdr:to>
          <xdr:col>0</xdr:col>
          <xdr:colOff>866775</xdr:colOff>
          <xdr:row>235</xdr:row>
          <xdr:rowOff>57150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235</xdr:row>
          <xdr:rowOff>47625</xdr:rowOff>
        </xdr:from>
        <xdr:to>
          <xdr:col>0</xdr:col>
          <xdr:colOff>866775</xdr:colOff>
          <xdr:row>236</xdr:row>
          <xdr:rowOff>95250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printerSettings" Target="../printerSettings/printerSettings11.bin"/><Relationship Id="rId7" Type="http://schemas.openxmlformats.org/officeDocument/2006/relationships/ctrlProp" Target="../ctrlProps/ctrlProp20.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19.xml"/><Relationship Id="rId5" Type="http://schemas.openxmlformats.org/officeDocument/2006/relationships/vmlDrawing" Target="../drawings/vmlDrawing9.vm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10.xml"/><Relationship Id="rId3" Type="http://schemas.openxmlformats.org/officeDocument/2006/relationships/printerSettings" Target="../printerSettings/printerSettings12.bin"/><Relationship Id="rId7" Type="http://schemas.openxmlformats.org/officeDocument/2006/relationships/ctrlProp" Target="../ctrlProps/ctrlProp22.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21.xml"/><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hyperlink" Target="https://eur-lex.europa.eu/legal-content/FR/TXT/?uri=OJ:L_202302831"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printerSettings" Target="../printerSettings/printerSettings4.bin"/><Relationship Id="rId7" Type="http://schemas.openxmlformats.org/officeDocument/2006/relationships/ctrlProp" Target="../ctrlProps/ctrlProp4.xml"/><Relationship Id="rId2" Type="http://schemas.openxmlformats.org/officeDocument/2006/relationships/hyperlink" Target="https://eur-lex.europa.eu/legal-content/FR/TXT/?uri=OJ:L_202302831"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3.xml"/><Relationship Id="rId5" Type="http://schemas.openxmlformats.org/officeDocument/2006/relationships/vmlDrawing" Target="../drawings/vmlDrawing2.vml"/><Relationship Id="rId10" Type="http://schemas.openxmlformats.org/officeDocument/2006/relationships/comments" Target="../comments2.xml"/><Relationship Id="rId4" Type="http://schemas.openxmlformats.org/officeDocument/2006/relationships/drawing" Target="../drawings/drawing2.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printerSettings" Target="../printerSettings/printerSettings5.bin"/><Relationship Id="rId7" Type="http://schemas.openxmlformats.org/officeDocument/2006/relationships/ctrlProp" Target="../ctrlProps/ctrlProp8.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7.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printerSettings" Target="../printerSettings/printerSettings6.bin"/><Relationship Id="rId7" Type="http://schemas.openxmlformats.org/officeDocument/2006/relationships/ctrlProp" Target="../ctrlProps/ctrlProp10.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9.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printerSettings" Target="../printerSettings/printerSettings7.bin"/><Relationship Id="rId7" Type="http://schemas.openxmlformats.org/officeDocument/2006/relationships/ctrlProp" Target="../ctrlProps/ctrlProp12.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11.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printerSettings" Target="../printerSettings/printerSettings8.bin"/><Relationship Id="rId7" Type="http://schemas.openxmlformats.org/officeDocument/2006/relationships/ctrlProp" Target="../ctrlProps/ctrlProp14.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13.xml"/><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printerSettings" Target="../printerSettings/printerSettings9.bin"/><Relationship Id="rId7" Type="http://schemas.openxmlformats.org/officeDocument/2006/relationships/ctrlProp" Target="../ctrlProps/ctrlProp16.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15.xml"/><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printerSettings" Target="../printerSettings/printerSettings10.bin"/><Relationship Id="rId7" Type="http://schemas.openxmlformats.org/officeDocument/2006/relationships/ctrlProp" Target="../ctrlProps/ctrlProp18.xml"/><Relationship Id="rId2" Type="http://schemas.openxmlformats.org/officeDocument/2006/relationships/hyperlink" Target="http://data.europa.eu/eli/reg/2013/1407/oj" TargetMode="External"/><Relationship Id="rId1" Type="http://schemas.openxmlformats.org/officeDocument/2006/relationships/hyperlink" Target="https://www.ademe.fr/nos-missions/financement/" TargetMode="External"/><Relationship Id="rId6" Type="http://schemas.openxmlformats.org/officeDocument/2006/relationships/ctrlProp" Target="../ctrlProps/ctrlProp17.xml"/><Relationship Id="rId5" Type="http://schemas.openxmlformats.org/officeDocument/2006/relationships/vmlDrawing" Target="../drawings/vmlDrawing8.v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341" t="s">
        <v>0</v>
      </c>
      <c r="B1" s="341"/>
      <c r="C1" s="341"/>
      <c r="D1" s="341"/>
      <c r="E1" s="341"/>
      <c r="F1" s="341"/>
      <c r="G1" s="341"/>
      <c r="H1" s="341"/>
      <c r="I1" s="341"/>
      <c r="J1" s="341"/>
      <c r="K1" s="341"/>
      <c r="L1" s="341"/>
      <c r="M1" s="341"/>
      <c r="N1" s="341"/>
      <c r="O1" s="341"/>
      <c r="P1" s="341"/>
      <c r="Q1" s="341"/>
    </row>
    <row r="2" spans="1:17" ht="15.75" x14ac:dyDescent="0.25">
      <c r="A2" s="342" t="s">
        <v>1</v>
      </c>
      <c r="B2" s="342"/>
      <c r="C2" s="342"/>
      <c r="D2" s="342"/>
      <c r="E2" s="342"/>
      <c r="F2" s="342"/>
      <c r="G2" s="342"/>
      <c r="H2" s="342"/>
      <c r="I2" s="342"/>
      <c r="J2" s="342"/>
      <c r="K2" s="342"/>
      <c r="L2" s="342"/>
      <c r="M2" s="342"/>
      <c r="N2" s="342"/>
      <c r="O2" s="342"/>
      <c r="P2" s="342"/>
      <c r="Q2" s="342"/>
    </row>
    <row r="3" spans="1:17" x14ac:dyDescent="0.25">
      <c r="A3" s="343" t="s">
        <v>2</v>
      </c>
      <c r="B3" s="343"/>
      <c r="C3" s="343"/>
      <c r="D3" s="343"/>
      <c r="E3" s="343"/>
      <c r="F3" s="343"/>
      <c r="G3" s="343"/>
      <c r="H3" s="343"/>
      <c r="I3" s="343"/>
      <c r="J3" s="343"/>
      <c r="K3" s="343"/>
      <c r="L3" s="343"/>
      <c r="M3" s="343"/>
      <c r="N3" s="343"/>
      <c r="O3" s="343"/>
      <c r="P3" s="343"/>
      <c r="Q3" s="343"/>
    </row>
    <row r="4" spans="1:17" x14ac:dyDescent="0.25">
      <c r="A4" s="1" t="s">
        <v>3</v>
      </c>
      <c r="B4" s="1"/>
      <c r="C4" s="1"/>
      <c r="D4" s="1"/>
      <c r="E4" s="2"/>
      <c r="F4" s="2"/>
      <c r="G4" s="2"/>
      <c r="H4" s="2"/>
      <c r="I4" s="2"/>
      <c r="J4" s="2"/>
      <c r="K4" s="2"/>
      <c r="L4" s="2"/>
      <c r="M4" s="2"/>
      <c r="N4" s="2"/>
      <c r="O4" s="2"/>
      <c r="P4" s="2"/>
      <c r="Q4" s="2"/>
    </row>
    <row r="5" spans="1:17" x14ac:dyDescent="0.25">
      <c r="A5" s="344" t="s">
        <v>4</v>
      </c>
      <c r="B5" s="344"/>
      <c r="C5" s="344"/>
      <c r="D5" s="344"/>
      <c r="E5" s="344"/>
      <c r="F5" s="344"/>
      <c r="G5" s="344"/>
      <c r="H5" s="344"/>
      <c r="I5" s="344"/>
      <c r="J5" s="344"/>
      <c r="K5" s="344"/>
      <c r="L5" s="344"/>
      <c r="M5" s="344"/>
      <c r="N5" s="344"/>
      <c r="O5" s="344"/>
      <c r="P5" s="344"/>
      <c r="Q5" s="344"/>
    </row>
    <row r="6" spans="1:17" x14ac:dyDescent="0.25">
      <c r="A6" s="337" t="s">
        <v>5</v>
      </c>
      <c r="B6" s="337"/>
      <c r="C6" s="337"/>
      <c r="D6" s="337"/>
      <c r="E6" s="337"/>
      <c r="F6" s="337"/>
      <c r="G6" s="337"/>
      <c r="H6" s="337"/>
      <c r="I6" s="337"/>
      <c r="J6" s="337"/>
      <c r="K6" s="337"/>
      <c r="L6" s="337"/>
      <c r="M6" s="337"/>
      <c r="N6" s="337"/>
      <c r="O6" s="337"/>
      <c r="P6" s="337"/>
      <c r="Q6" s="337"/>
    </row>
    <row r="7" spans="1:17" x14ac:dyDescent="0.25">
      <c r="A7" s="3"/>
      <c r="B7" s="3"/>
      <c r="C7" s="3"/>
      <c r="D7" s="3"/>
      <c r="E7" s="3"/>
      <c r="F7" s="3"/>
      <c r="G7" s="3"/>
      <c r="H7" s="3"/>
      <c r="I7" s="3"/>
      <c r="J7" s="3"/>
      <c r="K7" s="3"/>
      <c r="L7" s="3"/>
      <c r="M7" s="3"/>
      <c r="N7" s="3"/>
      <c r="O7" s="3"/>
      <c r="P7" s="3"/>
      <c r="Q7" s="3"/>
    </row>
    <row r="8" spans="1:17" x14ac:dyDescent="0.25">
      <c r="A8" s="337" t="s">
        <v>6</v>
      </c>
      <c r="B8" s="337"/>
      <c r="C8" s="337"/>
      <c r="D8" s="337"/>
      <c r="E8" s="337"/>
      <c r="F8" s="337"/>
      <c r="G8" s="337"/>
      <c r="H8" s="337"/>
      <c r="I8" s="337"/>
      <c r="J8" s="337"/>
      <c r="K8" s="337"/>
      <c r="L8" s="337"/>
      <c r="M8" s="337"/>
      <c r="N8" s="337"/>
      <c r="O8" s="4">
        <v>87.5</v>
      </c>
      <c r="P8" s="337" t="s">
        <v>7</v>
      </c>
      <c r="Q8" s="337"/>
    </row>
    <row r="9" spans="1:17" x14ac:dyDescent="0.25">
      <c r="A9" s="5"/>
      <c r="B9" s="339" t="s">
        <v>8</v>
      </c>
      <c r="C9" s="339"/>
      <c r="D9" s="339"/>
      <c r="E9" s="339"/>
      <c r="F9" s="339"/>
      <c r="G9" s="339"/>
      <c r="H9" s="339"/>
      <c r="I9" s="339"/>
      <c r="J9" s="339"/>
      <c r="K9" s="339"/>
      <c r="L9" s="6">
        <v>109.7</v>
      </c>
      <c r="M9" s="337" t="s">
        <v>9</v>
      </c>
      <c r="N9" s="337"/>
      <c r="O9" s="7"/>
      <c r="P9" s="5"/>
      <c r="Q9" s="5"/>
    </row>
    <row r="10" spans="1:17" x14ac:dyDescent="0.25">
      <c r="A10" s="7"/>
      <c r="B10" s="338">
        <f>O8</f>
        <v>87.5</v>
      </c>
      <c r="C10" s="338"/>
      <c r="D10" s="8" t="s">
        <v>10</v>
      </c>
      <c r="E10" s="6">
        <f>L9</f>
        <v>109.7</v>
      </c>
      <c r="F10" s="8" t="s">
        <v>11</v>
      </c>
      <c r="G10" s="8" t="s">
        <v>10</v>
      </c>
      <c r="H10" s="9">
        <v>20</v>
      </c>
      <c r="I10" s="5" t="s">
        <v>12</v>
      </c>
      <c r="J10" s="5" t="s">
        <v>13</v>
      </c>
      <c r="K10" s="327">
        <f>(B10*E10)*H10</f>
        <v>191975</v>
      </c>
      <c r="L10" s="327"/>
      <c r="M10" s="327"/>
      <c r="N10" s="5"/>
      <c r="O10" s="5"/>
      <c r="P10" s="5"/>
      <c r="Q10" s="5"/>
    </row>
    <row r="11" spans="1:17" x14ac:dyDescent="0.25">
      <c r="A11" s="328" t="s">
        <v>14</v>
      </c>
      <c r="B11" s="328"/>
      <c r="C11" s="328"/>
      <c r="D11" s="328"/>
      <c r="E11" s="328"/>
      <c r="F11" s="328"/>
      <c r="G11" s="328"/>
      <c r="H11" s="328"/>
      <c r="I11" s="328"/>
      <c r="J11" s="328"/>
      <c r="K11" s="328"/>
      <c r="L11" s="328"/>
      <c r="M11" s="328"/>
      <c r="N11" s="328"/>
      <c r="O11" s="328"/>
      <c r="P11" s="328"/>
      <c r="Q11" s="2"/>
    </row>
    <row r="12" spans="1:17" x14ac:dyDescent="0.25">
      <c r="A12" s="2"/>
      <c r="B12" s="2"/>
      <c r="C12" s="2"/>
      <c r="D12" s="10" t="s">
        <v>15</v>
      </c>
      <c r="E12" s="340">
        <v>0</v>
      </c>
      <c r="F12" s="340"/>
      <c r="G12" s="340"/>
      <c r="H12" s="10"/>
      <c r="I12" s="10"/>
      <c r="J12" s="10"/>
      <c r="K12" s="10"/>
      <c r="L12" s="10"/>
      <c r="M12" s="10"/>
      <c r="N12" s="10"/>
      <c r="O12" s="10"/>
      <c r="P12" s="10"/>
      <c r="Q12" s="11"/>
    </row>
    <row r="13" spans="1:17" x14ac:dyDescent="0.25">
      <c r="A13" s="12"/>
      <c r="B13" s="330" t="s">
        <v>16</v>
      </c>
      <c r="C13" s="331"/>
      <c r="D13" s="331"/>
      <c r="E13" s="331"/>
      <c r="F13" s="331"/>
      <c r="G13" s="331"/>
      <c r="H13" s="331"/>
      <c r="I13" s="331"/>
      <c r="J13" s="331"/>
      <c r="K13" s="331"/>
      <c r="L13" s="331"/>
      <c r="M13" s="331"/>
      <c r="N13" s="331"/>
      <c r="O13" s="331"/>
      <c r="P13" s="331"/>
      <c r="Q13" s="332"/>
    </row>
    <row r="14" spans="1:17" x14ac:dyDescent="0.25">
      <c r="A14" s="13"/>
      <c r="B14" s="345" t="s">
        <v>17</v>
      </c>
      <c r="C14" s="335"/>
      <c r="D14" s="335"/>
      <c r="E14" s="335"/>
      <c r="F14" s="335"/>
      <c r="G14" s="335"/>
      <c r="H14" s="335"/>
      <c r="I14" s="335"/>
      <c r="J14" s="335"/>
      <c r="K14" s="335">
        <f>K10-E12</f>
        <v>191975</v>
      </c>
      <c r="L14" s="335"/>
      <c r="M14" s="335"/>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336" t="s">
        <v>18</v>
      </c>
      <c r="B16" s="336"/>
      <c r="C16" s="336"/>
      <c r="D16" s="336"/>
      <c r="E16" s="336"/>
      <c r="F16" s="336"/>
      <c r="G16" s="336"/>
      <c r="H16" s="336"/>
      <c r="I16" s="336"/>
      <c r="J16" s="336"/>
      <c r="K16" s="336"/>
      <c r="L16" s="336"/>
      <c r="M16" s="336"/>
      <c r="N16" s="336"/>
      <c r="O16" s="19">
        <v>75</v>
      </c>
      <c r="P16" s="337" t="s">
        <v>19</v>
      </c>
      <c r="Q16" s="337"/>
    </row>
    <row r="17" spans="1:17" x14ac:dyDescent="0.25">
      <c r="A17" s="7"/>
      <c r="B17" s="338" t="s">
        <v>20</v>
      </c>
      <c r="C17" s="338"/>
      <c r="D17" s="338"/>
      <c r="E17" s="338"/>
      <c r="F17" s="338"/>
      <c r="G17" s="338"/>
      <c r="H17" s="338"/>
      <c r="I17" s="338"/>
      <c r="J17" s="338"/>
      <c r="K17" s="338"/>
      <c r="L17" s="338"/>
      <c r="M17" s="338"/>
      <c r="N17" s="338"/>
      <c r="O17" s="20">
        <f>L9</f>
        <v>109.7</v>
      </c>
      <c r="P17" s="21" t="s">
        <v>21</v>
      </c>
      <c r="Q17" s="3"/>
    </row>
    <row r="18" spans="1:17" x14ac:dyDescent="0.25">
      <c r="A18" s="7"/>
      <c r="B18" s="326">
        <f>O16</f>
        <v>75</v>
      </c>
      <c r="C18" s="326"/>
      <c r="D18" s="5" t="s">
        <v>10</v>
      </c>
      <c r="E18" s="22">
        <f>O17</f>
        <v>109.7</v>
      </c>
      <c r="F18" s="5" t="s">
        <v>22</v>
      </c>
      <c r="G18" s="5" t="s">
        <v>10</v>
      </c>
      <c r="H18" s="23">
        <v>20</v>
      </c>
      <c r="I18" s="5" t="s">
        <v>12</v>
      </c>
      <c r="J18" s="5" t="s">
        <v>13</v>
      </c>
      <c r="K18" s="327">
        <f>(B18*E18)*H18</f>
        <v>164550</v>
      </c>
      <c r="L18" s="327"/>
      <c r="M18" s="327"/>
      <c r="N18" s="5"/>
      <c r="O18" s="5"/>
      <c r="P18" s="5"/>
      <c r="Q18" s="3"/>
    </row>
    <row r="19" spans="1:17" x14ac:dyDescent="0.25">
      <c r="A19" s="328" t="s">
        <v>14</v>
      </c>
      <c r="B19" s="328"/>
      <c r="C19" s="328"/>
      <c r="D19" s="328"/>
      <c r="E19" s="328"/>
      <c r="F19" s="328"/>
      <c r="G19" s="328"/>
      <c r="H19" s="328"/>
      <c r="I19" s="328"/>
      <c r="J19" s="328"/>
      <c r="K19" s="328"/>
      <c r="L19" s="328"/>
      <c r="M19" s="328"/>
      <c r="N19" s="328"/>
      <c r="O19" s="328"/>
      <c r="P19" s="328"/>
      <c r="Q19" s="2"/>
    </row>
    <row r="20" spans="1:17" x14ac:dyDescent="0.25">
      <c r="A20" s="2"/>
      <c r="B20" s="2"/>
      <c r="C20" s="2"/>
      <c r="D20" s="10" t="s">
        <v>15</v>
      </c>
      <c r="E20" s="329">
        <v>0</v>
      </c>
      <c r="F20" s="329"/>
      <c r="G20" s="329"/>
      <c r="H20" s="10"/>
      <c r="I20" s="10"/>
      <c r="J20" s="10"/>
      <c r="K20" s="10"/>
      <c r="L20" s="10"/>
      <c r="M20" s="10"/>
      <c r="N20" s="10"/>
      <c r="O20" s="10"/>
      <c r="P20" s="10"/>
      <c r="Q20" s="11"/>
    </row>
    <row r="21" spans="1:17" x14ac:dyDescent="0.25">
      <c r="A21" s="12"/>
      <c r="B21" s="330" t="s">
        <v>23</v>
      </c>
      <c r="C21" s="331"/>
      <c r="D21" s="331"/>
      <c r="E21" s="331"/>
      <c r="F21" s="331"/>
      <c r="G21" s="331"/>
      <c r="H21" s="331"/>
      <c r="I21" s="331"/>
      <c r="J21" s="331"/>
      <c r="K21" s="331"/>
      <c r="L21" s="331"/>
      <c r="M21" s="331"/>
      <c r="N21" s="331"/>
      <c r="O21" s="331"/>
      <c r="P21" s="331"/>
      <c r="Q21" s="332"/>
    </row>
    <row r="22" spans="1:17" x14ac:dyDescent="0.25">
      <c r="A22" s="13"/>
      <c r="B22" s="333" t="s">
        <v>24</v>
      </c>
      <c r="C22" s="334"/>
      <c r="D22" s="334"/>
      <c r="E22" s="334"/>
      <c r="F22" s="334"/>
      <c r="G22" s="334"/>
      <c r="H22" s="334"/>
      <c r="I22" s="334"/>
      <c r="J22" s="334"/>
      <c r="K22" s="335">
        <f>K18-E20</f>
        <v>164550</v>
      </c>
      <c r="L22" s="335"/>
      <c r="M22" s="335"/>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318" t="s">
        <v>25</v>
      </c>
      <c r="B24" s="318"/>
      <c r="C24" s="318"/>
      <c r="D24" s="318"/>
      <c r="E24" s="318"/>
      <c r="F24" s="318"/>
      <c r="G24" s="318"/>
      <c r="H24" s="318"/>
      <c r="I24" s="318"/>
      <c r="J24" s="318"/>
      <c r="K24" s="318"/>
      <c r="L24" s="318"/>
      <c r="M24" s="318"/>
      <c r="N24" s="318"/>
      <c r="O24" s="318"/>
      <c r="P24" s="318"/>
      <c r="Q24" s="318"/>
    </row>
    <row r="25" spans="1:17" x14ac:dyDescent="0.25">
      <c r="A25" s="25" t="s">
        <v>26</v>
      </c>
      <c r="B25" s="319">
        <f>K14+K22</f>
        <v>356525</v>
      </c>
      <c r="C25" s="319"/>
      <c r="D25" s="319"/>
      <c r="E25" s="320"/>
      <c r="F25" s="320"/>
      <c r="G25" s="320"/>
      <c r="H25" s="321"/>
      <c r="I25" s="321"/>
      <c r="J25" s="321"/>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80" t="s">
        <v>27</v>
      </c>
      <c r="B27" s="280"/>
      <c r="C27" s="280"/>
      <c r="D27" s="280"/>
      <c r="E27" s="280"/>
      <c r="F27" s="280"/>
      <c r="G27" s="280"/>
      <c r="H27" s="280"/>
      <c r="I27" s="280"/>
      <c r="J27" s="280"/>
      <c r="K27" s="280"/>
      <c r="L27" s="280"/>
      <c r="M27" s="280"/>
      <c r="N27" s="280"/>
      <c r="O27" s="280"/>
      <c r="P27" s="280"/>
      <c r="Q27" s="280"/>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322" t="s">
        <v>30</v>
      </c>
      <c r="B32" s="322"/>
      <c r="C32" s="323" t="s">
        <v>31</v>
      </c>
      <c r="D32" s="324"/>
      <c r="E32" s="324"/>
      <c r="F32" s="324"/>
      <c r="G32" s="324"/>
      <c r="H32" s="324"/>
      <c r="I32" s="324"/>
      <c r="J32" s="324"/>
      <c r="K32" s="324"/>
      <c r="L32" s="324"/>
      <c r="M32" s="324"/>
      <c r="N32" s="324"/>
      <c r="O32" s="324"/>
      <c r="P32" s="324"/>
      <c r="Q32" s="325"/>
    </row>
    <row r="33" spans="1:17" x14ac:dyDescent="0.25">
      <c r="A33" s="290">
        <v>0.15</v>
      </c>
      <c r="B33" s="296"/>
      <c r="C33" s="297" t="s">
        <v>32</v>
      </c>
      <c r="D33" s="298"/>
      <c r="E33" s="298"/>
      <c r="F33" s="298"/>
      <c r="G33" s="298"/>
      <c r="H33" s="298"/>
      <c r="I33" s="298"/>
      <c r="J33" s="298"/>
      <c r="K33" s="298"/>
      <c r="L33" s="298"/>
      <c r="M33" s="298"/>
      <c r="N33" s="298"/>
      <c r="O33" s="298"/>
      <c r="P33" s="298"/>
      <c r="Q33" s="299"/>
    </row>
    <row r="34" spans="1:17" x14ac:dyDescent="0.25">
      <c r="A34" s="290"/>
      <c r="B34" s="296"/>
      <c r="C34" s="300">
        <f>A33*B25</f>
        <v>53478.75</v>
      </c>
      <c r="D34" s="300"/>
      <c r="E34" s="301"/>
      <c r="F34" s="302" t="s">
        <v>33</v>
      </c>
      <c r="G34" s="302"/>
      <c r="H34" s="302"/>
      <c r="I34" s="302"/>
      <c r="J34" s="302"/>
      <c r="K34" s="302"/>
      <c r="L34" s="302"/>
      <c r="M34" s="302"/>
      <c r="N34" s="302"/>
      <c r="O34" s="302"/>
      <c r="P34" s="302"/>
      <c r="Q34" s="303"/>
    </row>
    <row r="35" spans="1:17" x14ac:dyDescent="0.25">
      <c r="A35" s="304">
        <v>0.8</v>
      </c>
      <c r="B35" s="305"/>
      <c r="C35" s="297" t="s">
        <v>34</v>
      </c>
      <c r="D35" s="298"/>
      <c r="E35" s="298"/>
      <c r="F35" s="298"/>
      <c r="G35" s="298"/>
      <c r="H35" s="298"/>
      <c r="I35" s="298"/>
      <c r="J35" s="298"/>
      <c r="K35" s="298"/>
      <c r="L35" s="298"/>
      <c r="M35" s="298"/>
      <c r="N35" s="298"/>
      <c r="O35" s="298"/>
      <c r="P35" s="298"/>
      <c r="Q35" s="299"/>
    </row>
    <row r="36" spans="1:17" x14ac:dyDescent="0.25">
      <c r="A36" s="306"/>
      <c r="B36" s="307"/>
      <c r="C36" s="310" t="s">
        <v>35</v>
      </c>
      <c r="D36" s="311"/>
      <c r="E36" s="311"/>
      <c r="F36" s="311"/>
      <c r="G36" s="311"/>
      <c r="H36" s="311"/>
      <c r="I36" s="311"/>
      <c r="J36" s="311"/>
      <c r="K36" s="311"/>
      <c r="L36" s="311"/>
      <c r="M36" s="311"/>
      <c r="N36" s="311"/>
      <c r="O36" s="311"/>
      <c r="P36" s="311"/>
      <c r="Q36" s="312"/>
    </row>
    <row r="37" spans="1:17" x14ac:dyDescent="0.25">
      <c r="A37" s="306"/>
      <c r="B37" s="307"/>
      <c r="C37" s="313" t="s">
        <v>36</v>
      </c>
      <c r="D37" s="314"/>
      <c r="E37" s="314"/>
      <c r="F37" s="314"/>
      <c r="G37" s="314"/>
      <c r="H37" s="314"/>
      <c r="I37" s="315">
        <f>A35</f>
        <v>0.8</v>
      </c>
      <c r="J37" s="315"/>
      <c r="K37" s="316" t="s">
        <v>37</v>
      </c>
      <c r="L37" s="316"/>
      <c r="M37" s="316"/>
      <c r="N37" s="316"/>
      <c r="O37" s="316"/>
      <c r="P37" s="316"/>
      <c r="Q37" s="317"/>
    </row>
    <row r="38" spans="1:17" x14ac:dyDescent="0.25">
      <c r="A38" s="308"/>
      <c r="B38" s="309"/>
      <c r="C38" s="286">
        <f>C34</f>
        <v>53478.75</v>
      </c>
      <c r="D38" s="287"/>
      <c r="E38" s="287"/>
      <c r="F38" s="288" t="s">
        <v>38</v>
      </c>
      <c r="G38" s="288"/>
      <c r="H38" s="288"/>
      <c r="I38" s="288"/>
      <c r="J38" s="288"/>
      <c r="K38" s="289">
        <f>(B25*A35)-C34</f>
        <v>231741.25</v>
      </c>
      <c r="L38" s="289"/>
      <c r="M38" s="289"/>
      <c r="N38" s="14"/>
      <c r="O38" s="14"/>
      <c r="P38" s="14"/>
      <c r="Q38" s="31"/>
    </row>
    <row r="39" spans="1:17" x14ac:dyDescent="0.25">
      <c r="A39" s="290">
        <v>0.2</v>
      </c>
      <c r="B39" s="290"/>
      <c r="C39" s="291" t="s">
        <v>39</v>
      </c>
      <c r="D39" s="292"/>
      <c r="E39" s="292"/>
      <c r="F39" s="293"/>
      <c r="G39" s="293"/>
      <c r="H39" s="293"/>
      <c r="I39" s="32"/>
      <c r="J39" s="32"/>
      <c r="K39" s="33"/>
      <c r="L39" s="33"/>
      <c r="M39" s="33"/>
      <c r="N39" s="33"/>
      <c r="O39" s="33"/>
      <c r="P39" s="33"/>
      <c r="Q39" s="34"/>
    </row>
    <row r="40" spans="1:17" x14ac:dyDescent="0.25">
      <c r="A40" s="290"/>
      <c r="B40" s="290"/>
      <c r="C40" s="294" t="s">
        <v>40</v>
      </c>
      <c r="D40" s="288"/>
      <c r="E40" s="288"/>
      <c r="F40" s="288"/>
      <c r="G40" s="288"/>
      <c r="H40" s="288"/>
      <c r="I40" s="288"/>
      <c r="J40" s="288"/>
      <c r="K40" s="288"/>
      <c r="L40" s="288"/>
      <c r="M40" s="288"/>
      <c r="N40" s="288"/>
      <c r="O40" s="288"/>
      <c r="P40" s="288"/>
      <c r="Q40" s="295"/>
    </row>
    <row r="41" spans="1:17" x14ac:dyDescent="0.25">
      <c r="A41" s="26" t="s">
        <v>41</v>
      </c>
      <c r="B41" s="2"/>
      <c r="C41" s="2"/>
      <c r="D41" s="2"/>
      <c r="E41" s="2"/>
      <c r="F41" s="2"/>
      <c r="G41" s="2"/>
      <c r="H41" s="2"/>
      <c r="I41" s="2"/>
      <c r="J41" s="2"/>
      <c r="K41" s="2"/>
      <c r="L41" s="2"/>
      <c r="M41" s="2"/>
      <c r="N41" s="2"/>
      <c r="O41" s="2"/>
      <c r="P41" s="2"/>
      <c r="Q41" s="2"/>
    </row>
    <row r="42" spans="1:17" x14ac:dyDescent="0.25">
      <c r="A42" s="280" t="s">
        <v>42</v>
      </c>
      <c r="B42" s="281"/>
      <c r="C42" s="281"/>
      <c r="D42" s="281"/>
      <c r="E42" s="281"/>
      <c r="F42" s="281"/>
      <c r="G42" s="281"/>
      <c r="H42" s="281"/>
      <c r="I42" s="281"/>
      <c r="J42" s="281"/>
      <c r="K42" s="281"/>
      <c r="L42" s="281"/>
      <c r="M42" s="281"/>
      <c r="N42" s="281"/>
      <c r="O42" s="281"/>
      <c r="P42" s="281"/>
      <c r="Q42" s="281"/>
    </row>
    <row r="43" spans="1:17" ht="35.25" customHeight="1" x14ac:dyDescent="0.25">
      <c r="A43" s="280" t="s">
        <v>43</v>
      </c>
      <c r="B43" s="280"/>
      <c r="C43" s="280"/>
      <c r="D43" s="280"/>
      <c r="E43" s="280"/>
      <c r="F43" s="280"/>
      <c r="G43" s="280"/>
      <c r="H43" s="280"/>
      <c r="I43" s="280"/>
      <c r="J43" s="280"/>
      <c r="K43" s="280"/>
      <c r="L43" s="280"/>
      <c r="M43" s="280"/>
      <c r="N43" s="280"/>
      <c r="O43" s="280"/>
      <c r="P43" s="280"/>
      <c r="Q43" s="280"/>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80" t="s">
        <v>45</v>
      </c>
      <c r="B45" s="280"/>
      <c r="C45" s="280"/>
      <c r="D45" s="280"/>
      <c r="E45" s="280"/>
      <c r="F45" s="280"/>
      <c r="G45" s="280"/>
      <c r="H45" s="280"/>
      <c r="I45" s="280"/>
      <c r="J45" s="280"/>
      <c r="K45" s="280"/>
      <c r="L45" s="280"/>
      <c r="M45" s="280"/>
      <c r="N45" s="280"/>
      <c r="O45" s="280"/>
      <c r="P45" s="280"/>
      <c r="Q45" s="280"/>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82" t="s">
        <v>47</v>
      </c>
      <c r="B47" s="282"/>
      <c r="C47" s="282"/>
      <c r="D47" s="282"/>
      <c r="E47" s="282"/>
      <c r="F47" s="282"/>
      <c r="G47" s="282"/>
      <c r="H47" s="282"/>
      <c r="I47" s="282"/>
      <c r="J47" s="282"/>
      <c r="K47" s="282"/>
      <c r="L47" s="282"/>
      <c r="M47" s="282"/>
      <c r="N47" s="282"/>
      <c r="O47" s="282"/>
      <c r="P47" s="282"/>
      <c r="Q47" s="282"/>
    </row>
    <row r="48" spans="1:17" ht="15.75" x14ac:dyDescent="0.25">
      <c r="A48" s="283" t="s">
        <v>48</v>
      </c>
      <c r="B48" s="283"/>
      <c r="C48" s="283"/>
      <c r="D48" s="283"/>
      <c r="E48" s="283"/>
      <c r="F48" s="283"/>
      <c r="G48" s="283"/>
      <c r="H48" s="283"/>
      <c r="I48" s="283"/>
      <c r="J48" s="283"/>
      <c r="K48" s="283"/>
      <c r="L48" s="283"/>
      <c r="M48" s="283"/>
      <c r="N48" s="283"/>
      <c r="O48" s="283"/>
      <c r="P48" s="283"/>
      <c r="Q48" s="283"/>
    </row>
    <row r="49" spans="1:17" ht="15.75" x14ac:dyDescent="0.25">
      <c r="A49" s="284" t="s">
        <v>49</v>
      </c>
      <c r="B49" s="285"/>
      <c r="C49" s="285"/>
      <c r="D49" s="285"/>
      <c r="E49" s="285"/>
      <c r="F49" s="285"/>
      <c r="G49" s="285"/>
      <c r="H49" s="285"/>
      <c r="I49" s="285"/>
      <c r="J49" s="285"/>
      <c r="K49" s="285"/>
      <c r="L49" s="285"/>
      <c r="M49" s="285"/>
      <c r="N49" s="285"/>
      <c r="O49" s="285"/>
      <c r="P49" s="285"/>
      <c r="Q49" s="285"/>
    </row>
    <row r="50" spans="1:17" x14ac:dyDescent="0.25">
      <c r="A50" s="275" t="s">
        <v>50</v>
      </c>
      <c r="B50" s="276"/>
      <c r="C50" s="276"/>
      <c r="D50" s="276"/>
      <c r="E50" s="276"/>
      <c r="F50" s="276"/>
      <c r="G50" s="276"/>
      <c r="H50" s="276"/>
      <c r="I50" s="276"/>
      <c r="J50" s="276"/>
      <c r="K50" s="276"/>
      <c r="L50" s="276"/>
      <c r="M50" s="276"/>
      <c r="N50" s="276"/>
      <c r="O50" s="276"/>
      <c r="P50" s="276"/>
      <c r="Q50" s="276"/>
    </row>
    <row r="51" spans="1:17" x14ac:dyDescent="0.25">
      <c r="A51" s="277" t="s">
        <v>51</v>
      </c>
      <c r="B51" s="277"/>
      <c r="C51" s="277"/>
      <c r="D51" s="277"/>
      <c r="E51" s="277"/>
      <c r="F51" s="277"/>
      <c r="G51" s="277"/>
      <c r="H51" s="277"/>
      <c r="I51" s="36" t="s">
        <v>52</v>
      </c>
      <c r="J51" s="37"/>
      <c r="K51" s="37"/>
      <c r="L51" s="277" t="s">
        <v>53</v>
      </c>
      <c r="M51" s="277"/>
      <c r="N51" s="277"/>
      <c r="O51" s="277"/>
      <c r="P51" s="278" t="s">
        <v>54</v>
      </c>
      <c r="Q51" s="279"/>
    </row>
    <row r="52" spans="1:17" x14ac:dyDescent="0.25">
      <c r="A52" s="271" t="s">
        <v>55</v>
      </c>
      <c r="B52" s="271"/>
      <c r="C52" s="271"/>
      <c r="D52" s="271"/>
      <c r="E52" s="271"/>
      <c r="F52" s="271"/>
      <c r="G52" s="271"/>
      <c r="H52" s="271"/>
      <c r="I52" s="267"/>
      <c r="J52" s="267"/>
      <c r="K52" s="267"/>
      <c r="L52" s="267"/>
      <c r="M52" s="267"/>
      <c r="N52" s="267"/>
      <c r="O52" s="267"/>
      <c r="P52" s="255"/>
      <c r="Q52" s="257"/>
    </row>
    <row r="53" spans="1:17" x14ac:dyDescent="0.25">
      <c r="A53" s="272" t="s">
        <v>56</v>
      </c>
      <c r="B53" s="273"/>
      <c r="C53" s="273"/>
      <c r="D53" s="273"/>
      <c r="E53" s="273"/>
      <c r="F53" s="273"/>
      <c r="G53" s="273"/>
      <c r="H53" s="274"/>
      <c r="I53" s="267"/>
      <c r="J53" s="267"/>
      <c r="K53" s="267"/>
      <c r="L53" s="267"/>
      <c r="M53" s="267"/>
      <c r="N53" s="267"/>
      <c r="O53" s="267"/>
      <c r="P53" s="255"/>
      <c r="Q53" s="257"/>
    </row>
    <row r="54" spans="1:17" x14ac:dyDescent="0.25">
      <c r="A54" s="267"/>
      <c r="B54" s="267"/>
      <c r="C54" s="267"/>
      <c r="D54" s="267"/>
      <c r="E54" s="267"/>
      <c r="F54" s="267"/>
      <c r="G54" s="267"/>
      <c r="H54" s="267"/>
      <c r="I54" s="267"/>
      <c r="J54" s="267"/>
      <c r="K54" s="267"/>
      <c r="L54" s="267"/>
      <c r="M54" s="267"/>
      <c r="N54" s="267"/>
      <c r="O54" s="267"/>
      <c r="P54" s="255"/>
      <c r="Q54" s="257"/>
    </row>
    <row r="55" spans="1:17" x14ac:dyDescent="0.25">
      <c r="A55" s="271" t="s">
        <v>57</v>
      </c>
      <c r="B55" s="271"/>
      <c r="C55" s="271"/>
      <c r="D55" s="271"/>
      <c r="E55" s="271"/>
      <c r="F55" s="271"/>
      <c r="G55" s="271"/>
      <c r="H55" s="271"/>
      <c r="I55" s="267"/>
      <c r="J55" s="267"/>
      <c r="K55" s="267"/>
      <c r="L55" s="267"/>
      <c r="M55" s="267"/>
      <c r="N55" s="267"/>
      <c r="O55" s="267"/>
      <c r="P55" s="255"/>
      <c r="Q55" s="257"/>
    </row>
    <row r="56" spans="1:17" x14ac:dyDescent="0.25">
      <c r="A56" s="272" t="s">
        <v>56</v>
      </c>
      <c r="B56" s="273"/>
      <c r="C56" s="273"/>
      <c r="D56" s="273"/>
      <c r="E56" s="273"/>
      <c r="F56" s="273"/>
      <c r="G56" s="273"/>
      <c r="H56" s="274"/>
      <c r="I56" s="267"/>
      <c r="J56" s="267"/>
      <c r="K56" s="267"/>
      <c r="L56" s="267"/>
      <c r="M56" s="267"/>
      <c r="N56" s="267"/>
      <c r="O56" s="267"/>
      <c r="P56" s="255"/>
      <c r="Q56" s="257"/>
    </row>
    <row r="57" spans="1:17" x14ac:dyDescent="0.25">
      <c r="A57" s="38"/>
      <c r="B57" s="39"/>
      <c r="C57" s="39"/>
      <c r="D57" s="39"/>
      <c r="E57" s="39"/>
      <c r="F57" s="39"/>
      <c r="G57" s="39"/>
      <c r="H57" s="40"/>
      <c r="I57" s="267"/>
      <c r="J57" s="267"/>
      <c r="K57" s="267"/>
      <c r="L57" s="267"/>
      <c r="M57" s="267"/>
      <c r="N57" s="267"/>
      <c r="O57" s="267"/>
      <c r="P57" s="41"/>
      <c r="Q57" s="42"/>
    </row>
    <row r="58" spans="1:17" x14ac:dyDescent="0.25">
      <c r="A58" s="268" t="s">
        <v>58</v>
      </c>
      <c r="B58" s="269"/>
      <c r="C58" s="269"/>
      <c r="D58" s="269"/>
      <c r="E58" s="269"/>
      <c r="F58" s="269"/>
      <c r="G58" s="269"/>
      <c r="H58" s="270"/>
      <c r="I58" s="267"/>
      <c r="J58" s="267"/>
      <c r="K58" s="267"/>
      <c r="L58" s="267"/>
      <c r="M58" s="267"/>
      <c r="N58" s="267"/>
      <c r="O58" s="267"/>
      <c r="P58" s="255"/>
      <c r="Q58" s="257"/>
    </row>
    <row r="59" spans="1:17" x14ac:dyDescent="0.25">
      <c r="A59" s="260" t="s">
        <v>59</v>
      </c>
      <c r="B59" s="260"/>
      <c r="C59" s="260"/>
      <c r="D59" s="260"/>
      <c r="E59" s="260"/>
      <c r="F59" s="260"/>
      <c r="G59" s="260"/>
      <c r="H59" s="260"/>
      <c r="I59" s="260"/>
      <c r="J59" s="260"/>
      <c r="K59" s="260"/>
      <c r="L59" s="260"/>
      <c r="M59" s="260"/>
      <c r="N59" s="260"/>
      <c r="O59" s="260"/>
      <c r="P59" s="260"/>
      <c r="Q59" s="260"/>
    </row>
    <row r="60" spans="1:17" ht="15.75" x14ac:dyDescent="0.25">
      <c r="A60" s="261" t="s">
        <v>60</v>
      </c>
      <c r="B60" s="262"/>
      <c r="C60" s="262"/>
      <c r="D60" s="262"/>
      <c r="E60" s="262"/>
      <c r="F60" s="262"/>
      <c r="G60" s="262"/>
      <c r="H60" s="262"/>
      <c r="I60" s="262"/>
      <c r="J60" s="262"/>
      <c r="K60" s="262"/>
      <c r="L60" s="262"/>
      <c r="M60" s="262"/>
      <c r="N60" s="262"/>
      <c r="O60" s="262"/>
      <c r="P60" s="262"/>
      <c r="Q60" s="262"/>
    </row>
    <row r="61" spans="1:17" x14ac:dyDescent="0.25">
      <c r="A61" s="263" t="s">
        <v>61</v>
      </c>
      <c r="B61" s="263"/>
      <c r="C61" s="263"/>
      <c r="D61" s="263"/>
      <c r="E61" s="263"/>
      <c r="F61" s="263"/>
      <c r="G61" s="263"/>
      <c r="H61" s="263"/>
      <c r="I61" s="263"/>
      <c r="J61" s="263"/>
      <c r="K61" s="263"/>
      <c r="L61" s="264" t="s">
        <v>62</v>
      </c>
      <c r="M61" s="265"/>
      <c r="N61" s="265"/>
      <c r="O61" s="265"/>
      <c r="P61" s="265"/>
      <c r="Q61" s="266"/>
    </row>
    <row r="62" spans="1:17" x14ac:dyDescent="0.25">
      <c r="A62" s="258" t="s">
        <v>63</v>
      </c>
      <c r="B62" s="258"/>
      <c r="C62" s="258"/>
      <c r="D62" s="258"/>
      <c r="E62" s="258"/>
      <c r="F62" s="258"/>
      <c r="G62" s="258"/>
      <c r="H62" s="258"/>
      <c r="I62" s="258"/>
      <c r="J62" s="258"/>
      <c r="K62" s="258"/>
      <c r="L62" s="255"/>
      <c r="M62" s="256"/>
      <c r="N62" s="256"/>
      <c r="O62" s="256"/>
      <c r="P62" s="256"/>
      <c r="Q62" s="257"/>
    </row>
    <row r="63" spans="1:17" x14ac:dyDescent="0.25">
      <c r="A63" s="258" t="s">
        <v>64</v>
      </c>
      <c r="B63" s="258"/>
      <c r="C63" s="258"/>
      <c r="D63" s="258"/>
      <c r="E63" s="258"/>
      <c r="F63" s="258"/>
      <c r="G63" s="258"/>
      <c r="H63" s="258"/>
      <c r="I63" s="258"/>
      <c r="J63" s="258"/>
      <c r="K63" s="258"/>
      <c r="L63" s="255"/>
      <c r="M63" s="256"/>
      <c r="N63" s="256"/>
      <c r="O63" s="256"/>
      <c r="P63" s="256"/>
      <c r="Q63" s="257"/>
    </row>
    <row r="64" spans="1:17" x14ac:dyDescent="0.25">
      <c r="A64" s="258" t="s">
        <v>64</v>
      </c>
      <c r="B64" s="258"/>
      <c r="C64" s="258"/>
      <c r="D64" s="258"/>
      <c r="E64" s="258"/>
      <c r="F64" s="258"/>
      <c r="G64" s="258"/>
      <c r="H64" s="258"/>
      <c r="I64" s="258"/>
      <c r="J64" s="258"/>
      <c r="K64" s="258"/>
      <c r="L64" s="255"/>
      <c r="M64" s="256"/>
      <c r="N64" s="256"/>
      <c r="O64" s="256"/>
      <c r="P64" s="256"/>
      <c r="Q64" s="257"/>
    </row>
    <row r="65" spans="1:17" x14ac:dyDescent="0.25">
      <c r="A65" s="258" t="s">
        <v>64</v>
      </c>
      <c r="B65" s="258"/>
      <c r="C65" s="258"/>
      <c r="D65" s="258"/>
      <c r="E65" s="258"/>
      <c r="F65" s="258"/>
      <c r="G65" s="258"/>
      <c r="H65" s="258"/>
      <c r="I65" s="258"/>
      <c r="J65" s="258"/>
      <c r="K65" s="258"/>
      <c r="L65" s="255"/>
      <c r="M65" s="256"/>
      <c r="N65" s="256"/>
      <c r="O65" s="256"/>
      <c r="P65" s="256"/>
      <c r="Q65" s="257"/>
    </row>
    <row r="66" spans="1:17" x14ac:dyDescent="0.25">
      <c r="A66" s="254" t="s">
        <v>65</v>
      </c>
      <c r="B66" s="254"/>
      <c r="C66" s="254"/>
      <c r="D66" s="254"/>
      <c r="E66" s="254"/>
      <c r="F66" s="254"/>
      <c r="G66" s="254"/>
      <c r="H66" s="254"/>
      <c r="I66" s="254"/>
      <c r="J66" s="254"/>
      <c r="K66" s="254"/>
      <c r="L66" s="255"/>
      <c r="M66" s="256"/>
      <c r="N66" s="256"/>
      <c r="O66" s="256"/>
      <c r="P66" s="256"/>
      <c r="Q66" s="257"/>
    </row>
    <row r="67" spans="1:17" x14ac:dyDescent="0.25">
      <c r="A67" s="258" t="s">
        <v>66</v>
      </c>
      <c r="B67" s="258"/>
      <c r="C67" s="258"/>
      <c r="D67" s="258"/>
      <c r="E67" s="258"/>
      <c r="F67" s="258"/>
      <c r="G67" s="258"/>
      <c r="H67" s="258"/>
      <c r="I67" s="258"/>
      <c r="J67" s="258"/>
      <c r="K67" s="258"/>
      <c r="L67" s="41"/>
      <c r="M67" s="43"/>
      <c r="N67" s="43"/>
      <c r="O67" s="43"/>
      <c r="P67" s="43"/>
      <c r="Q67" s="43"/>
    </row>
    <row r="68" spans="1:17" x14ac:dyDescent="0.25">
      <c r="A68" s="259" t="s">
        <v>67</v>
      </c>
      <c r="B68" s="259"/>
      <c r="C68" s="259"/>
      <c r="D68" s="259"/>
      <c r="E68" s="259"/>
      <c r="F68" s="259"/>
      <c r="G68" s="259"/>
      <c r="H68" s="259"/>
      <c r="I68" s="259"/>
      <c r="J68" s="259"/>
      <c r="K68" s="25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4D3A4-4019-436A-A480-8B76AC34AB15}">
  <sheetPr codeName="Feuil11">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1" priority="1">
      <formula>$G$19&lt;2</formula>
    </cfRule>
  </conditionalFormatting>
  <dataValidations count="12">
    <dataValidation type="list" allowBlank="1" showInputMessage="1" showErrorMessage="1" sqref="C30 C26:C27 C66 C100 C177 C162 C134 C189" xr:uid="{E69EECC4-7D7F-48CA-9E79-BA00F4148BB8}">
      <formula1>"Choisir une valeur,Assujetti,Assujetti partiel,Non assujetti"</formula1>
    </dataValidation>
    <dataValidation type="list" allowBlank="1" showInputMessage="1" showErrorMessage="1" sqref="F190" xr:uid="{F5372C22-138F-4E5F-9302-EFB94AA763D3}">
      <formula1>"Choisir une valeur,Oui,Non"</formula1>
    </dataValidation>
    <dataValidation type="list" allowBlank="1" showInputMessage="1" showErrorMessage="1" sqref="C51:C55 C111:C113 C77:C79 C164:C169" xr:uid="{88BF22A6-CDAD-435E-9A87-C69E98412478}">
      <formula1>"Choisir une valeur,Acquisition neuf,Acquisition occasion,Crédit-bail, Location"</formula1>
    </dataValidation>
    <dataValidation type="list" allowBlank="1" showInputMessage="1" showErrorMessage="1" sqref="B20:B21" xr:uid="{0F9AB46E-DF59-4902-9F25-33530BD4747B}">
      <formula1>"Choisir une valeur,Assujetti à la TVA,Non assujetti à la TVA,Assujetti partiel à la TVA"</formula1>
    </dataValidation>
    <dataValidation type="list" allowBlank="1" showInputMessage="1" showErrorMessage="1" sqref="B17" xr:uid="{9D1B6BEC-55E8-476B-824B-A362D65DA658}">
      <formula1>"Choisir une valeur,Petite,Moyenne,Grande"</formula1>
    </dataValidation>
    <dataValidation type="list" allowBlank="1" showInputMessage="1" showErrorMessage="1" sqref="B19" xr:uid="{88890013-45B0-4D7E-8CD8-3637A5F0B530}">
      <formula1>"Choisir une valeur,Métropole,DROM"</formula1>
    </dataValidation>
    <dataValidation type="list" allowBlank="1" showInputMessage="1" showErrorMessage="1" sqref="B18" xr:uid="{AA5A37A2-FA5F-4AFB-B68E-3DC9975CD6FD}">
      <formula1>"Choisir une valeur,Non économique,Economique"</formula1>
    </dataValidation>
    <dataValidation type="list" allowBlank="1" showInputMessage="1" showErrorMessage="1" sqref="F18" xr:uid="{42EDF9BE-DE22-4AB5-A380-4DE06F2226E7}">
      <formula1>list_cat_benef</formula1>
    </dataValidation>
    <dataValidation type="list" allowBlank="1" showInputMessage="1" showErrorMessage="1" sqref="B15" xr:uid="{2217C308-CAB2-499A-8852-8A5AD8DFCFBC}">
      <formula1>"Choisir une valeur,Coordinateur,Partenaire,Coordinateur mandataire,Partenaire mandant"</formula1>
    </dataValidation>
    <dataValidation type="list" allowBlank="1" showInputMessage="1" showErrorMessage="1" sqref="B17" xr:uid="{67F81770-9DC2-44C7-A49F-D1F15B4B1E5C}">
      <formula1>"Petite,Moyenne,Grande"</formula1>
    </dataValidation>
    <dataValidation type="list" allowBlank="1" showInputMessage="1" showErrorMessage="1" sqref="B16" xr:uid="{2CD82A60-3A09-4259-A467-C20EFCFC6E06}">
      <formula1>"Choisir une valeur,Association,Secteur privé,Secteur public"</formula1>
    </dataValidation>
    <dataValidation type="list" allowBlank="1" showInputMessage="1" showErrorMessage="1" sqref="A179:A183" xr:uid="{194F93BF-4EEA-490C-9253-1D0D41809CB8}">
      <formula1>"Diagnostic,Accompagnement"</formula1>
    </dataValidation>
  </dataValidations>
  <hyperlinks>
    <hyperlink ref="A6" location="_1__BUDGET_PREVISIONNEL_DE_L_OPERATION" display="1/ Le budget prévisionnel de l'opération" xr:uid="{972F8904-DA5A-4969-A398-617ADCB4404D}"/>
    <hyperlink ref="A7" location="_2__PLAN_DE_FINANCEMENT" display="2/ Le plan de financement" xr:uid="{A89B866C-57A7-4CF5-9BF1-6F7D5C520B5B}"/>
    <hyperlink ref="E263" location="partenaire_coord!A1" display="Retour haut de page" xr:uid="{2C163F28-057F-4EF5-AAC6-AD898CE1E1AD}"/>
    <hyperlink ref="A26" r:id="rId1" xr:uid="{88FDDB46-ED72-4776-8226-5ABD9DE92E01}"/>
    <hyperlink ref="A9" location="declar_minimis" display="3/ Déclaration des aides de minimis" xr:uid="{1142EA5E-14EF-48E7-8F5B-70D8416C5D45}"/>
    <hyperlink ref="B255" r:id="rId2" display="Consulter la référence : http://data.europa.eu/eli/reg/2013/1407/oj " xr:uid="{63725996-9094-4DA6-8B0A-25476330BA19}"/>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1265"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11266"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588A-A0E8-4227-9A2E-238379ECFA1D}">
  <sheetPr codeName="Feuil12">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93" t="s">
        <v>250</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0" priority="1">
      <formula>$G$19&lt;2</formula>
    </cfRule>
  </conditionalFormatting>
  <dataValidations count="12">
    <dataValidation type="list" allowBlank="1" showInputMessage="1" showErrorMessage="1" sqref="A179:A183" xr:uid="{1C2C573B-DF08-4622-9D0E-611F08959C74}">
      <formula1>"Diagnostic,Accompagnement"</formula1>
    </dataValidation>
    <dataValidation type="list" allowBlank="1" showInputMessage="1" showErrorMessage="1" sqref="B16" xr:uid="{34C184F4-4FB8-40A2-B5E7-821DDBB7863D}">
      <formula1>"Choisir une valeur,Association,Secteur privé,Secteur public"</formula1>
    </dataValidation>
    <dataValidation type="list" allowBlank="1" showInputMessage="1" showErrorMessage="1" sqref="B17" xr:uid="{25DCB4D4-E8C7-42BC-B9D8-70EA3A2CC3A2}">
      <formula1>"Petite,Moyenne,Grande"</formula1>
    </dataValidation>
    <dataValidation type="list" allowBlank="1" showInputMessage="1" showErrorMessage="1" sqref="B15" xr:uid="{EC42ECF1-47B6-4B8C-AE6D-E268EF896DEE}">
      <formula1>"Choisir une valeur,Coordinateur,Partenaire,Coordinateur mandataire,Partenaire mandant"</formula1>
    </dataValidation>
    <dataValidation type="list" allowBlank="1" showInputMessage="1" showErrorMessage="1" sqref="F18" xr:uid="{FAC0DBA0-1980-45B8-80AC-0675A4F91E29}">
      <formula1>list_cat_benef</formula1>
    </dataValidation>
    <dataValidation type="list" allowBlank="1" showInputMessage="1" showErrorMessage="1" sqref="B18" xr:uid="{F7F5DDB8-093C-4EC7-8895-FD1C9BA7B6B2}">
      <formula1>"Choisir une valeur,Non économique,Economique"</formula1>
    </dataValidation>
    <dataValidation type="list" allowBlank="1" showInputMessage="1" showErrorMessage="1" sqref="B19" xr:uid="{85D2980A-7DDC-4F3D-BDD6-8C2983EF1339}">
      <formula1>"Choisir une valeur,Métropole,DROM"</formula1>
    </dataValidation>
    <dataValidation type="list" allowBlank="1" showInputMessage="1" showErrorMessage="1" sqref="B17" xr:uid="{8C14782E-FABA-494C-9022-BBF13FBA8545}">
      <formula1>"Choisir une valeur,Petite,Moyenne,Grande"</formula1>
    </dataValidation>
    <dataValidation type="list" allowBlank="1" showInputMessage="1" showErrorMessage="1" sqref="B20:B21" xr:uid="{484B1DFF-750F-4E15-A48E-D11737B6C601}">
      <formula1>"Choisir une valeur,Assujetti à la TVA,Non assujetti à la TVA,Assujetti partiel à la TVA"</formula1>
    </dataValidation>
    <dataValidation type="list" allowBlank="1" showInputMessage="1" showErrorMessage="1" sqref="C51:C55 C111:C113 C77:C79 C164:C169" xr:uid="{CF4906F5-905A-4631-B92B-002014D1B5F5}">
      <formula1>"Choisir une valeur,Acquisition neuf,Acquisition occasion,Crédit-bail, Location"</formula1>
    </dataValidation>
    <dataValidation type="list" allowBlank="1" showInputMessage="1" showErrorMessage="1" sqref="F190" xr:uid="{969CD6E1-1D32-480E-B19A-BCE08D0507D2}">
      <formula1>"Choisir une valeur,Oui,Non"</formula1>
    </dataValidation>
    <dataValidation type="list" allowBlank="1" showInputMessage="1" showErrorMessage="1" sqref="C30 C26:C27 C66 C100 C177 C162 C134 C189" xr:uid="{7CA3660D-5FA7-4276-B3BE-2306D3590A15}">
      <formula1>"Choisir une valeur,Assujetti,Assujetti partiel,Non assujetti"</formula1>
    </dataValidation>
  </dataValidations>
  <hyperlinks>
    <hyperlink ref="A6" location="_1__BUDGET_PREVISIONNEL_DE_L_OPERATION" display="1/ Le budget prévisionnel de l'opération" xr:uid="{E88A5095-93FB-49B7-9A26-DBAE040E5BC3}"/>
    <hyperlink ref="A7" location="_2__PLAN_DE_FINANCEMENT" display="2/ Le plan de financement" xr:uid="{C883C808-F232-41F4-9104-E3D91363C808}"/>
    <hyperlink ref="E263" location="partenaire_coord!A1" display="Retour haut de page" xr:uid="{A7B2145D-A2A0-4934-B3E5-A9051EE0488E}"/>
    <hyperlink ref="A26" r:id="rId1" xr:uid="{100D983A-5A44-418B-BDA3-5EA143A846B7}"/>
    <hyperlink ref="A9" location="declar_minimis" display="3/ Déclaration des aides de minimis" xr:uid="{4837F4C4-C688-4958-A067-824B3BA8170E}"/>
    <hyperlink ref="B255" r:id="rId2" display="Consulter la référence : http://data.europa.eu/eli/reg/2013/1407/oj " xr:uid="{B7BFBB19-0925-4D9C-8372-FA40D92B3FD4}"/>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2289"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12290"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0E3A-A4B9-44A7-9A33-DF54A81B6DD6}">
  <sheetPr>
    <tabColor theme="6" tint="0.79998168889431442"/>
  </sheetPr>
  <dimension ref="A2:O35"/>
  <sheetViews>
    <sheetView workbookViewId="0">
      <selection activeCell="M32" sqref="M32:N32"/>
    </sheetView>
  </sheetViews>
  <sheetFormatPr baseColWidth="10" defaultColWidth="11.42578125" defaultRowHeight="14.25" x14ac:dyDescent="0.2"/>
  <cols>
    <col min="1" max="1" width="50.5703125" style="47" customWidth="1"/>
    <col min="2" max="15" width="13.5703125" style="47" customWidth="1"/>
    <col min="16" max="16384" width="11.42578125" style="47"/>
  </cols>
  <sheetData>
    <row r="2" spans="1:15" ht="87.75" customHeight="1" x14ac:dyDescent="0.5">
      <c r="A2" s="355" t="s">
        <v>188</v>
      </c>
      <c r="B2" s="355"/>
      <c r="C2" s="355"/>
      <c r="D2" s="355"/>
      <c r="E2" s="355"/>
      <c r="F2" s="355"/>
      <c r="G2" s="355"/>
      <c r="H2" s="355"/>
      <c r="I2" s="355"/>
      <c r="J2" s="355"/>
      <c r="K2" s="355"/>
      <c r="L2" s="355"/>
      <c r="M2" s="355"/>
      <c r="N2" s="355"/>
      <c r="O2" s="355"/>
    </row>
    <row r="3" spans="1:15" ht="60.6" customHeight="1" x14ac:dyDescent="0.2"/>
    <row r="4" spans="1:15" s="2" customFormat="1" ht="30.75" customHeight="1" x14ac:dyDescent="0.25">
      <c r="A4" s="231" t="s">
        <v>223</v>
      </c>
      <c r="B4" s="231"/>
      <c r="C4" s="231"/>
      <c r="D4" s="231"/>
      <c r="E4" s="231"/>
      <c r="F4" s="231"/>
      <c r="G4" s="231"/>
      <c r="H4" s="231"/>
      <c r="I4" s="231"/>
      <c r="J4" s="231"/>
      <c r="K4" s="231"/>
      <c r="L4" s="231"/>
      <c r="M4" s="231"/>
      <c r="N4" s="231"/>
      <c r="O4" s="231"/>
    </row>
    <row r="5" spans="1:15" s="232" customFormat="1" ht="7.5" customHeight="1" x14ac:dyDescent="0.25">
      <c r="B5" s="232" t="s">
        <v>208</v>
      </c>
      <c r="D5" s="232" t="s">
        <v>211</v>
      </c>
      <c r="F5" s="232" t="s">
        <v>212</v>
      </c>
      <c r="H5" s="232" t="s">
        <v>213</v>
      </c>
      <c r="J5" s="232" t="s">
        <v>215</v>
      </c>
      <c r="L5" s="232" t="s">
        <v>216</v>
      </c>
    </row>
    <row r="6" spans="1:15" s="220" customFormat="1" ht="34.5" customHeight="1" x14ac:dyDescent="0.25">
      <c r="A6" s="396" t="s">
        <v>244</v>
      </c>
      <c r="B6" s="394" t="s">
        <v>236</v>
      </c>
      <c r="C6" s="395"/>
      <c r="D6" s="398" t="s">
        <v>240</v>
      </c>
      <c r="E6" s="399"/>
      <c r="F6" s="398" t="s">
        <v>239</v>
      </c>
      <c r="G6" s="399"/>
      <c r="H6" s="398" t="s">
        <v>252</v>
      </c>
      <c r="I6" s="399"/>
      <c r="J6" s="404" t="s">
        <v>241</v>
      </c>
      <c r="K6" s="405"/>
      <c r="L6" s="404" t="s">
        <v>242</v>
      </c>
      <c r="M6" s="405"/>
      <c r="N6" s="408" t="s">
        <v>243</v>
      </c>
      <c r="O6" s="409"/>
    </row>
    <row r="7" spans="1:15" s="134" customFormat="1" ht="30.75" customHeight="1" x14ac:dyDescent="0.25">
      <c r="A7" s="397"/>
      <c r="B7" s="222" t="s">
        <v>234</v>
      </c>
      <c r="C7" s="223" t="s">
        <v>235</v>
      </c>
      <c r="D7" s="224" t="s">
        <v>234</v>
      </c>
      <c r="E7" s="225" t="s">
        <v>235</v>
      </c>
      <c r="F7" s="224" t="s">
        <v>234</v>
      </c>
      <c r="G7" s="225" t="s">
        <v>235</v>
      </c>
      <c r="H7" s="224" t="s">
        <v>234</v>
      </c>
      <c r="I7" s="225" t="s">
        <v>235</v>
      </c>
      <c r="J7" s="226" t="s">
        <v>234</v>
      </c>
      <c r="K7" s="227" t="s">
        <v>235</v>
      </c>
      <c r="L7" s="226" t="s">
        <v>234</v>
      </c>
      <c r="M7" s="227" t="s">
        <v>235</v>
      </c>
      <c r="N7" s="228" t="s">
        <v>234</v>
      </c>
      <c r="O7" s="229" t="s">
        <v>235</v>
      </c>
    </row>
    <row r="8" spans="1:15" s="236" customFormat="1" ht="12.75" x14ac:dyDescent="0.25">
      <c r="A8" s="233" t="s">
        <v>224</v>
      </c>
      <c r="B8" s="234">
        <f t="shared" ref="B8:B17" ca="1" si="0">IFERROR(SUMIFS(INDIRECT($A8&amp;"!$E:$E"),INDIRECT($A8&amp;"!$B:$B"),B$5),0)</f>
        <v>0</v>
      </c>
      <c r="C8" s="235">
        <f ca="1">IFERROR(SUMIFS(INDIRECT($A8&amp;"!$F:$F"),INDIRECT($A8&amp;"!$B:$B"),B$5),0)</f>
        <v>0</v>
      </c>
      <c r="D8" s="234">
        <f t="shared" ref="D8:D17" ca="1" si="1">IFERROR(SUMIFS(INDIRECT($A8&amp;"!$E:$E"),INDIRECT($A8&amp;"!$B:$B"),D$5),0)</f>
        <v>0</v>
      </c>
      <c r="E8" s="235">
        <f ca="1">IFERROR(SUMIFS(INDIRECT($A8&amp;"!$F:$F"),INDIRECT($A8&amp;"!$B:$B"),D$5),0)</f>
        <v>0</v>
      </c>
      <c r="F8" s="234">
        <f t="shared" ref="F8:F17" ca="1" si="2">IFERROR(SUMIFS(INDIRECT($A8&amp;"!$E:$E"),INDIRECT($A8&amp;"!$B:$B"),F$5),0)</f>
        <v>0</v>
      </c>
      <c r="G8" s="235">
        <f ca="1">IFERROR(SUMIFS(INDIRECT($A8&amp;"!$F:$F"),INDIRECT($A8&amp;"!$B:$B"),F$5),0)</f>
        <v>0</v>
      </c>
      <c r="H8" s="234">
        <f t="shared" ref="H8:H17" ca="1" si="3">IFERROR(SUMIFS(INDIRECT($A8&amp;"!$E:$E"),INDIRECT($A8&amp;"!$B:$B"),H$5),0)</f>
        <v>0</v>
      </c>
      <c r="I8" s="235">
        <f ca="1">IFERROR(SUMIFS(INDIRECT($A8&amp;"!$F:$F"),INDIRECT($A8&amp;"!$B:$B"),H$5),0)</f>
        <v>0</v>
      </c>
      <c r="J8" s="234">
        <f t="shared" ref="J8:J17" ca="1" si="4">IFERROR(SUMIFS(INDIRECT($A8&amp;"!$E:$E"),INDIRECT($A8&amp;"!$B:$B"),J$5),0)</f>
        <v>0</v>
      </c>
      <c r="K8" s="235">
        <f ca="1">IFERROR(SUMIFS(INDIRECT($A8&amp;"!$F:$F"),INDIRECT($A8&amp;"!$B:$B"),J$5),0)</f>
        <v>0</v>
      </c>
      <c r="L8" s="234">
        <f t="shared" ref="L8:L17" ca="1" si="5">IFERROR(SUMIFS(INDIRECT($A8&amp;"!$E:$E"),INDIRECT($A8&amp;"!$B:$B"),L$5),0)</f>
        <v>0</v>
      </c>
      <c r="M8" s="235">
        <f ca="1">IFERROR(SUMIFS(INDIRECT($A8&amp;"!$F:$F"),INDIRECT($A8&amp;"!$B:$B"),L$5),0)</f>
        <v>0</v>
      </c>
      <c r="N8" s="234">
        <f ca="1">B8+D8+F8+H8+J8+L8</f>
        <v>0</v>
      </c>
      <c r="O8" s="235">
        <f t="shared" ref="O8:O17" ca="1" si="6">C8+E8+G8+I8+K8+M8</f>
        <v>0</v>
      </c>
    </row>
    <row r="9" spans="1:15" s="236" customFormat="1" ht="12.75" x14ac:dyDescent="0.25">
      <c r="A9" s="237" t="s">
        <v>225</v>
      </c>
      <c r="B9" s="238">
        <f t="shared" ca="1" si="0"/>
        <v>0</v>
      </c>
      <c r="C9" s="239">
        <f t="shared" ref="C9:E17" ca="1" si="7">IFERROR(SUMIFS(INDIRECT($A9&amp;"!$F:$F"),INDIRECT($A9&amp;"!$B:$B"),B$5),0)</f>
        <v>0</v>
      </c>
      <c r="D9" s="238">
        <f t="shared" ca="1" si="1"/>
        <v>0</v>
      </c>
      <c r="E9" s="239">
        <f t="shared" ca="1" si="7"/>
        <v>0</v>
      </c>
      <c r="F9" s="238">
        <f t="shared" ca="1" si="2"/>
        <v>0</v>
      </c>
      <c r="G9" s="239">
        <f t="shared" ref="G9:I9" ca="1" si="8">IFERROR(SUMIFS(INDIRECT($A9&amp;"!$F:$F"),INDIRECT($A9&amp;"!$B:$B"),F$5),0)</f>
        <v>0</v>
      </c>
      <c r="H9" s="238">
        <f t="shared" ca="1" si="3"/>
        <v>0</v>
      </c>
      <c r="I9" s="239">
        <f t="shared" ca="1" si="8"/>
        <v>0</v>
      </c>
      <c r="J9" s="238">
        <f t="shared" ca="1" si="4"/>
        <v>0</v>
      </c>
      <c r="K9" s="239">
        <f t="shared" ref="K9:M9" ca="1" si="9">IFERROR(SUMIFS(INDIRECT($A9&amp;"!$F:$F"),INDIRECT($A9&amp;"!$B:$B"),J$5),0)</f>
        <v>0</v>
      </c>
      <c r="L9" s="238">
        <f t="shared" ca="1" si="5"/>
        <v>0</v>
      </c>
      <c r="M9" s="239">
        <f t="shared" ca="1" si="9"/>
        <v>0</v>
      </c>
      <c r="N9" s="238">
        <f t="shared" ref="N9:N17" ca="1" si="10">B9+D9+F9+H9+J9+L9</f>
        <v>0</v>
      </c>
      <c r="O9" s="239">
        <f t="shared" ca="1" si="6"/>
        <v>0</v>
      </c>
    </row>
    <row r="10" spans="1:15" s="236" customFormat="1" ht="12.75" x14ac:dyDescent="0.25">
      <c r="A10" s="237" t="s">
        <v>226</v>
      </c>
      <c r="B10" s="238">
        <f t="shared" ca="1" si="0"/>
        <v>0</v>
      </c>
      <c r="C10" s="239">
        <f t="shared" ca="1" si="7"/>
        <v>0</v>
      </c>
      <c r="D10" s="238">
        <f t="shared" ca="1" si="1"/>
        <v>0</v>
      </c>
      <c r="E10" s="239">
        <f t="shared" ca="1" si="7"/>
        <v>0</v>
      </c>
      <c r="F10" s="238">
        <f t="shared" ca="1" si="2"/>
        <v>0</v>
      </c>
      <c r="G10" s="239">
        <f t="shared" ref="G10:I10" ca="1" si="11">IFERROR(SUMIFS(INDIRECT($A10&amp;"!$F:$F"),INDIRECT($A10&amp;"!$B:$B"),F$5),0)</f>
        <v>0</v>
      </c>
      <c r="H10" s="238">
        <f t="shared" ca="1" si="3"/>
        <v>0</v>
      </c>
      <c r="I10" s="239">
        <f t="shared" ca="1" si="11"/>
        <v>0</v>
      </c>
      <c r="J10" s="238">
        <f t="shared" ca="1" si="4"/>
        <v>0</v>
      </c>
      <c r="K10" s="239">
        <f t="shared" ref="K10:M10" ca="1" si="12">IFERROR(SUMIFS(INDIRECT($A10&amp;"!$F:$F"),INDIRECT($A10&amp;"!$B:$B"),J$5),0)</f>
        <v>0</v>
      </c>
      <c r="L10" s="238">
        <f t="shared" ca="1" si="5"/>
        <v>0</v>
      </c>
      <c r="M10" s="239">
        <f t="shared" ca="1" si="12"/>
        <v>0</v>
      </c>
      <c r="N10" s="238">
        <f t="shared" ca="1" si="10"/>
        <v>0</v>
      </c>
      <c r="O10" s="239">
        <f t="shared" ca="1" si="6"/>
        <v>0</v>
      </c>
    </row>
    <row r="11" spans="1:15" s="236" customFormat="1" ht="12.75" x14ac:dyDescent="0.25">
      <c r="A11" s="237" t="s">
        <v>227</v>
      </c>
      <c r="B11" s="238">
        <f t="shared" ca="1" si="0"/>
        <v>0</v>
      </c>
      <c r="C11" s="239">
        <f t="shared" ca="1" si="7"/>
        <v>0</v>
      </c>
      <c r="D11" s="238">
        <f t="shared" ca="1" si="1"/>
        <v>0</v>
      </c>
      <c r="E11" s="239">
        <f t="shared" ca="1" si="7"/>
        <v>0</v>
      </c>
      <c r="F11" s="238">
        <f t="shared" ca="1" si="2"/>
        <v>0</v>
      </c>
      <c r="G11" s="239">
        <f t="shared" ref="G11:I11" ca="1" si="13">IFERROR(SUMIFS(INDIRECT($A11&amp;"!$F:$F"),INDIRECT($A11&amp;"!$B:$B"),F$5),0)</f>
        <v>0</v>
      </c>
      <c r="H11" s="238">
        <f t="shared" ca="1" si="3"/>
        <v>0</v>
      </c>
      <c r="I11" s="239">
        <f t="shared" ca="1" si="13"/>
        <v>0</v>
      </c>
      <c r="J11" s="238">
        <f t="shared" ca="1" si="4"/>
        <v>0</v>
      </c>
      <c r="K11" s="239">
        <f t="shared" ref="K11:M11" ca="1" si="14">IFERROR(SUMIFS(INDIRECT($A11&amp;"!$F:$F"),INDIRECT($A11&amp;"!$B:$B"),J$5),0)</f>
        <v>0</v>
      </c>
      <c r="L11" s="238">
        <f t="shared" ca="1" si="5"/>
        <v>0</v>
      </c>
      <c r="M11" s="239">
        <f t="shared" ca="1" si="14"/>
        <v>0</v>
      </c>
      <c r="N11" s="238">
        <f t="shared" ca="1" si="10"/>
        <v>0</v>
      </c>
      <c r="O11" s="239">
        <f t="shared" ca="1" si="6"/>
        <v>0</v>
      </c>
    </row>
    <row r="12" spans="1:15" s="236" customFormat="1" ht="12.75" x14ac:dyDescent="0.25">
      <c r="A12" s="237" t="s">
        <v>228</v>
      </c>
      <c r="B12" s="238">
        <f t="shared" ca="1" si="0"/>
        <v>0</v>
      </c>
      <c r="C12" s="239">
        <f t="shared" ca="1" si="7"/>
        <v>0</v>
      </c>
      <c r="D12" s="238">
        <f t="shared" ca="1" si="1"/>
        <v>0</v>
      </c>
      <c r="E12" s="239">
        <f t="shared" ca="1" si="7"/>
        <v>0</v>
      </c>
      <c r="F12" s="238">
        <f t="shared" ca="1" si="2"/>
        <v>0</v>
      </c>
      <c r="G12" s="239">
        <f t="shared" ref="G12:I12" ca="1" si="15">IFERROR(SUMIFS(INDIRECT($A12&amp;"!$F:$F"),INDIRECT($A12&amp;"!$B:$B"),F$5),0)</f>
        <v>0</v>
      </c>
      <c r="H12" s="238">
        <f t="shared" ca="1" si="3"/>
        <v>0</v>
      </c>
      <c r="I12" s="239">
        <f t="shared" ca="1" si="15"/>
        <v>0</v>
      </c>
      <c r="J12" s="238">
        <f t="shared" ca="1" si="4"/>
        <v>0</v>
      </c>
      <c r="K12" s="239">
        <f t="shared" ref="K12:M12" ca="1" si="16">IFERROR(SUMIFS(INDIRECT($A12&amp;"!$F:$F"),INDIRECT($A12&amp;"!$B:$B"),J$5),0)</f>
        <v>0</v>
      </c>
      <c r="L12" s="238">
        <f t="shared" ca="1" si="5"/>
        <v>0</v>
      </c>
      <c r="M12" s="239">
        <f t="shared" ca="1" si="16"/>
        <v>0</v>
      </c>
      <c r="N12" s="238">
        <f t="shared" ca="1" si="10"/>
        <v>0</v>
      </c>
      <c r="O12" s="239">
        <f t="shared" ca="1" si="6"/>
        <v>0</v>
      </c>
    </row>
    <row r="13" spans="1:15" s="236" customFormat="1" ht="12.75" x14ac:dyDescent="0.25">
      <c r="A13" s="237" t="s">
        <v>229</v>
      </c>
      <c r="B13" s="238">
        <f t="shared" ca="1" si="0"/>
        <v>0</v>
      </c>
      <c r="C13" s="239">
        <f t="shared" ca="1" si="7"/>
        <v>0</v>
      </c>
      <c r="D13" s="238">
        <f t="shared" ca="1" si="1"/>
        <v>0</v>
      </c>
      <c r="E13" s="239">
        <f t="shared" ca="1" si="7"/>
        <v>0</v>
      </c>
      <c r="F13" s="238">
        <f t="shared" ca="1" si="2"/>
        <v>0</v>
      </c>
      <c r="G13" s="239">
        <f t="shared" ref="G13:I13" ca="1" si="17">IFERROR(SUMIFS(INDIRECT($A13&amp;"!$F:$F"),INDIRECT($A13&amp;"!$B:$B"),F$5),0)</f>
        <v>0</v>
      </c>
      <c r="H13" s="238">
        <f t="shared" ca="1" si="3"/>
        <v>0</v>
      </c>
      <c r="I13" s="239">
        <f t="shared" ca="1" si="17"/>
        <v>0</v>
      </c>
      <c r="J13" s="238">
        <f t="shared" ca="1" si="4"/>
        <v>0</v>
      </c>
      <c r="K13" s="239">
        <f t="shared" ref="K13:M13" ca="1" si="18">IFERROR(SUMIFS(INDIRECT($A13&amp;"!$F:$F"),INDIRECT($A13&amp;"!$B:$B"),J$5),0)</f>
        <v>0</v>
      </c>
      <c r="L13" s="238">
        <f t="shared" ca="1" si="5"/>
        <v>0</v>
      </c>
      <c r="M13" s="239">
        <f t="shared" ca="1" si="18"/>
        <v>0</v>
      </c>
      <c r="N13" s="238">
        <f t="shared" ca="1" si="10"/>
        <v>0</v>
      </c>
      <c r="O13" s="239">
        <f t="shared" ca="1" si="6"/>
        <v>0</v>
      </c>
    </row>
    <row r="14" spans="1:15" s="236" customFormat="1" ht="12.75" x14ac:dyDescent="0.25">
      <c r="A14" s="237" t="s">
        <v>230</v>
      </c>
      <c r="B14" s="238">
        <f t="shared" ca="1" si="0"/>
        <v>0</v>
      </c>
      <c r="C14" s="239">
        <f t="shared" ca="1" si="7"/>
        <v>0</v>
      </c>
      <c r="D14" s="238">
        <f t="shared" ca="1" si="1"/>
        <v>0</v>
      </c>
      <c r="E14" s="239">
        <f t="shared" ca="1" si="7"/>
        <v>0</v>
      </c>
      <c r="F14" s="238">
        <f t="shared" ca="1" si="2"/>
        <v>0</v>
      </c>
      <c r="G14" s="239">
        <f t="shared" ref="G14:I14" ca="1" si="19">IFERROR(SUMIFS(INDIRECT($A14&amp;"!$F:$F"),INDIRECT($A14&amp;"!$B:$B"),F$5),0)</f>
        <v>0</v>
      </c>
      <c r="H14" s="238">
        <f t="shared" ca="1" si="3"/>
        <v>0</v>
      </c>
      <c r="I14" s="239">
        <f t="shared" ca="1" si="19"/>
        <v>0</v>
      </c>
      <c r="J14" s="238">
        <f t="shared" ca="1" si="4"/>
        <v>0</v>
      </c>
      <c r="K14" s="239">
        <f t="shared" ref="K14:M14" ca="1" si="20">IFERROR(SUMIFS(INDIRECT($A14&amp;"!$F:$F"),INDIRECT($A14&amp;"!$B:$B"),J$5),0)</f>
        <v>0</v>
      </c>
      <c r="L14" s="238">
        <f t="shared" ca="1" si="5"/>
        <v>0</v>
      </c>
      <c r="M14" s="239">
        <f t="shared" ca="1" si="20"/>
        <v>0</v>
      </c>
      <c r="N14" s="238">
        <f t="shared" ca="1" si="10"/>
        <v>0</v>
      </c>
      <c r="O14" s="239">
        <f t="shared" ca="1" si="6"/>
        <v>0</v>
      </c>
    </row>
    <row r="15" spans="1:15" s="236" customFormat="1" ht="12.75" x14ac:dyDescent="0.25">
      <c r="A15" s="237" t="s">
        <v>231</v>
      </c>
      <c r="B15" s="238">
        <f t="shared" ca="1" si="0"/>
        <v>0</v>
      </c>
      <c r="C15" s="239">
        <f t="shared" ca="1" si="7"/>
        <v>0</v>
      </c>
      <c r="D15" s="238">
        <f t="shared" ca="1" si="1"/>
        <v>0</v>
      </c>
      <c r="E15" s="239">
        <f t="shared" ca="1" si="7"/>
        <v>0</v>
      </c>
      <c r="F15" s="238">
        <f t="shared" ca="1" si="2"/>
        <v>0</v>
      </c>
      <c r="G15" s="239">
        <f t="shared" ref="G15:I15" ca="1" si="21">IFERROR(SUMIFS(INDIRECT($A15&amp;"!$F:$F"),INDIRECT($A15&amp;"!$B:$B"),F$5),0)</f>
        <v>0</v>
      </c>
      <c r="H15" s="238">
        <f t="shared" ca="1" si="3"/>
        <v>0</v>
      </c>
      <c r="I15" s="239">
        <f t="shared" ca="1" si="21"/>
        <v>0</v>
      </c>
      <c r="J15" s="238">
        <f t="shared" ca="1" si="4"/>
        <v>0</v>
      </c>
      <c r="K15" s="239">
        <f t="shared" ref="K15:M15" ca="1" si="22">IFERROR(SUMIFS(INDIRECT($A15&amp;"!$F:$F"),INDIRECT($A15&amp;"!$B:$B"),J$5),0)</f>
        <v>0</v>
      </c>
      <c r="L15" s="238">
        <f t="shared" ca="1" si="5"/>
        <v>0</v>
      </c>
      <c r="M15" s="239">
        <f t="shared" ca="1" si="22"/>
        <v>0</v>
      </c>
      <c r="N15" s="238">
        <f t="shared" ca="1" si="10"/>
        <v>0</v>
      </c>
      <c r="O15" s="239">
        <f t="shared" ca="1" si="6"/>
        <v>0</v>
      </c>
    </row>
    <row r="16" spans="1:15" s="236" customFormat="1" ht="12.75" x14ac:dyDescent="0.25">
      <c r="A16" s="237" t="s">
        <v>232</v>
      </c>
      <c r="B16" s="238">
        <f t="shared" ca="1" si="0"/>
        <v>0</v>
      </c>
      <c r="C16" s="239">
        <f t="shared" ca="1" si="7"/>
        <v>0</v>
      </c>
      <c r="D16" s="238">
        <f t="shared" ca="1" si="1"/>
        <v>0</v>
      </c>
      <c r="E16" s="239">
        <f t="shared" ca="1" si="7"/>
        <v>0</v>
      </c>
      <c r="F16" s="238">
        <f t="shared" ca="1" si="2"/>
        <v>0</v>
      </c>
      <c r="G16" s="239">
        <f t="shared" ref="G16:I16" ca="1" si="23">IFERROR(SUMIFS(INDIRECT($A16&amp;"!$F:$F"),INDIRECT($A16&amp;"!$B:$B"),F$5),0)</f>
        <v>0</v>
      </c>
      <c r="H16" s="238">
        <f t="shared" ca="1" si="3"/>
        <v>0</v>
      </c>
      <c r="I16" s="239">
        <f t="shared" ca="1" si="23"/>
        <v>0</v>
      </c>
      <c r="J16" s="238">
        <f t="shared" ca="1" si="4"/>
        <v>0</v>
      </c>
      <c r="K16" s="239">
        <f t="shared" ref="K16:M16" ca="1" si="24">IFERROR(SUMIFS(INDIRECT($A16&amp;"!$F:$F"),INDIRECT($A16&amp;"!$B:$B"),J$5),0)</f>
        <v>0</v>
      </c>
      <c r="L16" s="238">
        <f t="shared" ca="1" si="5"/>
        <v>0</v>
      </c>
      <c r="M16" s="239">
        <f t="shared" ca="1" si="24"/>
        <v>0</v>
      </c>
      <c r="N16" s="238">
        <f t="shared" ca="1" si="10"/>
        <v>0</v>
      </c>
      <c r="O16" s="239">
        <f t="shared" ca="1" si="6"/>
        <v>0</v>
      </c>
    </row>
    <row r="17" spans="1:15" s="236" customFormat="1" ht="12.75" x14ac:dyDescent="0.25">
      <c r="A17" s="240" t="s">
        <v>233</v>
      </c>
      <c r="B17" s="241">
        <f t="shared" ca="1" si="0"/>
        <v>0</v>
      </c>
      <c r="C17" s="242">
        <f t="shared" ca="1" si="7"/>
        <v>0</v>
      </c>
      <c r="D17" s="241">
        <f t="shared" ca="1" si="1"/>
        <v>0</v>
      </c>
      <c r="E17" s="242">
        <f t="shared" ca="1" si="7"/>
        <v>0</v>
      </c>
      <c r="F17" s="241">
        <f t="shared" ca="1" si="2"/>
        <v>0</v>
      </c>
      <c r="G17" s="242">
        <f t="shared" ref="G17:I17" ca="1" si="25">IFERROR(SUMIFS(INDIRECT($A17&amp;"!$F:$F"),INDIRECT($A17&amp;"!$B:$B"),F$5),0)</f>
        <v>0</v>
      </c>
      <c r="H17" s="241">
        <f t="shared" ca="1" si="3"/>
        <v>0</v>
      </c>
      <c r="I17" s="242">
        <f t="shared" ca="1" si="25"/>
        <v>0</v>
      </c>
      <c r="J17" s="241">
        <f t="shared" ca="1" si="4"/>
        <v>0</v>
      </c>
      <c r="K17" s="242">
        <f t="shared" ref="K17:M17" ca="1" si="26">IFERROR(SUMIFS(INDIRECT($A17&amp;"!$F:$F"),INDIRECT($A17&amp;"!$B:$B"),J$5),0)</f>
        <v>0</v>
      </c>
      <c r="L17" s="241">
        <f t="shared" ca="1" si="5"/>
        <v>0</v>
      </c>
      <c r="M17" s="242">
        <f t="shared" ca="1" si="26"/>
        <v>0</v>
      </c>
      <c r="N17" s="241">
        <f t="shared" ca="1" si="10"/>
        <v>0</v>
      </c>
      <c r="O17" s="242">
        <f t="shared" ca="1" si="6"/>
        <v>0</v>
      </c>
    </row>
    <row r="18" spans="1:15" s="252" customFormat="1" ht="12.75" x14ac:dyDescent="0.25">
      <c r="A18" s="243" t="s">
        <v>67</v>
      </c>
      <c r="B18" s="244">
        <f t="shared" ref="B18:O18" ca="1" si="27">SUM(B8:B17)</f>
        <v>0</v>
      </c>
      <c r="C18" s="245">
        <f t="shared" ca="1" si="27"/>
        <v>0</v>
      </c>
      <c r="D18" s="246">
        <f t="shared" ca="1" si="27"/>
        <v>0</v>
      </c>
      <c r="E18" s="247">
        <f t="shared" ca="1" si="27"/>
        <v>0</v>
      </c>
      <c r="F18" s="246">
        <f t="shared" ca="1" si="27"/>
        <v>0</v>
      </c>
      <c r="G18" s="247">
        <f t="shared" ca="1" si="27"/>
        <v>0</v>
      </c>
      <c r="H18" s="246">
        <f t="shared" ca="1" si="27"/>
        <v>0</v>
      </c>
      <c r="I18" s="247">
        <f t="shared" ca="1" si="27"/>
        <v>0</v>
      </c>
      <c r="J18" s="248">
        <f t="shared" ca="1" si="27"/>
        <v>0</v>
      </c>
      <c r="K18" s="249">
        <f t="shared" ca="1" si="27"/>
        <v>0</v>
      </c>
      <c r="L18" s="248">
        <f t="shared" ca="1" si="27"/>
        <v>0</v>
      </c>
      <c r="M18" s="249">
        <f t="shared" ca="1" si="27"/>
        <v>0</v>
      </c>
      <c r="N18" s="250">
        <f t="shared" ca="1" si="27"/>
        <v>0</v>
      </c>
      <c r="O18" s="251">
        <f t="shared" ca="1" si="27"/>
        <v>0</v>
      </c>
    </row>
    <row r="19" spans="1:15" s="2" customFormat="1" x14ac:dyDescent="0.25"/>
    <row r="20" spans="1:15" s="2" customFormat="1" ht="30.75" customHeight="1" x14ac:dyDescent="0.25">
      <c r="A20" s="231" t="s">
        <v>246</v>
      </c>
      <c r="B20" s="231"/>
      <c r="C20" s="231"/>
      <c r="D20" s="231"/>
      <c r="E20" s="231"/>
      <c r="F20" s="231"/>
      <c r="G20" s="231"/>
      <c r="H20" s="231"/>
      <c r="I20" s="231"/>
      <c r="J20" s="231"/>
      <c r="K20" s="231"/>
      <c r="L20" s="231"/>
      <c r="M20" s="231"/>
      <c r="N20" s="231"/>
      <c r="O20" s="231"/>
    </row>
    <row r="21" spans="1:15" s="232" customFormat="1" ht="7.5" customHeight="1" x14ac:dyDescent="0.25">
      <c r="B21" s="232" t="s">
        <v>208</v>
      </c>
      <c r="D21" s="232" t="s">
        <v>211</v>
      </c>
      <c r="F21" s="232" t="s">
        <v>212</v>
      </c>
      <c r="H21" s="232" t="s">
        <v>166</v>
      </c>
      <c r="J21" s="232" t="s">
        <v>215</v>
      </c>
      <c r="L21" s="232" t="s">
        <v>216</v>
      </c>
    </row>
    <row r="22" spans="1:15" s="236" customFormat="1" ht="21.75" customHeight="1" x14ac:dyDescent="0.25">
      <c r="A22" s="230" t="s">
        <v>244</v>
      </c>
      <c r="B22" s="400" t="s">
        <v>245</v>
      </c>
      <c r="C22" s="419"/>
      <c r="D22" s="401"/>
      <c r="E22" s="400" t="s">
        <v>247</v>
      </c>
      <c r="F22" s="401"/>
      <c r="G22" s="400" t="s">
        <v>248</v>
      </c>
      <c r="H22" s="401"/>
      <c r="I22" s="400" t="s">
        <v>249</v>
      </c>
      <c r="J22" s="401"/>
      <c r="K22" s="400" t="s">
        <v>72</v>
      </c>
      <c r="L22" s="401"/>
      <c r="M22" s="400" t="s">
        <v>78</v>
      </c>
      <c r="N22" s="401"/>
    </row>
    <row r="23" spans="1:15" s="236" customFormat="1" ht="12.75" x14ac:dyDescent="0.25">
      <c r="A23" s="233" t="s">
        <v>224</v>
      </c>
      <c r="B23" s="420">
        <f t="shared" ref="B23:B32" ca="1" si="28">IFERROR(VLOOKUP("Nom du porteur de projet : ",INDIRECT($A23&amp;"!$A:$B"),2,FALSE),"")</f>
        <v>0</v>
      </c>
      <c r="C23" s="421"/>
      <c r="D23" s="422"/>
      <c r="E23" s="406">
        <f ca="1">N8</f>
        <v>0</v>
      </c>
      <c r="F23" s="407"/>
      <c r="G23" s="406">
        <f ca="1">IFERROR(SUMIFS(INDIRECT($A23&amp;"!$D:$D"),INDIRECT($A23&amp;"!$C:$C"),$H$21),0)</f>
        <v>0</v>
      </c>
      <c r="H23" s="407"/>
      <c r="I23" s="406">
        <f>IFERROR(SUM(partenaire_coord!$D$220:$D$224),2)</f>
        <v>0</v>
      </c>
      <c r="J23" s="407"/>
      <c r="K23" s="406">
        <f>IFERROR(SUM(partenaire_coord!$D$225:$D$226),2)</f>
        <v>0</v>
      </c>
      <c r="L23" s="407"/>
      <c r="M23" s="406">
        <f>IFERROR(SUM(partenaire_coord!$D$214:$D$218),2)</f>
        <v>0</v>
      </c>
      <c r="N23" s="407"/>
    </row>
    <row r="24" spans="1:15" s="236" customFormat="1" ht="12.75" x14ac:dyDescent="0.25">
      <c r="A24" s="237" t="s">
        <v>225</v>
      </c>
      <c r="B24" s="410">
        <f t="shared" ca="1" si="28"/>
        <v>0</v>
      </c>
      <c r="C24" s="411"/>
      <c r="D24" s="412"/>
      <c r="E24" s="402">
        <f t="shared" ref="E24:E32" ca="1" si="29">N9</f>
        <v>0</v>
      </c>
      <c r="F24" s="403"/>
      <c r="G24" s="402">
        <f t="shared" ref="G24:G32" ca="1" si="30">IFERROR(SUMIFS(INDIRECT($A24&amp;"!$D:$D"),INDIRECT($A24&amp;"!$C:$C"),$H$21),0)</f>
        <v>0</v>
      </c>
      <c r="H24" s="403"/>
      <c r="I24" s="402">
        <f>IFERROR(SUM(partenaire_2!$D$220:$D$224),2)</f>
        <v>0</v>
      </c>
      <c r="J24" s="403"/>
      <c r="K24" s="402">
        <f>IFERROR(SUM(partenaire_2!$D$225:$D$226),2)</f>
        <v>0</v>
      </c>
      <c r="L24" s="403"/>
      <c r="M24" s="402">
        <f>IFERROR(SUM(partenaire_2!$D$214:$D$218),2)</f>
        <v>0</v>
      </c>
      <c r="N24" s="403"/>
    </row>
    <row r="25" spans="1:15" s="236" customFormat="1" ht="12.75" x14ac:dyDescent="0.25">
      <c r="A25" s="237" t="s">
        <v>226</v>
      </c>
      <c r="B25" s="410">
        <f t="shared" ca="1" si="28"/>
        <v>0</v>
      </c>
      <c r="C25" s="411"/>
      <c r="D25" s="412"/>
      <c r="E25" s="402">
        <f t="shared" ca="1" si="29"/>
        <v>0</v>
      </c>
      <c r="F25" s="403"/>
      <c r="G25" s="402">
        <f t="shared" ca="1" si="30"/>
        <v>0</v>
      </c>
      <c r="H25" s="403"/>
      <c r="I25" s="402">
        <f>IFERROR(SUM(partenaire_3!$D$220:$D$224),2)</f>
        <v>0</v>
      </c>
      <c r="J25" s="403"/>
      <c r="K25" s="402">
        <f>IFERROR(SUM(partenaire_3!$D$225:$D$226),2)</f>
        <v>0</v>
      </c>
      <c r="L25" s="403"/>
      <c r="M25" s="402">
        <f>IFERROR(SUM(partenaire_3!$D$214:$D$218),2)</f>
        <v>0</v>
      </c>
      <c r="N25" s="403"/>
    </row>
    <row r="26" spans="1:15" s="236" customFormat="1" ht="12.75" x14ac:dyDescent="0.25">
      <c r="A26" s="237" t="s">
        <v>227</v>
      </c>
      <c r="B26" s="410">
        <f t="shared" ca="1" si="28"/>
        <v>0</v>
      </c>
      <c r="C26" s="411"/>
      <c r="D26" s="412"/>
      <c r="E26" s="402">
        <f t="shared" ca="1" si="29"/>
        <v>0</v>
      </c>
      <c r="F26" s="403"/>
      <c r="G26" s="402">
        <f t="shared" ca="1" si="30"/>
        <v>0</v>
      </c>
      <c r="H26" s="403"/>
      <c r="I26" s="402">
        <f>IFERROR(SUM(partenaire_4!$D$220:$D$224),2)</f>
        <v>0</v>
      </c>
      <c r="J26" s="403"/>
      <c r="K26" s="402">
        <f>IFERROR(SUM(partenaire_4!$D$225:$D$226),2)</f>
        <v>0</v>
      </c>
      <c r="L26" s="403"/>
      <c r="M26" s="402">
        <f>IFERROR(SUM(partenaire_4!$D$214:$D$218),2)</f>
        <v>0</v>
      </c>
      <c r="N26" s="403"/>
    </row>
    <row r="27" spans="1:15" s="236" customFormat="1" ht="12.75" x14ac:dyDescent="0.25">
      <c r="A27" s="237" t="s">
        <v>228</v>
      </c>
      <c r="B27" s="410">
        <f t="shared" ca="1" si="28"/>
        <v>0</v>
      </c>
      <c r="C27" s="411"/>
      <c r="D27" s="412"/>
      <c r="E27" s="402">
        <f t="shared" ca="1" si="29"/>
        <v>0</v>
      </c>
      <c r="F27" s="403"/>
      <c r="G27" s="402">
        <f t="shared" ca="1" si="30"/>
        <v>0</v>
      </c>
      <c r="H27" s="403"/>
      <c r="I27" s="402">
        <f>IFERROR(SUM(partenaire_5!$D$220:$D$224),2)</f>
        <v>0</v>
      </c>
      <c r="J27" s="403"/>
      <c r="K27" s="402">
        <f>IFERROR(SUM(partenaire_5!$D$225:$D$226),2)</f>
        <v>0</v>
      </c>
      <c r="L27" s="403"/>
      <c r="M27" s="402">
        <f>IFERROR(SUM(partenaire_5!$D$214:$D$218),2)</f>
        <v>0</v>
      </c>
      <c r="N27" s="403"/>
    </row>
    <row r="28" spans="1:15" s="236" customFormat="1" ht="12.75" x14ac:dyDescent="0.25">
      <c r="A28" s="237" t="s">
        <v>229</v>
      </c>
      <c r="B28" s="410">
        <f t="shared" ca="1" si="28"/>
        <v>0</v>
      </c>
      <c r="C28" s="411"/>
      <c r="D28" s="412"/>
      <c r="E28" s="402">
        <f t="shared" ca="1" si="29"/>
        <v>0</v>
      </c>
      <c r="F28" s="403"/>
      <c r="G28" s="402">
        <f t="shared" ca="1" si="30"/>
        <v>0</v>
      </c>
      <c r="H28" s="403"/>
      <c r="I28" s="402">
        <f>IFERROR(SUM(partenaire_6!$D$220:$D$224),2)</f>
        <v>0</v>
      </c>
      <c r="J28" s="403"/>
      <c r="K28" s="402">
        <f>IFERROR(SUM(partenaire_6!$D$225:$D$226),2)</f>
        <v>0</v>
      </c>
      <c r="L28" s="403"/>
      <c r="M28" s="402">
        <f>IFERROR(SUM(partenaire_6!$D$214:$D$218),2)</f>
        <v>0</v>
      </c>
      <c r="N28" s="403"/>
    </row>
    <row r="29" spans="1:15" s="236" customFormat="1" ht="12.75" x14ac:dyDescent="0.25">
      <c r="A29" s="237" t="s">
        <v>230</v>
      </c>
      <c r="B29" s="410">
        <f t="shared" ca="1" si="28"/>
        <v>0</v>
      </c>
      <c r="C29" s="411"/>
      <c r="D29" s="412"/>
      <c r="E29" s="402">
        <f t="shared" ca="1" si="29"/>
        <v>0</v>
      </c>
      <c r="F29" s="403"/>
      <c r="G29" s="402">
        <f t="shared" ca="1" si="30"/>
        <v>0</v>
      </c>
      <c r="H29" s="403"/>
      <c r="I29" s="402">
        <f>IFERROR(SUM(partenaire_7!$D$220:$D$224),2)</f>
        <v>0</v>
      </c>
      <c r="J29" s="403"/>
      <c r="K29" s="402">
        <f>IFERROR(SUM(partenaire_7!$D$225:$D$226),2)</f>
        <v>0</v>
      </c>
      <c r="L29" s="403"/>
      <c r="M29" s="402">
        <f>IFERROR(SUM(partenaire_7!$D$214:$D$218),2)</f>
        <v>0</v>
      </c>
      <c r="N29" s="403"/>
    </row>
    <row r="30" spans="1:15" s="236" customFormat="1" ht="12.75" x14ac:dyDescent="0.25">
      <c r="A30" s="237" t="s">
        <v>231</v>
      </c>
      <c r="B30" s="410">
        <f t="shared" ca="1" si="28"/>
        <v>0</v>
      </c>
      <c r="C30" s="411"/>
      <c r="D30" s="412"/>
      <c r="E30" s="402">
        <f t="shared" ca="1" si="29"/>
        <v>0</v>
      </c>
      <c r="F30" s="403"/>
      <c r="G30" s="402">
        <f t="shared" ca="1" si="30"/>
        <v>0</v>
      </c>
      <c r="H30" s="403"/>
      <c r="I30" s="402">
        <f>IFERROR(SUM(partenaire_8!$D$220:$D$224),2)</f>
        <v>0</v>
      </c>
      <c r="J30" s="403"/>
      <c r="K30" s="402">
        <f>IFERROR(SUM(partenaire_8!$D$225:$D$226),2)</f>
        <v>0</v>
      </c>
      <c r="L30" s="403"/>
      <c r="M30" s="402">
        <f>IFERROR(SUM(partenaire_8!$D$214:$D$218),2)</f>
        <v>0</v>
      </c>
      <c r="N30" s="403"/>
    </row>
    <row r="31" spans="1:15" s="236" customFormat="1" ht="12.75" x14ac:dyDescent="0.25">
      <c r="A31" s="237" t="s">
        <v>232</v>
      </c>
      <c r="B31" s="410">
        <f t="shared" ca="1" si="28"/>
        <v>0</v>
      </c>
      <c r="C31" s="411"/>
      <c r="D31" s="412"/>
      <c r="E31" s="402">
        <f t="shared" ca="1" si="29"/>
        <v>0</v>
      </c>
      <c r="F31" s="403"/>
      <c r="G31" s="402">
        <f t="shared" ca="1" si="30"/>
        <v>0</v>
      </c>
      <c r="H31" s="403"/>
      <c r="I31" s="402">
        <f>IFERROR(SUM(partenaire_9!$D$220:$D$224),2)</f>
        <v>0</v>
      </c>
      <c r="J31" s="403"/>
      <c r="K31" s="402">
        <f>IFERROR(SUM(partenaire_9!$D$225:$D$226),2)</f>
        <v>0</v>
      </c>
      <c r="L31" s="403"/>
      <c r="M31" s="402">
        <f>IFERROR(SUM(partenaire_9!$D$214:$D$218),2)</f>
        <v>0</v>
      </c>
      <c r="N31" s="403"/>
    </row>
    <row r="32" spans="1:15" s="236" customFormat="1" ht="12.75" x14ac:dyDescent="0.25">
      <c r="A32" s="240" t="s">
        <v>233</v>
      </c>
      <c r="B32" s="413">
        <f t="shared" ca="1" si="28"/>
        <v>0</v>
      </c>
      <c r="C32" s="414"/>
      <c r="D32" s="415"/>
      <c r="E32" s="423">
        <f t="shared" ca="1" si="29"/>
        <v>0</v>
      </c>
      <c r="F32" s="424"/>
      <c r="G32" s="423">
        <f t="shared" ca="1" si="30"/>
        <v>0</v>
      </c>
      <c r="H32" s="424"/>
      <c r="I32" s="423">
        <f>IFERROR(SUM(partenaire_10!$D$220:$D$224),2)</f>
        <v>0</v>
      </c>
      <c r="J32" s="424"/>
      <c r="K32" s="423">
        <f>IFERROR(SUM(partenaire_10!$D$225:$D$226),2)</f>
        <v>0</v>
      </c>
      <c r="L32" s="424"/>
      <c r="M32" s="423">
        <f>IFERROR(SUM(partenaire_10!$D$214:$D$218),2)</f>
        <v>0</v>
      </c>
      <c r="N32" s="424"/>
    </row>
    <row r="33" spans="1:14" s="236" customFormat="1" ht="12.75" x14ac:dyDescent="0.25">
      <c r="A33" s="243" t="s">
        <v>67</v>
      </c>
      <c r="B33" s="416"/>
      <c r="C33" s="417"/>
      <c r="D33" s="418"/>
      <c r="E33" s="425">
        <f ca="1">SUM(E23:F32)</f>
        <v>0</v>
      </c>
      <c r="F33" s="426"/>
      <c r="G33" s="425">
        <f ca="1">SUM(G23:H32)</f>
        <v>0</v>
      </c>
      <c r="H33" s="426"/>
      <c r="I33" s="425">
        <f>SUM(I23:J32)</f>
        <v>0</v>
      </c>
      <c r="J33" s="426"/>
      <c r="K33" s="425">
        <f>SUM(K23:L32)</f>
        <v>0</v>
      </c>
      <c r="L33" s="426"/>
      <c r="M33" s="425">
        <f>SUM(M23:N32)</f>
        <v>0</v>
      </c>
      <c r="N33" s="426"/>
    </row>
    <row r="34" spans="1:14" s="2" customFormat="1" x14ac:dyDescent="0.25"/>
    <row r="35" spans="1:14" s="2" customFormat="1" x14ac:dyDescent="0.25"/>
  </sheetData>
  <sheetProtection sheet="1" objects="1" scenarios="1"/>
  <mergeCells count="81">
    <mergeCell ref="G33:H33"/>
    <mergeCell ref="I33:J33"/>
    <mergeCell ref="K33:L33"/>
    <mergeCell ref="M33:N33"/>
    <mergeCell ref="G31:H31"/>
    <mergeCell ref="I31:J31"/>
    <mergeCell ref="K31:L31"/>
    <mergeCell ref="M31:N31"/>
    <mergeCell ref="G32:H32"/>
    <mergeCell ref="I32:J32"/>
    <mergeCell ref="K32:L32"/>
    <mergeCell ref="M32:N32"/>
    <mergeCell ref="I29:J29"/>
    <mergeCell ref="K29:L29"/>
    <mergeCell ref="M29:N29"/>
    <mergeCell ref="I30:J30"/>
    <mergeCell ref="K30:L30"/>
    <mergeCell ref="M30:N30"/>
    <mergeCell ref="M27:N27"/>
    <mergeCell ref="G28:H28"/>
    <mergeCell ref="I28:J28"/>
    <mergeCell ref="K28:L28"/>
    <mergeCell ref="M28:N28"/>
    <mergeCell ref="E23:F23"/>
    <mergeCell ref="E24:F24"/>
    <mergeCell ref="E25:F25"/>
    <mergeCell ref="E31:F31"/>
    <mergeCell ref="M24:N24"/>
    <mergeCell ref="G25:H25"/>
    <mergeCell ref="I25:J25"/>
    <mergeCell ref="K25:L25"/>
    <mergeCell ref="M25:N25"/>
    <mergeCell ref="G26:H26"/>
    <mergeCell ref="I26:J26"/>
    <mergeCell ref="K26:L26"/>
    <mergeCell ref="M26:N26"/>
    <mergeCell ref="G27:H27"/>
    <mergeCell ref="I27:J27"/>
    <mergeCell ref="K27:L27"/>
    <mergeCell ref="E27:F27"/>
    <mergeCell ref="E28:F28"/>
    <mergeCell ref="E29:F29"/>
    <mergeCell ref="E30:F30"/>
    <mergeCell ref="G30:H30"/>
    <mergeCell ref="G29:H29"/>
    <mergeCell ref="B30:D30"/>
    <mergeCell ref="B31:D31"/>
    <mergeCell ref="B32:D32"/>
    <mergeCell ref="B33:D33"/>
    <mergeCell ref="E22:F22"/>
    <mergeCell ref="B22:D22"/>
    <mergeCell ref="B23:D23"/>
    <mergeCell ref="B24:D24"/>
    <mergeCell ref="B25:D25"/>
    <mergeCell ref="B26:D26"/>
    <mergeCell ref="B27:D27"/>
    <mergeCell ref="B28:D28"/>
    <mergeCell ref="B29:D29"/>
    <mergeCell ref="E32:F32"/>
    <mergeCell ref="E33:F33"/>
    <mergeCell ref="E26:F26"/>
    <mergeCell ref="I22:J22"/>
    <mergeCell ref="G24:H24"/>
    <mergeCell ref="I24:J24"/>
    <mergeCell ref="J6:K6"/>
    <mergeCell ref="K22:L22"/>
    <mergeCell ref="K24:L24"/>
    <mergeCell ref="L6:M6"/>
    <mergeCell ref="M22:N22"/>
    <mergeCell ref="G23:H23"/>
    <mergeCell ref="I23:J23"/>
    <mergeCell ref="K23:L23"/>
    <mergeCell ref="M23:N23"/>
    <mergeCell ref="N6:O6"/>
    <mergeCell ref="G22:H22"/>
    <mergeCell ref="A2:O2"/>
    <mergeCell ref="B6:C6"/>
    <mergeCell ref="A6:A7"/>
    <mergeCell ref="D6:E6"/>
    <mergeCell ref="F6:G6"/>
    <mergeCell ref="H6:I6"/>
  </mergeCells>
  <phoneticPr fontId="67"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theme="0"/>
    <pageSetUpPr fitToPage="1"/>
  </sheetPr>
  <dimension ref="A1:Z263"/>
  <sheetViews>
    <sheetView showGridLines="0" tabSelected="1"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263</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56" t="s">
        <v>264</v>
      </c>
      <c r="B29" s="356"/>
      <c r="C29" s="356"/>
      <c r="D29" s="356"/>
      <c r="E29" s="356"/>
      <c r="F29" s="356"/>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v>0</v>
      </c>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v>0</v>
      </c>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5"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5"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ref="E46" si="4">C46*D46</f>
        <v>0</v>
      </c>
      <c r="F46" s="216">
        <f t="shared" ref="F46" si="5">E46</f>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6">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6"/>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6"/>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265</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7">C71*D71</f>
        <v>0</v>
      </c>
      <c r="F71" s="216">
        <f t="shared" ref="F71:F72" si="8">E71</f>
        <v>0</v>
      </c>
    </row>
    <row r="72" spans="1:6" s="47" customFormat="1" x14ac:dyDescent="0.2">
      <c r="A72" s="137"/>
      <c r="B72" s="137"/>
      <c r="C72" s="152"/>
      <c r="D72" s="138"/>
      <c r="E72" s="216">
        <f t="shared" si="7"/>
        <v>0</v>
      </c>
      <c r="F72" s="216">
        <f t="shared" si="8"/>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9">C85*D85</f>
        <v>0</v>
      </c>
      <c r="F85" s="216">
        <f>E85</f>
        <v>0</v>
      </c>
    </row>
    <row r="86" spans="1:7" s="47" customFormat="1" ht="28.5" x14ac:dyDescent="0.2">
      <c r="A86" s="144" t="s">
        <v>163</v>
      </c>
      <c r="B86" s="143"/>
      <c r="C86" s="152"/>
      <c r="D86" s="138"/>
      <c r="E86" s="216">
        <f t="shared" si="9"/>
        <v>0</v>
      </c>
      <c r="F86" s="216">
        <f t="shared" ref="F86:F89" si="10">E86</f>
        <v>0</v>
      </c>
    </row>
    <row r="87" spans="1:7" s="47" customFormat="1" ht="42.75" x14ac:dyDescent="0.2">
      <c r="A87" s="144" t="s">
        <v>134</v>
      </c>
      <c r="B87" s="143"/>
      <c r="C87" s="152"/>
      <c r="D87" s="138"/>
      <c r="E87" s="216">
        <f t="shared" si="9"/>
        <v>0</v>
      </c>
      <c r="F87" s="216">
        <f t="shared" si="10"/>
        <v>0</v>
      </c>
    </row>
    <row r="88" spans="1:7" s="47" customFormat="1" x14ac:dyDescent="0.2">
      <c r="A88" s="137" t="s">
        <v>122</v>
      </c>
      <c r="B88" s="137"/>
      <c r="C88" s="152"/>
      <c r="D88" s="138"/>
      <c r="E88" s="216">
        <f t="shared" si="9"/>
        <v>0</v>
      </c>
      <c r="F88" s="216">
        <f t="shared" si="10"/>
        <v>0</v>
      </c>
    </row>
    <row r="89" spans="1:7" s="47" customFormat="1" x14ac:dyDescent="0.2">
      <c r="A89" s="137" t="s">
        <v>122</v>
      </c>
      <c r="B89" s="137"/>
      <c r="C89" s="152"/>
      <c r="D89" s="138"/>
      <c r="E89" s="216">
        <f t="shared" si="9"/>
        <v>0</v>
      </c>
      <c r="F89" s="216">
        <f t="shared" si="10"/>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266</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v>0</v>
      </c>
      <c r="E105" s="216">
        <f t="shared" ref="E105:E106" si="11">C105*D105</f>
        <v>0</v>
      </c>
      <c r="F105" s="216">
        <f t="shared" ref="F105:F106" si="12">E105</f>
        <v>0</v>
      </c>
    </row>
    <row r="106" spans="1:6" s="47" customFormat="1" x14ac:dyDescent="0.2">
      <c r="A106" s="137"/>
      <c r="B106" s="137"/>
      <c r="C106" s="152"/>
      <c r="D106" s="138">
        <v>0</v>
      </c>
      <c r="E106" s="216">
        <f t="shared" si="11"/>
        <v>0</v>
      </c>
      <c r="F106" s="216">
        <f t="shared" si="12"/>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3">C119*D119</f>
        <v>0</v>
      </c>
      <c r="F119" s="216">
        <f>E119</f>
        <v>0</v>
      </c>
    </row>
    <row r="120" spans="1:6" s="47" customFormat="1" ht="28.5" x14ac:dyDescent="0.2">
      <c r="A120" s="144" t="s">
        <v>128</v>
      </c>
      <c r="B120" s="143"/>
      <c r="C120" s="152"/>
      <c r="D120" s="137"/>
      <c r="E120" s="216">
        <f t="shared" si="13"/>
        <v>0</v>
      </c>
      <c r="F120" s="216">
        <f t="shared" ref="F120:F123" si="14">E120</f>
        <v>0</v>
      </c>
    </row>
    <row r="121" spans="1:6" s="47" customFormat="1" ht="42.75" x14ac:dyDescent="0.2">
      <c r="A121" s="144" t="s">
        <v>134</v>
      </c>
      <c r="B121" s="143"/>
      <c r="C121" s="152"/>
      <c r="D121" s="137"/>
      <c r="E121" s="216">
        <f t="shared" si="13"/>
        <v>0</v>
      </c>
      <c r="F121" s="216">
        <f t="shared" si="14"/>
        <v>0</v>
      </c>
    </row>
    <row r="122" spans="1:6" s="47" customFormat="1" x14ac:dyDescent="0.2">
      <c r="A122" s="137" t="s">
        <v>122</v>
      </c>
      <c r="B122" s="137"/>
      <c r="C122" s="152"/>
      <c r="D122" s="137"/>
      <c r="E122" s="216">
        <f t="shared" si="13"/>
        <v>0</v>
      </c>
      <c r="F122" s="216">
        <f t="shared" si="14"/>
        <v>0</v>
      </c>
    </row>
    <row r="123" spans="1:6" s="47" customFormat="1" x14ac:dyDescent="0.2">
      <c r="A123" s="137" t="s">
        <v>122</v>
      </c>
      <c r="B123" s="137"/>
      <c r="C123" s="152"/>
      <c r="D123" s="137"/>
      <c r="E123" s="216">
        <f t="shared" si="13"/>
        <v>0</v>
      </c>
      <c r="F123" s="216">
        <f t="shared" si="14"/>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5">C137*D137</f>
        <v>0</v>
      </c>
      <c r="F137" s="216">
        <f t="shared" ref="F137:F141" si="16">E137</f>
        <v>0</v>
      </c>
    </row>
    <row r="138" spans="1:7" s="47" customFormat="1" x14ac:dyDescent="0.2">
      <c r="A138" s="137" t="s">
        <v>178</v>
      </c>
      <c r="B138" s="137"/>
      <c r="C138" s="152"/>
      <c r="D138" s="138">
        <v>0</v>
      </c>
      <c r="E138" s="216">
        <f t="shared" si="15"/>
        <v>0</v>
      </c>
      <c r="F138" s="216">
        <f t="shared" si="16"/>
        <v>0</v>
      </c>
    </row>
    <row r="139" spans="1:7" s="47" customFormat="1" x14ac:dyDescent="0.2">
      <c r="A139" s="137" t="s">
        <v>179</v>
      </c>
      <c r="B139" s="137"/>
      <c r="C139" s="152"/>
      <c r="D139" s="138">
        <v>0</v>
      </c>
      <c r="E139" s="216">
        <f t="shared" si="15"/>
        <v>0</v>
      </c>
      <c r="F139" s="216">
        <f t="shared" si="16"/>
        <v>0</v>
      </c>
    </row>
    <row r="140" spans="1:7" s="47" customFormat="1" x14ac:dyDescent="0.2">
      <c r="A140" s="137" t="s">
        <v>180</v>
      </c>
      <c r="B140" s="137"/>
      <c r="C140" s="152"/>
      <c r="D140" s="138">
        <v>0</v>
      </c>
      <c r="E140" s="216">
        <f t="shared" si="15"/>
        <v>0</v>
      </c>
      <c r="F140" s="216">
        <f t="shared" si="16"/>
        <v>0</v>
      </c>
    </row>
    <row r="141" spans="1:7" s="47" customFormat="1" x14ac:dyDescent="0.2">
      <c r="A141" s="137" t="s">
        <v>177</v>
      </c>
      <c r="B141" s="137"/>
      <c r="C141" s="152"/>
      <c r="D141" s="138">
        <v>0</v>
      </c>
      <c r="E141" s="216">
        <f t="shared" si="15"/>
        <v>0</v>
      </c>
      <c r="F141" s="216">
        <f t="shared" si="16"/>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7">C145*D145</f>
        <v>0</v>
      </c>
      <c r="F145" s="216">
        <f>E145</f>
        <v>0</v>
      </c>
    </row>
    <row r="146" spans="1:7" s="47" customFormat="1" x14ac:dyDescent="0.2">
      <c r="A146" s="137"/>
      <c r="B146" s="137"/>
      <c r="C146" s="152"/>
      <c r="D146" s="216"/>
      <c r="E146" s="216">
        <f t="shared" si="17"/>
        <v>0</v>
      </c>
      <c r="F146" s="216">
        <f>E146</f>
        <v>0</v>
      </c>
    </row>
    <row r="147" spans="1:7" s="47" customFormat="1" x14ac:dyDescent="0.2">
      <c r="A147" s="137"/>
      <c r="B147" s="137"/>
      <c r="C147" s="152"/>
      <c r="D147" s="216"/>
      <c r="E147" s="216">
        <f t="shared" si="17"/>
        <v>0</v>
      </c>
      <c r="F147" s="216">
        <f t="shared" ref="F147" si="18">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9">E153</f>
        <v>0</v>
      </c>
    </row>
    <row r="154" spans="1:7" s="47" customFormat="1" ht="15" customHeight="1" x14ac:dyDescent="0.2">
      <c r="A154" s="137" t="s">
        <v>122</v>
      </c>
      <c r="B154" s="349"/>
      <c r="C154" s="349"/>
      <c r="D154" s="349"/>
      <c r="E154" s="216">
        <v>0</v>
      </c>
      <c r="F154" s="216">
        <f t="shared" si="19"/>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267</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8" si="20">E167</f>
        <v>0</v>
      </c>
    </row>
    <row r="168" spans="1:7" s="47" customFormat="1" x14ac:dyDescent="0.2">
      <c r="A168" s="137" t="s">
        <v>71</v>
      </c>
      <c r="B168" s="137"/>
      <c r="C168" s="137" t="s">
        <v>86</v>
      </c>
      <c r="D168" s="137"/>
      <c r="E168" s="216">
        <v>0</v>
      </c>
      <c r="F168" s="216">
        <f t="shared" si="20"/>
        <v>0</v>
      </c>
    </row>
    <row r="169" spans="1:7" s="47" customFormat="1" x14ac:dyDescent="0.2">
      <c r="A169" s="137" t="s">
        <v>71</v>
      </c>
      <c r="B169" s="137"/>
      <c r="C169" s="137" t="s">
        <v>86</v>
      </c>
      <c r="D169" s="137"/>
      <c r="E169" s="216">
        <v>0</v>
      </c>
      <c r="F169" s="216">
        <f t="shared" ref="F169" si="21">E169</f>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24" customHeight="1" x14ac:dyDescent="0.25">
      <c r="A176" s="353" t="s">
        <v>268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MIN(C179*IF(A179="Diagnostic",50000,IF(A179="Accompagnement",100000,0)),E179)</f>
        <v>0</v>
      </c>
    </row>
    <row r="180" spans="1:26" s="47" customFormat="1" x14ac:dyDescent="0.2">
      <c r="A180" s="144" t="s">
        <v>200</v>
      </c>
      <c r="B180" s="143"/>
      <c r="C180" s="152"/>
      <c r="D180" s="138"/>
      <c r="E180" s="216">
        <f>C180*D180</f>
        <v>0</v>
      </c>
      <c r="F180" s="221">
        <f t="shared" ref="F180:F181" si="22">E180</f>
        <v>0</v>
      </c>
    </row>
    <row r="181" spans="1:26" s="47" customFormat="1" x14ac:dyDescent="0.2">
      <c r="A181" s="144" t="s">
        <v>201</v>
      </c>
      <c r="B181" s="143"/>
      <c r="C181" s="152"/>
      <c r="D181" s="138"/>
      <c r="E181" s="216">
        <f t="shared" ref="E181" si="23">C181*D181</f>
        <v>0</v>
      </c>
      <c r="F181" s="221">
        <f t="shared" si="22"/>
        <v>0</v>
      </c>
    </row>
    <row r="182" spans="1:26" s="47" customFormat="1" x14ac:dyDescent="0.2">
      <c r="A182" s="144" t="s">
        <v>201</v>
      </c>
      <c r="B182" s="143"/>
      <c r="C182" s="152"/>
      <c r="D182" s="138"/>
      <c r="E182" s="216">
        <f t="shared" ref="E182" si="24">C182*D182</f>
        <v>0</v>
      </c>
      <c r="F182" s="221">
        <f t="shared" ref="F182" si="25">E182</f>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269</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29.2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254</v>
      </c>
      <c r="B234" s="378"/>
      <c r="C234" s="378"/>
      <c r="D234" s="378"/>
      <c r="E234" s="378"/>
      <c r="F234" s="378"/>
      <c r="G234" s="89"/>
    </row>
    <row r="235" spans="1:26" s="95" customFormat="1" ht="20.100000000000001" customHeight="1" x14ac:dyDescent="0.25">
      <c r="B235" s="51" t="s">
        <v>255</v>
      </c>
      <c r="D235" s="92"/>
      <c r="E235" s="92"/>
      <c r="F235" s="92"/>
    </row>
    <row r="236" spans="1:26" s="78" customFormat="1" ht="20.100000000000001" customHeight="1" x14ac:dyDescent="0.25">
      <c r="B236" s="210" t="s">
        <v>256</v>
      </c>
      <c r="D236" s="94"/>
      <c r="E236" s="94"/>
      <c r="F236" s="94"/>
      <c r="G236" s="94"/>
    </row>
    <row r="237" spans="1:26" s="78" customFormat="1" ht="15" x14ac:dyDescent="0.25">
      <c r="B237" s="47" t="s">
        <v>104</v>
      </c>
    </row>
    <row r="238" spans="1:26" s="78" customFormat="1" ht="15" customHeight="1" x14ac:dyDescent="0.25">
      <c r="A238" s="379" t="s">
        <v>257</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93.75" customHeight="1" x14ac:dyDescent="0.25">
      <c r="B251" s="375" t="s">
        <v>258</v>
      </c>
      <c r="C251" s="376"/>
      <c r="D251" s="376"/>
      <c r="E251" s="376"/>
      <c r="F251" s="377"/>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259</v>
      </c>
    </row>
    <row r="256" spans="2:8" s="78" customFormat="1" ht="15" x14ac:dyDescent="0.25">
      <c r="B256" s="96"/>
    </row>
    <row r="257" spans="1:26" s="78" customFormat="1" ht="15.75" x14ac:dyDescent="0.25">
      <c r="A257" s="93" t="s">
        <v>106</v>
      </c>
      <c r="C257" s="82"/>
    </row>
    <row r="258" spans="1:26" s="78" customFormat="1" ht="15" x14ac:dyDescent="0.25">
      <c r="A258" s="91" t="s">
        <v>260</v>
      </c>
      <c r="B258" s="90" t="s">
        <v>262</v>
      </c>
    </row>
    <row r="259" spans="1:26" s="78" customFormat="1" ht="15" x14ac:dyDescent="0.25">
      <c r="A259" s="91" t="s">
        <v>261</v>
      </c>
      <c r="B259" s="90" t="s">
        <v>114</v>
      </c>
    </row>
    <row r="260" spans="1:26" s="78" customFormat="1" ht="15" x14ac:dyDescent="0.25">
      <c r="A260" s="91" t="s">
        <v>117</v>
      </c>
      <c r="B260" s="90" t="s">
        <v>113</v>
      </c>
    </row>
    <row r="261" spans="1:26" s="78" customFormat="1" ht="15" x14ac:dyDescent="0.25">
      <c r="A261" s="91" t="s">
        <v>118</v>
      </c>
      <c r="B261" s="90" t="s">
        <v>114</v>
      </c>
    </row>
    <row r="262" spans="1:26" ht="12.75" customHeight="1" x14ac:dyDescent="0.2">
      <c r="A262" s="91" t="s">
        <v>123</v>
      </c>
      <c r="B262" s="90" t="s">
        <v>115</v>
      </c>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A263" s="91" t="s">
        <v>112</v>
      </c>
      <c r="B263" s="90" t="s">
        <v>116</v>
      </c>
      <c r="E263" s="209" t="s">
        <v>94</v>
      </c>
    </row>
  </sheetData>
  <sheetProtection sheet="1" formatCells="0" insertRows="0"/>
  <mergeCells count="53">
    <mergeCell ref="B251:F251"/>
    <mergeCell ref="A234:F234"/>
    <mergeCell ref="A238:F239"/>
    <mergeCell ref="B201:D201"/>
    <mergeCell ref="B202:D202"/>
    <mergeCell ref="A201:A202"/>
    <mergeCell ref="C203:D203"/>
    <mergeCell ref="A231:F231"/>
    <mergeCell ref="A229:F229"/>
    <mergeCell ref="A210:E210"/>
    <mergeCell ref="A208:F208"/>
    <mergeCell ref="B227:C227"/>
    <mergeCell ref="B200:D200"/>
    <mergeCell ref="A198:A200"/>
    <mergeCell ref="B195:D195"/>
    <mergeCell ref="A10:E10"/>
    <mergeCell ref="E233:F233"/>
    <mergeCell ref="B197:D197"/>
    <mergeCell ref="B198:D198"/>
    <mergeCell ref="A193:D193"/>
    <mergeCell ref="A160:F160"/>
    <mergeCell ref="A192:F192"/>
    <mergeCell ref="A176:F176"/>
    <mergeCell ref="B199:D199"/>
    <mergeCell ref="A24:F24"/>
    <mergeCell ref="A22:F22"/>
    <mergeCell ref="A13:F13"/>
    <mergeCell ref="A188:F188"/>
    <mergeCell ref="B154:D154"/>
    <mergeCell ref="A161:F161"/>
    <mergeCell ref="A175:F175"/>
    <mergeCell ref="A2:F2"/>
    <mergeCell ref="B59:D59"/>
    <mergeCell ref="B60:D60"/>
    <mergeCell ref="B127:D127"/>
    <mergeCell ref="B128:D128"/>
    <mergeCell ref="A64:F64"/>
    <mergeCell ref="A65:F65"/>
    <mergeCell ref="A98:F98"/>
    <mergeCell ref="A29:F29"/>
    <mergeCell ref="A8:E8"/>
    <mergeCell ref="A28:F28"/>
    <mergeCell ref="A25:F25"/>
    <mergeCell ref="A99:F99"/>
    <mergeCell ref="A23:F23"/>
    <mergeCell ref="A4:F4"/>
    <mergeCell ref="B94:D94"/>
    <mergeCell ref="B93:D93"/>
    <mergeCell ref="B153:D153"/>
    <mergeCell ref="A132:F132"/>
    <mergeCell ref="A133:F133"/>
    <mergeCell ref="B151:D151"/>
    <mergeCell ref="B152:D152"/>
  </mergeCells>
  <conditionalFormatting sqref="E18:F18">
    <cfRule type="expression" dxfId="9" priority="4">
      <formula>$G$19&lt;2</formula>
    </cfRule>
  </conditionalFormatting>
  <dataValidations count="12">
    <dataValidation type="list" allowBlank="1" showInputMessage="1" showErrorMessage="1" sqref="C30 C26:C27 C66 C100 C177 C162 C134 C189" xr:uid="{00000000-0002-0000-0100-000000000000}">
      <formula1>"Choisir une valeur,Assujetti,Assujetti partiel,Non assujetti"</formula1>
    </dataValidation>
    <dataValidation type="list" allowBlank="1" showInputMessage="1" showErrorMessage="1" sqref="F190" xr:uid="{00000000-0002-0000-0100-000001000000}">
      <formula1>"Choisir une valeur,Oui,Non"</formula1>
    </dataValidation>
    <dataValidation type="list" allowBlank="1" showInputMessage="1" showErrorMessage="1" sqref="C51:C55 C111:C113 C77:C79 C164:C169" xr:uid="{00000000-0002-0000-0100-000002000000}">
      <formula1>"Choisir une valeur,Acquisition neuf,Acquisition occasion,Crédit-bail, Location"</formula1>
    </dataValidation>
    <dataValidation type="list" allowBlank="1" showInputMessage="1" showErrorMessage="1" sqref="B20:B21" xr:uid="{00000000-0002-0000-0100-000003000000}">
      <formula1>"Choisir une valeur,Assujetti à la TVA,Non assujetti à la TVA,Assujetti partiel à la TVA"</formula1>
    </dataValidation>
    <dataValidation type="list" allowBlank="1" showInputMessage="1" showErrorMessage="1" sqref="B17" xr:uid="{BE8793DC-E165-4D16-B899-67817F3FB850}">
      <formula1>"Choisir une valeur,Petite,Moyenne,Grande"</formula1>
    </dataValidation>
    <dataValidation type="list" allowBlank="1" showInputMessage="1" showErrorMessage="1" sqref="B19" xr:uid="{B1F085E5-DA82-4C24-9844-9342B302272D}">
      <formula1>"Choisir une valeur,Métropole,DROM"</formula1>
    </dataValidation>
    <dataValidation type="list" allowBlank="1" showInputMessage="1" showErrorMessage="1" sqref="B18" xr:uid="{E4850191-3798-4331-BCB8-78DE871F6E22}">
      <formula1>"Choisir une valeur,Non économique,Economique"</formula1>
    </dataValidation>
    <dataValidation type="list" allowBlank="1" showInputMessage="1" showErrorMessage="1" sqref="F18" xr:uid="{826A984C-5177-4AC8-A5F3-CCB6B05ACD6A}">
      <formula1>list_cat_benef</formula1>
    </dataValidation>
    <dataValidation type="list" allowBlank="1" showInputMessage="1" showErrorMessage="1" sqref="B15" xr:uid="{816D1AC9-7D1B-463D-B0EC-25AFAD378B3F}">
      <formula1>"Choisir une valeur,Coordinateur,Partenaire,Coordinateur mandataire,Partenaire mandant"</formula1>
    </dataValidation>
    <dataValidation type="list" allowBlank="1" showInputMessage="1" showErrorMessage="1" sqref="B17" xr:uid="{FB527DD4-8D22-4DF1-9087-84CDA56EE716}">
      <formula1>"Petite,Moyenne,Grande"</formula1>
    </dataValidation>
    <dataValidation type="list" allowBlank="1" showInputMessage="1" showErrorMessage="1" sqref="B16" xr:uid="{8583DADF-7BDE-44D3-9D4C-C304C9DC43E2}">
      <formula1>"Choisir une valeur,Association,Secteur privé,Secteur public"</formula1>
    </dataValidation>
    <dataValidation type="list" allowBlank="1" showInputMessage="1" showErrorMessage="1" sqref="A179:A183" xr:uid="{C0D67F15-7040-4048-8C98-51461F97CA64}">
      <formula1>"Diagnostic,Accompagnement"</formula1>
    </dataValidation>
  </dataValidations>
  <hyperlinks>
    <hyperlink ref="A6" location="_1__BUDGET_PREVISIONNEL_DE_L_OPERATION" display="1/ Le budget prévisionnel de l'opération" xr:uid="{00000000-0004-0000-0100-000000000000}"/>
    <hyperlink ref="A7" location="_2__PLAN_DE_FINANCEMENT" display="2/ Le plan de financement" xr:uid="{00000000-0004-0000-0100-000001000000}"/>
    <hyperlink ref="E263" location="partenaire_coord!A1" display="Retour haut de page" xr:uid="{00000000-0004-0000-0100-000002000000}"/>
    <hyperlink ref="A26" r:id="rId1" xr:uid="{FBE047CC-42E8-4B03-9DA7-12B300C1EC8F}"/>
    <hyperlink ref="A9" location="declar_minimis" display="3/ Déclaration des aides de minimis" xr:uid="{E9730D1F-1E9C-411B-ADF3-396E42318A88}"/>
    <hyperlink ref="B255" r:id="rId2" display="(1) Consulter la référence : https://eur-lex.europa.eu/legal-content/FR/TXT/?uri=OJ:L_202302831#ntr17-L_202302831FR.000101-E0017" xr:uid="{2B252644-E5AB-416B-AB01-CF8CF4B7DD88}"/>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149" r:id="rId6" name="Option Button 125">
              <controlPr defaultSize="0" autoFill="0" autoLine="0" autoPict="0" altText="">
                <anchor moveWithCells="1">
                  <from>
                    <xdr:col>0</xdr:col>
                    <xdr:colOff>561975</xdr:colOff>
                    <xdr:row>234</xdr:row>
                    <xdr:rowOff>28575</xdr:rowOff>
                  </from>
                  <to>
                    <xdr:col>0</xdr:col>
                    <xdr:colOff>866775</xdr:colOff>
                    <xdr:row>234</xdr:row>
                    <xdr:rowOff>238125</xdr:rowOff>
                  </to>
                </anchor>
              </controlPr>
            </control>
          </mc:Choice>
        </mc:AlternateContent>
        <mc:AlternateContent xmlns:mc="http://schemas.openxmlformats.org/markup-compatibility/2006">
          <mc:Choice Requires="x14">
            <control shapeId="1150" r:id="rId7" name="Option Button 126">
              <controlPr defaultSize="0" autoFill="0" autoLine="0" autoPict="0">
                <anchor moveWithCells="1">
                  <from>
                    <xdr:col>0</xdr:col>
                    <xdr:colOff>561975</xdr:colOff>
                    <xdr:row>235</xdr:row>
                    <xdr:rowOff>47625</xdr:rowOff>
                  </from>
                  <to>
                    <xdr:col>0</xdr:col>
                    <xdr:colOff>866775</xdr:colOff>
                    <xdr:row>236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E72A6-2021-4C0C-9373-FD188F8E8F51}">
  <sheetPr codeName="Feuil2">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263</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56" t="s">
        <v>264</v>
      </c>
      <c r="B29" s="356"/>
      <c r="C29" s="356"/>
      <c r="D29" s="356"/>
      <c r="E29" s="356"/>
      <c r="F29" s="356"/>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v>0</v>
      </c>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v>0</v>
      </c>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265</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266</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v>0</v>
      </c>
      <c r="E105" s="216">
        <f t="shared" ref="E105:E106" si="9">C105*D105</f>
        <v>0</v>
      </c>
      <c r="F105" s="216">
        <f t="shared" ref="F105:F106" si="10">E105</f>
        <v>0</v>
      </c>
    </row>
    <row r="106" spans="1:6" s="47" customFormat="1" x14ac:dyDescent="0.2">
      <c r="A106" s="137"/>
      <c r="B106" s="137"/>
      <c r="C106" s="152"/>
      <c r="D106" s="138">
        <v>0</v>
      </c>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267</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24" customHeight="1" x14ac:dyDescent="0.25">
      <c r="A176" s="353" t="s">
        <v>268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MIN(C179*IF(A179="Diagnostic",50000,IF(A179="Accompagnement",100000,0)),E179)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269</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254</v>
      </c>
      <c r="B234" s="378"/>
      <c r="C234" s="378"/>
      <c r="D234" s="378"/>
      <c r="E234" s="378"/>
      <c r="F234" s="378"/>
      <c r="G234" s="89"/>
    </row>
    <row r="235" spans="1:26" s="95" customFormat="1" ht="20.100000000000001" customHeight="1" x14ac:dyDescent="0.25">
      <c r="B235" s="51" t="s">
        <v>255</v>
      </c>
      <c r="D235" s="92"/>
      <c r="E235" s="92"/>
      <c r="F235" s="92"/>
    </row>
    <row r="236" spans="1:26" s="78" customFormat="1" ht="20.100000000000001" customHeight="1" x14ac:dyDescent="0.25">
      <c r="B236" s="210" t="s">
        <v>256</v>
      </c>
      <c r="D236" s="94"/>
      <c r="E236" s="94"/>
      <c r="F236" s="94"/>
      <c r="G236" s="94"/>
    </row>
    <row r="237" spans="1:26" s="78" customFormat="1" ht="15" x14ac:dyDescent="0.25">
      <c r="B237" s="47" t="s">
        <v>104</v>
      </c>
    </row>
    <row r="238" spans="1:26" s="78" customFormat="1" ht="15" customHeight="1" x14ac:dyDescent="0.25">
      <c r="A238" s="379" t="s">
        <v>257</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93.75" customHeight="1" x14ac:dyDescent="0.25">
      <c r="B251" s="375" t="s">
        <v>258</v>
      </c>
      <c r="C251" s="376"/>
      <c r="D251" s="376"/>
      <c r="E251" s="376"/>
      <c r="F251" s="377"/>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259</v>
      </c>
    </row>
    <row r="256" spans="2:8" s="78" customFormat="1" ht="15" x14ac:dyDescent="0.25">
      <c r="B256" s="96"/>
    </row>
    <row r="257" spans="1:26" s="78" customFormat="1" ht="15.75" x14ac:dyDescent="0.25">
      <c r="A257" s="93" t="s">
        <v>106</v>
      </c>
      <c r="C257" s="82"/>
    </row>
    <row r="258" spans="1:26" s="78" customFormat="1" ht="15" x14ac:dyDescent="0.25">
      <c r="A258" s="91" t="s">
        <v>260</v>
      </c>
      <c r="B258" s="90" t="s">
        <v>262</v>
      </c>
    </row>
    <row r="259" spans="1:26" s="78" customFormat="1" ht="15" x14ac:dyDescent="0.25">
      <c r="A259" s="91" t="s">
        <v>261</v>
      </c>
      <c r="B259" s="90" t="s">
        <v>114</v>
      </c>
    </row>
    <row r="260" spans="1:26" s="78" customFormat="1" ht="15" x14ac:dyDescent="0.25">
      <c r="A260" s="91" t="s">
        <v>117</v>
      </c>
      <c r="B260" s="90" t="s">
        <v>113</v>
      </c>
    </row>
    <row r="261" spans="1:26" s="78" customFormat="1" ht="15" x14ac:dyDescent="0.25">
      <c r="A261" s="91" t="s">
        <v>118</v>
      </c>
      <c r="B261" s="90" t="s">
        <v>114</v>
      </c>
    </row>
    <row r="262" spans="1:26" ht="12.75" customHeight="1" x14ac:dyDescent="0.2">
      <c r="A262" s="91" t="s">
        <v>123</v>
      </c>
      <c r="B262" s="90" t="s">
        <v>115</v>
      </c>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A263" s="91" t="s">
        <v>112</v>
      </c>
      <c r="B263" s="90" t="s">
        <v>116</v>
      </c>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8" priority="1">
      <formula>$G$19&lt;2</formula>
    </cfRule>
  </conditionalFormatting>
  <dataValidations count="12">
    <dataValidation type="list" allowBlank="1" showInputMessage="1" showErrorMessage="1" sqref="A179:A183" xr:uid="{16EB5D8C-33EB-45B6-97E5-AACF0F59743F}">
      <formula1>"Diagnostic,Accompagnement"</formula1>
    </dataValidation>
    <dataValidation type="list" allowBlank="1" showInputMessage="1" showErrorMessage="1" sqref="B16" xr:uid="{CF5C304A-B54B-4103-AA72-F3164B426A3C}">
      <formula1>"Choisir une valeur,Association,Secteur privé,Secteur public"</formula1>
    </dataValidation>
    <dataValidation type="list" allowBlank="1" showInputMessage="1" showErrorMessage="1" sqref="B17" xr:uid="{CAAFB3E3-3123-4B27-AD8F-6833BF60B944}">
      <formula1>"Petite,Moyenne,Grande"</formula1>
    </dataValidation>
    <dataValidation type="list" allowBlank="1" showInputMessage="1" showErrorMessage="1" sqref="B15" xr:uid="{F6359652-FB86-4050-A5EA-5A68CF8A359B}">
      <formula1>"Choisir une valeur,Coordinateur,Partenaire,Coordinateur mandataire,Partenaire mandant"</formula1>
    </dataValidation>
    <dataValidation type="list" allowBlank="1" showInputMessage="1" showErrorMessage="1" sqref="F18" xr:uid="{F2838632-5EF1-4456-B152-AC838330BF20}">
      <formula1>list_cat_benef</formula1>
    </dataValidation>
    <dataValidation type="list" allowBlank="1" showInputMessage="1" showErrorMessage="1" sqref="B18" xr:uid="{25934F3D-5EDE-4C98-98E9-82AA1F011CF9}">
      <formula1>"Choisir une valeur,Non économique,Economique"</formula1>
    </dataValidation>
    <dataValidation type="list" allowBlank="1" showInputMessage="1" showErrorMessage="1" sqref="B19" xr:uid="{0A1BDDF2-5E43-418A-805A-20D1E3E62123}">
      <formula1>"Choisir une valeur,Métropole,DROM"</formula1>
    </dataValidation>
    <dataValidation type="list" allowBlank="1" showInputMessage="1" showErrorMessage="1" sqref="B17" xr:uid="{EDC55113-A90F-48F9-BB93-F39FE44012D9}">
      <formula1>"Choisir une valeur,Petite,Moyenne,Grande"</formula1>
    </dataValidation>
    <dataValidation type="list" allowBlank="1" showInputMessage="1" showErrorMessage="1" sqref="B20:B21" xr:uid="{CA539D05-ED01-44FB-A728-5E9B8D23422C}">
      <formula1>"Choisir une valeur,Assujetti à la TVA,Non assujetti à la TVA,Assujetti partiel à la TVA"</formula1>
    </dataValidation>
    <dataValidation type="list" allowBlank="1" showInputMessage="1" showErrorMessage="1" sqref="C51:C55 C111:C113 C77:C79 C164:C169" xr:uid="{B37302CD-35D3-4615-B37A-307A9105B493}">
      <formula1>"Choisir une valeur,Acquisition neuf,Acquisition occasion,Crédit-bail, Location"</formula1>
    </dataValidation>
    <dataValidation type="list" allowBlank="1" showInputMessage="1" showErrorMessage="1" sqref="F190" xr:uid="{4F7FE990-607F-40E2-8B76-CDFAB9E5E490}">
      <formula1>"Choisir une valeur,Oui,Non"</formula1>
    </dataValidation>
    <dataValidation type="list" allowBlank="1" showInputMessage="1" showErrorMessage="1" sqref="C30 C26:C27 C66 C100 C177 C162 C134 C189" xr:uid="{312B8CF3-8579-435B-9E16-83DE6B4B4A08}">
      <formula1>"Choisir une valeur,Assujetti,Assujetti partiel,Non assujetti"</formula1>
    </dataValidation>
  </dataValidations>
  <hyperlinks>
    <hyperlink ref="A6" location="_1__BUDGET_PREVISIONNEL_DE_L_OPERATION" display="1/ Le budget prévisionnel de l'opération" xr:uid="{2E5F2754-70B8-4060-B287-594970907C8C}"/>
    <hyperlink ref="A7" location="_2__PLAN_DE_FINANCEMENT" display="2/ Le plan de financement" xr:uid="{4729B847-E8EE-4F27-9873-81B063EB5F6F}"/>
    <hyperlink ref="E263" location="partenaire_coord!A1" display="Retour haut de page" xr:uid="{7B060FFF-1383-4F59-9C02-7339FA95FDEE}"/>
    <hyperlink ref="A26" r:id="rId1" xr:uid="{7546DDC3-092F-41E3-91FC-D0C7D8A6B721}"/>
    <hyperlink ref="A9" location="declar_minimis" display="3/ Déclaration des aides de minimis" xr:uid="{C348D877-D9D8-4EDA-8B24-3907790FA5CA}"/>
    <hyperlink ref="B255" r:id="rId2" display="(1) Consulter la référence : https://eur-lex.europa.eu/legal-content/FR/TXT/?uri=OJ:L_202302831#ntr17-L_202302831FR.000101-E0017" xr:uid="{071D1EA9-8AF1-48D6-9CDC-D3A1E848D58D}"/>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4097"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4098"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mc:AlternateContent xmlns:mc="http://schemas.openxmlformats.org/markup-compatibility/2006">
          <mc:Choice Requires="x14">
            <control shapeId="4110" r:id="rId8" name="Option Button 14">
              <controlPr defaultSize="0" autoFill="0" autoLine="0" autoPict="0" altText="">
                <anchor moveWithCells="1">
                  <from>
                    <xdr:col>0</xdr:col>
                    <xdr:colOff>561975</xdr:colOff>
                    <xdr:row>234</xdr:row>
                    <xdr:rowOff>28575</xdr:rowOff>
                  </from>
                  <to>
                    <xdr:col>0</xdr:col>
                    <xdr:colOff>866775</xdr:colOff>
                    <xdr:row>234</xdr:row>
                    <xdr:rowOff>238125</xdr:rowOff>
                  </to>
                </anchor>
              </controlPr>
            </control>
          </mc:Choice>
        </mc:AlternateContent>
        <mc:AlternateContent xmlns:mc="http://schemas.openxmlformats.org/markup-compatibility/2006">
          <mc:Choice Requires="x14">
            <control shapeId="4111" r:id="rId9" name="Option Button 15">
              <controlPr defaultSize="0" autoFill="0" autoLine="0" autoPict="0">
                <anchor moveWithCells="1">
                  <from>
                    <xdr:col>0</xdr:col>
                    <xdr:colOff>561975</xdr:colOff>
                    <xdr:row>235</xdr:row>
                    <xdr:rowOff>47625</xdr:rowOff>
                  </from>
                  <to>
                    <xdr:col>0</xdr:col>
                    <xdr:colOff>866775</xdr:colOff>
                    <xdr:row>236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C9F3-C62B-427D-A429-5518B8C9097E}">
  <sheetPr codeName="Feuil5">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269</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7" priority="1">
      <formula>$G$19&lt;2</formula>
    </cfRule>
  </conditionalFormatting>
  <dataValidations count="12">
    <dataValidation type="list" allowBlank="1" showInputMessage="1" showErrorMessage="1" sqref="C30 C26:C27 C66 C100 C177 C162 C134 C189" xr:uid="{608F516C-0FAA-4F05-92A9-DDF18B18FDF2}">
      <formula1>"Choisir une valeur,Assujetti,Assujetti partiel,Non assujetti"</formula1>
    </dataValidation>
    <dataValidation type="list" allowBlank="1" showInputMessage="1" showErrorMessage="1" sqref="F190" xr:uid="{A09B31F7-A62F-46EA-9BE9-8BC161414BE7}">
      <formula1>"Choisir une valeur,Oui,Non"</formula1>
    </dataValidation>
    <dataValidation type="list" allowBlank="1" showInputMessage="1" showErrorMessage="1" sqref="C51:C55 C111:C113 C77:C79 C164:C169" xr:uid="{AA6C76E8-22D8-49E8-AB1E-E4FAB114FAB8}">
      <formula1>"Choisir une valeur,Acquisition neuf,Acquisition occasion,Crédit-bail, Location"</formula1>
    </dataValidation>
    <dataValidation type="list" allowBlank="1" showInputMessage="1" showErrorMessage="1" sqref="B20:B21" xr:uid="{2CA18C73-82E9-4C3B-9B2D-44D397965BAE}">
      <formula1>"Choisir une valeur,Assujetti à la TVA,Non assujetti à la TVA,Assujetti partiel à la TVA"</formula1>
    </dataValidation>
    <dataValidation type="list" allowBlank="1" showInputMessage="1" showErrorMessage="1" sqref="B17" xr:uid="{66AD8248-C326-4823-B958-633CF553BB81}">
      <formula1>"Choisir une valeur,Petite,Moyenne,Grande"</formula1>
    </dataValidation>
    <dataValidation type="list" allowBlank="1" showInputMessage="1" showErrorMessage="1" sqref="B19" xr:uid="{8E8ED14A-BDFE-4934-898E-75911C247E0F}">
      <formula1>"Choisir une valeur,Métropole,DROM"</formula1>
    </dataValidation>
    <dataValidation type="list" allowBlank="1" showInputMessage="1" showErrorMessage="1" sqref="B18" xr:uid="{0BDE3F60-C99D-41FD-82DC-FBB029115C01}">
      <formula1>"Choisir une valeur,Non économique,Economique"</formula1>
    </dataValidation>
    <dataValidation type="list" allowBlank="1" showInputMessage="1" showErrorMessage="1" sqref="F18" xr:uid="{D1688258-0689-4764-A65E-609F5851233D}">
      <formula1>list_cat_benef</formula1>
    </dataValidation>
    <dataValidation type="list" allowBlank="1" showInputMessage="1" showErrorMessage="1" sqref="B15" xr:uid="{929F95A3-6591-4213-A32D-517D7FED8C46}">
      <formula1>"Choisir une valeur,Coordinateur,Partenaire,Coordinateur mandataire,Partenaire mandant"</formula1>
    </dataValidation>
    <dataValidation type="list" allowBlank="1" showInputMessage="1" showErrorMessage="1" sqref="B17" xr:uid="{0A137226-70F9-440E-AC4C-F6C9750462A2}">
      <formula1>"Petite,Moyenne,Grande"</formula1>
    </dataValidation>
    <dataValidation type="list" allowBlank="1" showInputMessage="1" showErrorMessage="1" sqref="B16" xr:uid="{EE6AD0B3-87D2-48B8-B0AC-519563A85CB8}">
      <formula1>"Choisir une valeur,Association,Secteur privé,Secteur public"</formula1>
    </dataValidation>
    <dataValidation type="list" allowBlank="1" showInputMessage="1" showErrorMessage="1" sqref="A179:A183" xr:uid="{9834A280-2300-4215-952E-BBB1F26FCD91}">
      <formula1>"Diagnostic,Accompagnement"</formula1>
    </dataValidation>
  </dataValidations>
  <hyperlinks>
    <hyperlink ref="A6" location="_1__BUDGET_PREVISIONNEL_DE_L_OPERATION" display="1/ Le budget prévisionnel de l'opération" xr:uid="{CA833182-9BA5-477E-B20B-C6F6A8D12DA0}"/>
    <hyperlink ref="A7" location="_2__PLAN_DE_FINANCEMENT" display="2/ Le plan de financement" xr:uid="{67C0B78F-B400-482C-AD36-B2B7253C7128}"/>
    <hyperlink ref="E263" location="partenaire_coord!A1" display="Retour haut de page" xr:uid="{73C2B19D-667B-4718-AE0F-BEA07DAEAEB9}"/>
    <hyperlink ref="A26" r:id="rId1" xr:uid="{FCD67099-A104-43F4-B457-C55AC7CA41C6}"/>
    <hyperlink ref="A9" location="declar_minimis" display="3/ Déclaration des aides de minimis" xr:uid="{824CD91E-587F-4F77-9EDC-EA8D41FAF957}"/>
    <hyperlink ref="B255" r:id="rId2" display="Consulter la référence : http://data.europa.eu/eli/reg/2013/1407/oj " xr:uid="{869E9BFE-39B8-4A5B-95CF-870E05F2D3C6}"/>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5121"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5122"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E118-981C-45D9-ACC0-8822E4D2F8E3}">
  <sheetPr codeName="Feuil6">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6" priority="1">
      <formula>$G$19&lt;2</formula>
    </cfRule>
  </conditionalFormatting>
  <dataValidations count="12">
    <dataValidation type="list" allowBlank="1" showInputMessage="1" showErrorMessage="1" sqref="A179:A183" xr:uid="{9E5E737E-681F-4D40-AE8A-0A52A3F50006}">
      <formula1>"Diagnostic,Accompagnement"</formula1>
    </dataValidation>
    <dataValidation type="list" allowBlank="1" showInputMessage="1" showErrorMessage="1" sqref="B16" xr:uid="{B5EB8D2F-318F-422D-9C80-C4D7E8F7AE99}">
      <formula1>"Choisir une valeur,Association,Secteur privé,Secteur public"</formula1>
    </dataValidation>
    <dataValidation type="list" allowBlank="1" showInputMessage="1" showErrorMessage="1" sqref="B17" xr:uid="{CA08CC9A-E083-4E36-BC10-FB494D8A24EC}">
      <formula1>"Petite,Moyenne,Grande"</formula1>
    </dataValidation>
    <dataValidation type="list" allowBlank="1" showInputMessage="1" showErrorMessage="1" sqref="B15" xr:uid="{0E42DE80-63F0-4237-9F0F-4B5D416F4E3E}">
      <formula1>"Choisir une valeur,Coordinateur,Partenaire,Coordinateur mandataire,Partenaire mandant"</formula1>
    </dataValidation>
    <dataValidation type="list" allowBlank="1" showInputMessage="1" showErrorMessage="1" sqref="F18" xr:uid="{C65464DC-1202-4C8B-9960-70C9215FB306}">
      <formula1>list_cat_benef</formula1>
    </dataValidation>
    <dataValidation type="list" allowBlank="1" showInputMessage="1" showErrorMessage="1" sqref="B18" xr:uid="{4C6BBE5F-DE89-485F-B999-AB47F1AB6BAA}">
      <formula1>"Choisir une valeur,Non économique,Economique"</formula1>
    </dataValidation>
    <dataValidation type="list" allowBlank="1" showInputMessage="1" showErrorMessage="1" sqref="B19" xr:uid="{EAD102B9-961F-452F-9E6F-41A3D68CEFA3}">
      <formula1>"Choisir une valeur,Métropole,DROM"</formula1>
    </dataValidation>
    <dataValidation type="list" allowBlank="1" showInputMessage="1" showErrorMessage="1" sqref="B17" xr:uid="{4670A01A-F5BF-41A2-B869-1A2F3BD8C4C9}">
      <formula1>"Choisir une valeur,Petite,Moyenne,Grande"</formula1>
    </dataValidation>
    <dataValidation type="list" allowBlank="1" showInputMessage="1" showErrorMessage="1" sqref="B20:B21" xr:uid="{8FCF77F7-C813-477C-B428-A1491E1B6C06}">
      <formula1>"Choisir une valeur,Assujetti à la TVA,Non assujetti à la TVA,Assujetti partiel à la TVA"</formula1>
    </dataValidation>
    <dataValidation type="list" allowBlank="1" showInputMessage="1" showErrorMessage="1" sqref="C51:C55 C111:C113 C77:C79 C164:C169" xr:uid="{25527577-5D54-4B7D-9388-2B2BEE5BA25B}">
      <formula1>"Choisir une valeur,Acquisition neuf,Acquisition occasion,Crédit-bail, Location"</formula1>
    </dataValidation>
    <dataValidation type="list" allowBlank="1" showInputMessage="1" showErrorMessage="1" sqref="F190" xr:uid="{4DB484C7-9163-44DB-BC8D-B4816CE42843}">
      <formula1>"Choisir une valeur,Oui,Non"</formula1>
    </dataValidation>
    <dataValidation type="list" allowBlank="1" showInputMessage="1" showErrorMessage="1" sqref="C30 C26:C27 C66 C100 C177 C162 C134 C189" xr:uid="{ED4DF355-0068-47B5-8DC7-F2CB01BABDB4}">
      <formula1>"Choisir une valeur,Assujetti,Assujetti partiel,Non assujetti"</formula1>
    </dataValidation>
  </dataValidations>
  <hyperlinks>
    <hyperlink ref="A6" location="_1__BUDGET_PREVISIONNEL_DE_L_OPERATION" display="1/ Le budget prévisionnel de l'opération" xr:uid="{9ED1F368-BD02-4F72-A486-69967228C7E1}"/>
    <hyperlink ref="A7" location="_2__PLAN_DE_FINANCEMENT" display="2/ Le plan de financement" xr:uid="{BAAE9581-5BE8-4D59-96EB-1AA2F46B49F1}"/>
    <hyperlink ref="E263" location="partenaire_coord!A1" display="Retour haut de page" xr:uid="{FA9BBDF6-117C-44B4-A2EF-4E4F416A1447}"/>
    <hyperlink ref="A26" r:id="rId1" xr:uid="{49F6FE68-4217-4823-8071-7CB203A61048}"/>
    <hyperlink ref="A9" location="declar_minimis" display="3/ Déclaration des aides de minimis" xr:uid="{B63277FE-934F-4970-AD57-EF3345138335}"/>
    <hyperlink ref="B255" r:id="rId2" display="Consulter la référence : http://data.europa.eu/eli/reg/2013/1407/oj " xr:uid="{05495BCF-6236-4677-8E0D-E3D4995FCB7D}"/>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6145"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6146"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E770A-701B-4437-B1AB-4E7229F101CC}">
  <sheetPr codeName="Feuil7">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5" priority="1">
      <formula>$G$19&lt;2</formula>
    </cfRule>
  </conditionalFormatting>
  <dataValidations count="12">
    <dataValidation type="list" allowBlank="1" showInputMessage="1" showErrorMessage="1" sqref="C30 C26:C27 C66 C100 C177 C162 C134 C189" xr:uid="{02E976E8-3AED-42D6-BE9C-3C177AEA1F1B}">
      <formula1>"Choisir une valeur,Assujetti,Assujetti partiel,Non assujetti"</formula1>
    </dataValidation>
    <dataValidation type="list" allowBlank="1" showInputMessage="1" showErrorMessage="1" sqref="F190" xr:uid="{7BD8FC1C-EF51-4F21-90B9-CF43EC555703}">
      <formula1>"Choisir une valeur,Oui,Non"</formula1>
    </dataValidation>
    <dataValidation type="list" allowBlank="1" showInputMessage="1" showErrorMessage="1" sqref="C51:C55 C111:C113 C77:C79 C164:C169" xr:uid="{24EB77BC-4455-47CF-9B96-2EA4FF3B7C22}">
      <formula1>"Choisir une valeur,Acquisition neuf,Acquisition occasion,Crédit-bail, Location"</formula1>
    </dataValidation>
    <dataValidation type="list" allowBlank="1" showInputMessage="1" showErrorMessage="1" sqref="B20:B21" xr:uid="{E03236A1-66AF-476F-A494-76D24CE8A023}">
      <formula1>"Choisir une valeur,Assujetti à la TVA,Non assujetti à la TVA,Assujetti partiel à la TVA"</formula1>
    </dataValidation>
    <dataValidation type="list" allowBlank="1" showInputMessage="1" showErrorMessage="1" sqref="B17" xr:uid="{BE2BB8B4-1367-42B0-A3B3-BE1594A9822F}">
      <formula1>"Choisir une valeur,Petite,Moyenne,Grande"</formula1>
    </dataValidation>
    <dataValidation type="list" allowBlank="1" showInputMessage="1" showErrorMessage="1" sqref="B19" xr:uid="{237B3C08-EA1E-43BA-BA94-68F5B8643ED4}">
      <formula1>"Choisir une valeur,Métropole,DROM"</formula1>
    </dataValidation>
    <dataValidation type="list" allowBlank="1" showInputMessage="1" showErrorMessage="1" sqref="B18" xr:uid="{D51B77BE-5F48-48E4-907D-3818EB57E171}">
      <formula1>"Choisir une valeur,Non économique,Economique"</formula1>
    </dataValidation>
    <dataValidation type="list" allowBlank="1" showInputMessage="1" showErrorMessage="1" sqref="F18" xr:uid="{CBE81B68-443A-4645-BA5E-1BFE7FEF7102}">
      <formula1>list_cat_benef</formula1>
    </dataValidation>
    <dataValidation type="list" allowBlank="1" showInputMessage="1" showErrorMessage="1" sqref="B15" xr:uid="{7AC35EAF-FA56-4392-9C78-75069B21E54E}">
      <formula1>"Choisir une valeur,Coordinateur,Partenaire,Coordinateur mandataire,Partenaire mandant"</formula1>
    </dataValidation>
    <dataValidation type="list" allowBlank="1" showInputMessage="1" showErrorMessage="1" sqref="B17" xr:uid="{D48FEA0E-1207-4F54-8CBE-4DEDBED6E926}">
      <formula1>"Petite,Moyenne,Grande"</formula1>
    </dataValidation>
    <dataValidation type="list" allowBlank="1" showInputMessage="1" showErrorMessage="1" sqref="B16" xr:uid="{FAE76A61-0F05-4127-9D9E-4BD320AC3706}">
      <formula1>"Choisir une valeur,Association,Secteur privé,Secteur public"</formula1>
    </dataValidation>
    <dataValidation type="list" allowBlank="1" showInputMessage="1" showErrorMessage="1" sqref="A179:A183" xr:uid="{8027C5CC-4426-44B1-8C0F-A6C5F0F7369B}">
      <formula1>"Diagnostic,Accompagnement"</formula1>
    </dataValidation>
  </dataValidations>
  <hyperlinks>
    <hyperlink ref="A6" location="_1__BUDGET_PREVISIONNEL_DE_L_OPERATION" display="1/ Le budget prévisionnel de l'opération" xr:uid="{F2290AB2-B793-4A2B-87D9-ED0AEF2F27D1}"/>
    <hyperlink ref="A7" location="_2__PLAN_DE_FINANCEMENT" display="2/ Le plan de financement" xr:uid="{D0F8EAB5-62CC-4CF7-897A-557E2B005F79}"/>
    <hyperlink ref="E263" location="partenaire_coord!A1" display="Retour haut de page" xr:uid="{78981EE7-A612-4AE1-8AAC-C20423A8FAF7}"/>
    <hyperlink ref="A26" r:id="rId1" xr:uid="{71F50337-4351-47A4-92B8-C9B5B6810EBE}"/>
    <hyperlink ref="A9" location="declar_minimis" display="3/ Déclaration des aides de minimis" xr:uid="{BA78FA6F-D612-4310-B7A3-B3F43CB42A6C}"/>
    <hyperlink ref="B255" r:id="rId2" display="Consulter la référence : http://data.europa.eu/eli/reg/2013/1407/oj " xr:uid="{D93BDBEC-FAFB-4D09-B8FD-DBDEA62942D5}"/>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169"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7170"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548EA-35F9-4883-AE3D-4521A8A9B555}">
  <sheetPr codeName="Feuil8">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4" priority="1">
      <formula>$G$19&lt;2</formula>
    </cfRule>
  </conditionalFormatting>
  <dataValidations count="12">
    <dataValidation type="list" allowBlank="1" showInputMessage="1" showErrorMessage="1" sqref="A179:A183" xr:uid="{31CE5D8E-29E0-4CF6-9CA3-52CD34574A2A}">
      <formula1>"Diagnostic,Accompagnement"</formula1>
    </dataValidation>
    <dataValidation type="list" allowBlank="1" showInputMessage="1" showErrorMessage="1" sqref="B16" xr:uid="{573E4249-D015-49B3-94D4-123770B98EB0}">
      <formula1>"Choisir une valeur,Association,Secteur privé,Secteur public"</formula1>
    </dataValidation>
    <dataValidation type="list" allowBlank="1" showInputMessage="1" showErrorMessage="1" sqref="B17" xr:uid="{ACC25553-3D12-4943-957A-E06EFBF58364}">
      <formula1>"Petite,Moyenne,Grande"</formula1>
    </dataValidation>
    <dataValidation type="list" allowBlank="1" showInputMessage="1" showErrorMessage="1" sqref="B15" xr:uid="{16FE262D-506A-42E7-A9FA-41DB030CEACE}">
      <formula1>"Choisir une valeur,Coordinateur,Partenaire,Coordinateur mandataire,Partenaire mandant"</formula1>
    </dataValidation>
    <dataValidation type="list" allowBlank="1" showInputMessage="1" showErrorMessage="1" sqref="F18" xr:uid="{3F8BE422-6C03-4512-9CE9-3B01F12A8F4D}">
      <formula1>list_cat_benef</formula1>
    </dataValidation>
    <dataValidation type="list" allowBlank="1" showInputMessage="1" showErrorMessage="1" sqref="B18" xr:uid="{7659593D-CDB3-4B21-9E49-6277034BFC5E}">
      <formula1>"Choisir une valeur,Non économique,Economique"</formula1>
    </dataValidation>
    <dataValidation type="list" allowBlank="1" showInputMessage="1" showErrorMessage="1" sqref="B19" xr:uid="{48A6455E-8983-4240-81D2-D8436314466A}">
      <formula1>"Choisir une valeur,Métropole,DROM"</formula1>
    </dataValidation>
    <dataValidation type="list" allowBlank="1" showInputMessage="1" showErrorMessage="1" sqref="B17" xr:uid="{5203E809-1E18-49EE-A130-B75AD0E9B468}">
      <formula1>"Choisir une valeur,Petite,Moyenne,Grande"</formula1>
    </dataValidation>
    <dataValidation type="list" allowBlank="1" showInputMessage="1" showErrorMessage="1" sqref="B20:B21" xr:uid="{2E1A5285-1FB2-4A8E-B317-CA1A7AD651FD}">
      <formula1>"Choisir une valeur,Assujetti à la TVA,Non assujetti à la TVA,Assujetti partiel à la TVA"</formula1>
    </dataValidation>
    <dataValidation type="list" allowBlank="1" showInputMessage="1" showErrorMessage="1" sqref="C51:C55 C111:C113 C77:C79 C164:C169" xr:uid="{F9020702-276A-44F4-A4DB-05FFEF7307CA}">
      <formula1>"Choisir une valeur,Acquisition neuf,Acquisition occasion,Crédit-bail, Location"</formula1>
    </dataValidation>
    <dataValidation type="list" allowBlank="1" showInputMessage="1" showErrorMessage="1" sqref="F190" xr:uid="{AE1F11FB-A2C7-454F-8FF4-B90178DE1789}">
      <formula1>"Choisir une valeur,Oui,Non"</formula1>
    </dataValidation>
    <dataValidation type="list" allowBlank="1" showInputMessage="1" showErrorMessage="1" sqref="C30 C26:C27 C66 C100 C177 C162 C134 C189" xr:uid="{F421EB4C-F194-45A2-B386-2F44E25E5E09}">
      <formula1>"Choisir une valeur,Assujetti,Assujetti partiel,Non assujetti"</formula1>
    </dataValidation>
  </dataValidations>
  <hyperlinks>
    <hyperlink ref="A6" location="_1__BUDGET_PREVISIONNEL_DE_L_OPERATION" display="1/ Le budget prévisionnel de l'opération" xr:uid="{CE774F51-A7A6-4B77-8E51-41462A1A6F84}"/>
    <hyperlink ref="A7" location="_2__PLAN_DE_FINANCEMENT" display="2/ Le plan de financement" xr:uid="{A5F64848-31C0-4D94-A529-86AEB9B26FB0}"/>
    <hyperlink ref="E263" location="partenaire_coord!A1" display="Retour haut de page" xr:uid="{5A603F43-4F48-4E6E-B9AF-5874D72AB1A3}"/>
    <hyperlink ref="A26" r:id="rId1" xr:uid="{97A51270-EDB7-41CA-9F2F-17131F64CDE9}"/>
    <hyperlink ref="A9" location="declar_minimis" display="3/ Déclaration des aides de minimis" xr:uid="{38BF4E15-3366-4426-BAC9-8616EBC99058}"/>
    <hyperlink ref="B255" r:id="rId2" display="Consulter la référence : http://data.europa.eu/eli/reg/2013/1407/oj " xr:uid="{9921ECAF-A212-4042-BF5D-A4743E95C18A}"/>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8194"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41444-0617-41F7-888C-265125829F61}">
  <sheetPr codeName="Feuil9">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3" priority="1">
      <formula>$G$19&lt;2</formula>
    </cfRule>
  </conditionalFormatting>
  <dataValidations count="12">
    <dataValidation type="list" allowBlank="1" showInputMessage="1" showErrorMessage="1" sqref="C30 C26:C27 C66 C100 C177 C162 C134 C189" xr:uid="{68D31AF8-9C0F-4B60-86C6-70A7DAC80516}">
      <formula1>"Choisir une valeur,Assujetti,Assujetti partiel,Non assujetti"</formula1>
    </dataValidation>
    <dataValidation type="list" allowBlank="1" showInputMessage="1" showErrorMessage="1" sqref="F190" xr:uid="{2881DCF7-4FF5-418B-86CB-606F07FC1109}">
      <formula1>"Choisir une valeur,Oui,Non"</formula1>
    </dataValidation>
    <dataValidation type="list" allowBlank="1" showInputMessage="1" showErrorMessage="1" sqref="C51:C55 C111:C113 C77:C79 C164:C169" xr:uid="{B499AD26-0593-4EF2-95FA-D293CD013C06}">
      <formula1>"Choisir une valeur,Acquisition neuf,Acquisition occasion,Crédit-bail, Location"</formula1>
    </dataValidation>
    <dataValidation type="list" allowBlank="1" showInputMessage="1" showErrorMessage="1" sqref="B20:B21" xr:uid="{4784B57E-5855-4DEB-8FFE-FCE5E5E6994D}">
      <formula1>"Choisir une valeur,Assujetti à la TVA,Non assujetti à la TVA,Assujetti partiel à la TVA"</formula1>
    </dataValidation>
    <dataValidation type="list" allowBlank="1" showInputMessage="1" showErrorMessage="1" sqref="B17" xr:uid="{1DE51FE5-2772-49B0-B179-B6D7B176DCCA}">
      <formula1>"Choisir une valeur,Petite,Moyenne,Grande"</formula1>
    </dataValidation>
    <dataValidation type="list" allowBlank="1" showInputMessage="1" showErrorMessage="1" sqref="B19" xr:uid="{981C1141-6784-46BF-B89D-EC60F2BC041A}">
      <formula1>"Choisir une valeur,Métropole,DROM"</formula1>
    </dataValidation>
    <dataValidation type="list" allowBlank="1" showInputMessage="1" showErrorMessage="1" sqref="B18" xr:uid="{975287C9-EAB6-4B31-9950-C6CD61823B95}">
      <formula1>"Choisir une valeur,Non économique,Economique"</formula1>
    </dataValidation>
    <dataValidation type="list" allowBlank="1" showInputMessage="1" showErrorMessage="1" sqref="F18" xr:uid="{60108C61-7892-41C2-818D-7F8D830A8EFE}">
      <formula1>list_cat_benef</formula1>
    </dataValidation>
    <dataValidation type="list" allowBlank="1" showInputMessage="1" showErrorMessage="1" sqref="B15" xr:uid="{0A7DBF74-66BF-4DA4-A3B6-0339AC5B2870}">
      <formula1>"Choisir une valeur,Coordinateur,Partenaire,Coordinateur mandataire,Partenaire mandant"</formula1>
    </dataValidation>
    <dataValidation type="list" allowBlank="1" showInputMessage="1" showErrorMessage="1" sqref="B17" xr:uid="{C9B4A594-7976-4156-9BA8-71556912891C}">
      <formula1>"Petite,Moyenne,Grande"</formula1>
    </dataValidation>
    <dataValidation type="list" allowBlank="1" showInputMessage="1" showErrorMessage="1" sqref="B16" xr:uid="{AAC3D293-8A0C-49CB-B9EF-EC553818373E}">
      <formula1>"Choisir une valeur,Association,Secteur privé,Secteur public"</formula1>
    </dataValidation>
    <dataValidation type="list" allowBlank="1" showInputMessage="1" showErrorMessage="1" sqref="A179:A183" xr:uid="{F28576BA-9234-44D2-B101-C3D8A062E5F9}">
      <formula1>"Diagnostic,Accompagnement"</formula1>
    </dataValidation>
  </dataValidations>
  <hyperlinks>
    <hyperlink ref="A6" location="_1__BUDGET_PREVISIONNEL_DE_L_OPERATION" display="1/ Le budget prévisionnel de l'opération" xr:uid="{C09405D4-662F-4FAF-A8BA-ECD152E19C2D}"/>
    <hyperlink ref="A7" location="_2__PLAN_DE_FINANCEMENT" display="2/ Le plan de financement" xr:uid="{F73EEC10-1409-4837-A144-FFEB790AAB65}"/>
    <hyperlink ref="E263" location="partenaire_coord!A1" display="Retour haut de page" xr:uid="{A8E59B85-1372-4545-8AA4-261C11D5D5A9}"/>
    <hyperlink ref="A26" r:id="rId1" xr:uid="{4F71D8AB-A635-45E6-B337-B747E9EA305B}"/>
    <hyperlink ref="A9" location="declar_minimis" display="3/ Déclaration des aides de minimis" xr:uid="{93B0B9D7-C538-46A3-BC21-D893D4BDF804}"/>
    <hyperlink ref="B255" r:id="rId2" display="Consulter la référence : http://data.europa.eu/eli/reg/2013/1407/oj " xr:uid="{ABF01165-97EA-4975-8FF6-3002355CCC81}"/>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9217"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9218"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126A3-956F-4868-888D-5586D74DF7BA}">
  <sheetPr codeName="Feuil10">
    <tabColor theme="0"/>
    <pageSetUpPr fitToPage="1"/>
  </sheetPr>
  <dimension ref="A1:Z263"/>
  <sheetViews>
    <sheetView showGridLines="0" zoomScale="112" zoomScaleNormal="112" workbookViewId="0">
      <selection activeCell="A4" sqref="A4:F4"/>
    </sheetView>
  </sheetViews>
  <sheetFormatPr baseColWidth="10" defaultColWidth="11.42578125" defaultRowHeight="14.25" x14ac:dyDescent="0.2"/>
  <cols>
    <col min="1" max="1" width="50.5703125" style="44" customWidth="1"/>
    <col min="2" max="2" width="40.5703125" style="44" customWidth="1"/>
    <col min="3" max="4" width="25.5703125" style="44" customWidth="1"/>
    <col min="5" max="5" width="20.5703125" style="44" customWidth="1"/>
    <col min="6" max="6" width="19.5703125" style="47" customWidth="1"/>
    <col min="7" max="7" width="53" style="47" customWidth="1"/>
    <col min="8" max="8" width="15.140625" style="47" bestFit="1" customWidth="1"/>
    <col min="9" max="9" width="3.5703125" style="47" customWidth="1"/>
    <col min="10" max="26" width="11.42578125" style="47"/>
    <col min="27" max="16384" width="11.42578125" style="44"/>
  </cols>
  <sheetData>
    <row r="1" spans="1:8" s="47" customFormat="1" x14ac:dyDescent="0.2"/>
    <row r="2" spans="1:8" s="47" customFormat="1" ht="87.75" customHeight="1" x14ac:dyDescent="0.5">
      <c r="A2" s="355" t="s">
        <v>188</v>
      </c>
      <c r="B2" s="355"/>
      <c r="C2" s="355"/>
      <c r="D2" s="355"/>
      <c r="E2" s="355"/>
      <c r="F2" s="355"/>
    </row>
    <row r="3" spans="1:8" s="47" customFormat="1" ht="60.6" customHeight="1" x14ac:dyDescent="0.2"/>
    <row r="4" spans="1:8" s="128" customFormat="1" ht="46.5" customHeight="1" x14ac:dyDescent="0.25">
      <c r="A4" s="347" t="s">
        <v>251</v>
      </c>
      <c r="B4" s="348"/>
      <c r="C4" s="348"/>
      <c r="D4" s="348"/>
      <c r="E4" s="348"/>
      <c r="F4" s="348"/>
    </row>
    <row r="5" spans="1:8" s="47" customFormat="1" ht="27" customHeight="1" x14ac:dyDescent="0.25">
      <c r="A5" s="71" t="s">
        <v>184</v>
      </c>
      <c r="G5" s="46"/>
    </row>
    <row r="6" spans="1:8" s="2" customFormat="1" ht="17.100000000000001" customHeight="1" x14ac:dyDescent="0.25">
      <c r="A6" s="101" t="s">
        <v>91</v>
      </c>
      <c r="G6" s="63"/>
      <c r="H6" s="63"/>
    </row>
    <row r="7" spans="1:8" s="2" customFormat="1" ht="17.100000000000001" customHeight="1" x14ac:dyDescent="0.25">
      <c r="A7" s="101" t="s">
        <v>92</v>
      </c>
      <c r="C7" s="65"/>
      <c r="D7" s="65"/>
      <c r="E7" s="65"/>
      <c r="G7" s="63"/>
      <c r="H7" s="63"/>
    </row>
    <row r="8" spans="1:8" s="53" customFormat="1" ht="15" x14ac:dyDescent="0.25">
      <c r="A8" s="357" t="s">
        <v>137</v>
      </c>
      <c r="B8" s="357"/>
      <c r="C8" s="357"/>
      <c r="D8" s="357"/>
      <c r="E8" s="357"/>
      <c r="G8" s="87"/>
      <c r="H8" s="87"/>
    </row>
    <row r="9" spans="1:8" s="53" customFormat="1" ht="15" x14ac:dyDescent="0.25">
      <c r="A9" s="101" t="s">
        <v>222</v>
      </c>
      <c r="B9" s="98"/>
      <c r="C9" s="98"/>
      <c r="D9" s="98"/>
      <c r="E9" s="98"/>
      <c r="G9" s="87"/>
      <c r="H9" s="87"/>
    </row>
    <row r="10" spans="1:8" s="2" customFormat="1" ht="15" x14ac:dyDescent="0.25">
      <c r="A10" s="357" t="s">
        <v>253</v>
      </c>
      <c r="B10" s="357"/>
      <c r="C10" s="357"/>
      <c r="D10" s="357"/>
      <c r="E10" s="357"/>
      <c r="G10" s="63"/>
      <c r="H10" s="63"/>
    </row>
    <row r="11" spans="1:8" s="2" customFormat="1" ht="15" x14ac:dyDescent="0.25">
      <c r="A11" s="35" t="s">
        <v>169</v>
      </c>
      <c r="C11" s="99"/>
      <c r="D11" s="51"/>
      <c r="E11" s="51"/>
      <c r="G11" s="63"/>
      <c r="H11" s="63"/>
    </row>
    <row r="12" spans="1:8" s="2" customFormat="1" ht="15" x14ac:dyDescent="0.25">
      <c r="A12" s="100"/>
      <c r="C12" s="102"/>
      <c r="D12" s="99"/>
      <c r="E12" s="51"/>
      <c r="G12" s="63"/>
      <c r="H12" s="63"/>
    </row>
    <row r="13" spans="1:8" s="2" customFormat="1" ht="23.25" x14ac:dyDescent="0.25">
      <c r="A13" s="373" t="s">
        <v>198</v>
      </c>
      <c r="B13" s="373"/>
      <c r="C13" s="373"/>
      <c r="D13" s="373"/>
      <c r="E13" s="373"/>
      <c r="F13" s="373"/>
      <c r="G13" s="63"/>
      <c r="H13" s="63"/>
    </row>
    <row r="14" spans="1:8" s="2" customFormat="1" ht="15" x14ac:dyDescent="0.25">
      <c r="A14" s="127" t="s">
        <v>186</v>
      </c>
      <c r="B14" s="115"/>
      <c r="C14" s="212"/>
      <c r="D14" s="212"/>
      <c r="E14" s="212"/>
      <c r="G14" s="63"/>
      <c r="H14" s="63"/>
    </row>
    <row r="15" spans="1:8" s="2" customFormat="1" ht="15" x14ac:dyDescent="0.25">
      <c r="A15" s="124" t="s">
        <v>187</v>
      </c>
      <c r="B15" s="115" t="s">
        <v>86</v>
      </c>
      <c r="C15" s="212"/>
      <c r="D15" s="212"/>
      <c r="E15" s="212"/>
      <c r="G15" s="63"/>
      <c r="H15" s="63"/>
    </row>
    <row r="16" spans="1:8" s="2" customFormat="1" ht="15" x14ac:dyDescent="0.25">
      <c r="A16" s="125" t="s">
        <v>155</v>
      </c>
      <c r="B16" s="115" t="s">
        <v>86</v>
      </c>
      <c r="F16" s="63"/>
      <c r="G16" s="63"/>
    </row>
    <row r="17" spans="1:26" s="2" customFormat="1" ht="15" x14ac:dyDescent="0.25">
      <c r="A17" s="126" t="s">
        <v>167</v>
      </c>
      <c r="B17" s="115" t="s">
        <v>86</v>
      </c>
      <c r="C17" s="212"/>
      <c r="E17" s="63"/>
      <c r="F17" s="63"/>
    </row>
    <row r="18" spans="1:26" s="2" customFormat="1" ht="15" customHeight="1" x14ac:dyDescent="0.25">
      <c r="A18" s="126" t="s">
        <v>139</v>
      </c>
      <c r="B18" s="115" t="s">
        <v>86</v>
      </c>
      <c r="C18" s="212"/>
      <c r="D18" s="212"/>
      <c r="E18" s="211"/>
      <c r="F18" s="213"/>
      <c r="G18" s="63"/>
    </row>
    <row r="19" spans="1:26" s="2" customFormat="1" ht="15" customHeight="1" x14ac:dyDescent="0.25">
      <c r="A19" s="126" t="s">
        <v>140</v>
      </c>
      <c r="B19" s="115" t="s">
        <v>86</v>
      </c>
      <c r="C19" s="212"/>
      <c r="D19" s="212"/>
      <c r="E19" s="214"/>
      <c r="F19" s="63"/>
      <c r="G19" s="63"/>
    </row>
    <row r="20" spans="1:26" s="2" customFormat="1" ht="15" customHeight="1" x14ac:dyDescent="0.25">
      <c r="A20" s="126" t="s">
        <v>168</v>
      </c>
      <c r="B20" s="215" t="s">
        <v>86</v>
      </c>
      <c r="C20" s="212"/>
      <c r="D20" s="63"/>
      <c r="E20" s="63"/>
      <c r="F20" s="63"/>
    </row>
    <row r="21" spans="1:26" s="53" customFormat="1" ht="15" customHeight="1" x14ac:dyDescent="0.25">
      <c r="A21" s="121"/>
      <c r="B21" s="122"/>
      <c r="C21" s="105"/>
      <c r="D21" s="87"/>
      <c r="E21" s="87"/>
      <c r="F21" s="87"/>
    </row>
    <row r="22" spans="1:26" ht="23.25" x14ac:dyDescent="0.2">
      <c r="A22" s="373" t="s">
        <v>199</v>
      </c>
      <c r="B22" s="373"/>
      <c r="C22" s="373"/>
      <c r="D22" s="373"/>
      <c r="E22" s="373"/>
      <c r="F22" s="373"/>
      <c r="G22" s="46"/>
      <c r="H22" s="46"/>
      <c r="K22" s="49"/>
    </row>
    <row r="23" spans="1:26" s="53" customFormat="1" ht="48.75" customHeight="1" x14ac:dyDescent="0.25">
      <c r="A23" s="346" t="s">
        <v>156</v>
      </c>
      <c r="B23" s="346"/>
      <c r="C23" s="346"/>
      <c r="D23" s="346"/>
      <c r="E23" s="346"/>
      <c r="F23" s="346"/>
      <c r="G23" s="63"/>
      <c r="H23" s="63"/>
      <c r="I23" s="2"/>
      <c r="J23" s="2"/>
      <c r="K23" s="66"/>
      <c r="L23" s="2"/>
      <c r="M23" s="2"/>
      <c r="N23" s="2"/>
      <c r="O23" s="2"/>
      <c r="P23" s="2"/>
      <c r="Q23" s="2"/>
      <c r="R23" s="2"/>
      <c r="S23" s="2"/>
      <c r="T23" s="2"/>
      <c r="U23" s="2"/>
      <c r="V23" s="2"/>
      <c r="W23" s="2"/>
      <c r="X23" s="2"/>
      <c r="Y23" s="2"/>
      <c r="Z23" s="2"/>
    </row>
    <row r="24" spans="1:26" s="51" customFormat="1" ht="51.95" customHeight="1" x14ac:dyDescent="0.25">
      <c r="A24" s="372" t="s">
        <v>136</v>
      </c>
      <c r="B24" s="372"/>
      <c r="C24" s="372"/>
      <c r="D24" s="372"/>
      <c r="E24" s="372"/>
      <c r="F24" s="372"/>
      <c r="H24" s="53"/>
      <c r="I24" s="53"/>
      <c r="J24" s="53"/>
      <c r="K24" s="53"/>
      <c r="L24" s="53"/>
      <c r="M24" s="53"/>
    </row>
    <row r="25" spans="1:26" s="51" customFormat="1" ht="115.5" customHeight="1" x14ac:dyDescent="0.25">
      <c r="A25" s="359" t="s">
        <v>138</v>
      </c>
      <c r="B25" s="359"/>
      <c r="C25" s="359"/>
      <c r="D25" s="359"/>
      <c r="E25" s="359"/>
      <c r="F25" s="360"/>
      <c r="G25" s="116"/>
      <c r="H25" s="53"/>
      <c r="I25" s="53"/>
      <c r="J25" s="53"/>
      <c r="K25" s="53"/>
      <c r="L25" s="53"/>
      <c r="M25" s="53"/>
    </row>
    <row r="26" spans="1:26" s="67" customFormat="1" ht="18" customHeight="1" x14ac:dyDescent="0.25">
      <c r="A26" s="123" t="s">
        <v>159</v>
      </c>
      <c r="B26" s="68"/>
      <c r="C26" s="69"/>
      <c r="G26" s="70"/>
    </row>
    <row r="27" spans="1:26" s="67" customFormat="1" ht="8.25" x14ac:dyDescent="0.15">
      <c r="B27" s="68"/>
      <c r="C27" s="69"/>
      <c r="G27" s="104"/>
    </row>
    <row r="28" spans="1:26" s="67" customFormat="1" ht="24" customHeight="1" x14ac:dyDescent="0.15">
      <c r="A28" s="358" t="s">
        <v>197</v>
      </c>
      <c r="B28" s="358"/>
      <c r="C28" s="358"/>
      <c r="D28" s="358"/>
      <c r="E28" s="358"/>
      <c r="F28" s="358"/>
      <c r="G28" s="104"/>
    </row>
    <row r="29" spans="1:26" s="67" customFormat="1" ht="32.25" customHeight="1" x14ac:dyDescent="0.15">
      <c r="A29" s="389" t="s">
        <v>160</v>
      </c>
      <c r="B29" s="389"/>
      <c r="C29" s="389"/>
      <c r="D29" s="389"/>
      <c r="E29" s="389"/>
      <c r="F29" s="389"/>
      <c r="G29" s="104"/>
    </row>
    <row r="30" spans="1:26" s="67" customFormat="1" ht="6" customHeight="1" x14ac:dyDescent="0.15">
      <c r="B30" s="68"/>
      <c r="C30" s="69"/>
      <c r="G30" s="70"/>
    </row>
    <row r="31" spans="1:26" s="53" customFormat="1" ht="31.5" x14ac:dyDescent="0.2">
      <c r="A31" s="135" t="s">
        <v>157</v>
      </c>
      <c r="B31" s="136" t="s">
        <v>182</v>
      </c>
      <c r="C31" s="136" t="s">
        <v>153</v>
      </c>
      <c r="D31" s="136" t="s">
        <v>152</v>
      </c>
      <c r="E31" s="136" t="s">
        <v>90</v>
      </c>
      <c r="F31" s="136" t="s">
        <v>151</v>
      </c>
      <c r="G31" s="47"/>
      <c r="H31" s="47"/>
      <c r="I31" s="2"/>
      <c r="J31" s="2"/>
      <c r="K31" s="52"/>
      <c r="L31" s="2"/>
      <c r="M31" s="2"/>
      <c r="N31" s="2"/>
      <c r="O31" s="2"/>
      <c r="P31" s="2"/>
      <c r="Q31" s="2"/>
      <c r="R31" s="2"/>
      <c r="S31" s="2"/>
      <c r="T31" s="2"/>
      <c r="U31" s="2"/>
      <c r="V31" s="2"/>
      <c r="W31" s="2"/>
      <c r="X31" s="2"/>
      <c r="Y31" s="2"/>
      <c r="Z31" s="2"/>
    </row>
    <row r="32" spans="1:26" s="53" customFormat="1" x14ac:dyDescent="0.25">
      <c r="A32" s="137" t="s">
        <v>131</v>
      </c>
      <c r="B32" s="137"/>
      <c r="C32" s="152"/>
      <c r="D32" s="138">
        <v>0</v>
      </c>
      <c r="E32" s="216">
        <f>C32*D32</f>
        <v>0</v>
      </c>
      <c r="F32" s="219">
        <v>0</v>
      </c>
      <c r="G32" s="2"/>
      <c r="H32" s="2"/>
      <c r="I32" s="2"/>
      <c r="J32" s="76"/>
      <c r="K32" s="77"/>
      <c r="L32" s="2"/>
      <c r="M32" s="2"/>
      <c r="N32" s="2"/>
      <c r="O32" s="2"/>
      <c r="P32" s="2"/>
      <c r="Q32" s="2"/>
      <c r="R32" s="2"/>
      <c r="S32" s="2"/>
      <c r="T32" s="2"/>
      <c r="U32" s="2"/>
      <c r="V32" s="2"/>
      <c r="W32" s="2"/>
      <c r="X32" s="2"/>
      <c r="Y32" s="2"/>
      <c r="Z32" s="2"/>
    </row>
    <row r="33" spans="1:26" s="53" customFormat="1" x14ac:dyDescent="0.25">
      <c r="A33" s="137" t="s">
        <v>132</v>
      </c>
      <c r="B33" s="137"/>
      <c r="C33" s="152"/>
      <c r="D33" s="138">
        <v>0</v>
      </c>
      <c r="E33" s="216">
        <f>C33*D33</f>
        <v>0</v>
      </c>
      <c r="F33" s="216">
        <f>E33</f>
        <v>0</v>
      </c>
      <c r="G33" s="2"/>
      <c r="H33" s="2"/>
      <c r="I33" s="2"/>
      <c r="J33" s="52"/>
      <c r="K33" s="77"/>
      <c r="L33" s="2"/>
      <c r="M33" s="2"/>
      <c r="N33" s="2"/>
      <c r="O33" s="2"/>
      <c r="P33" s="2"/>
      <c r="Q33" s="2"/>
      <c r="R33" s="2"/>
      <c r="S33" s="2"/>
      <c r="T33" s="2"/>
      <c r="U33" s="2"/>
      <c r="V33" s="2"/>
      <c r="W33" s="2"/>
      <c r="X33" s="2"/>
      <c r="Y33" s="2"/>
      <c r="Z33" s="2"/>
    </row>
    <row r="34" spans="1:26" s="53" customFormat="1" x14ac:dyDescent="0.25">
      <c r="A34" s="137" t="s">
        <v>126</v>
      </c>
      <c r="B34" s="137"/>
      <c r="C34" s="152"/>
      <c r="D34" s="138">
        <v>0</v>
      </c>
      <c r="E34" s="216">
        <f>C34*D34</f>
        <v>0</v>
      </c>
      <c r="F34" s="216">
        <f>E34</f>
        <v>0</v>
      </c>
      <c r="G34" s="2"/>
      <c r="H34" s="2"/>
      <c r="I34" s="2"/>
      <c r="J34" s="52"/>
      <c r="K34" s="77"/>
      <c r="L34" s="2"/>
      <c r="M34" s="2"/>
      <c r="N34" s="2"/>
      <c r="O34" s="2"/>
      <c r="P34" s="2"/>
      <c r="Q34" s="2"/>
      <c r="R34" s="2"/>
      <c r="S34" s="2"/>
      <c r="T34" s="2"/>
      <c r="U34" s="2"/>
      <c r="V34" s="2"/>
      <c r="W34" s="2"/>
      <c r="X34" s="2"/>
      <c r="Y34" s="2"/>
      <c r="Z34" s="2"/>
    </row>
    <row r="35" spans="1:26" s="53" customFormat="1" x14ac:dyDescent="0.25">
      <c r="A35" s="137"/>
      <c r="B35" s="137"/>
      <c r="C35" s="152"/>
      <c r="D35" s="138"/>
      <c r="E35" s="216">
        <f t="shared" ref="E35:E36" si="0">C35*D35</f>
        <v>0</v>
      </c>
      <c r="F35" s="216">
        <f t="shared" ref="F35:F36" si="1">E35</f>
        <v>0</v>
      </c>
      <c r="G35" s="2"/>
      <c r="H35" s="2"/>
      <c r="I35" s="2"/>
      <c r="J35" s="52"/>
      <c r="K35" s="77"/>
      <c r="L35" s="2"/>
      <c r="M35" s="2"/>
      <c r="N35" s="2"/>
      <c r="O35" s="2"/>
      <c r="P35" s="2"/>
      <c r="Q35" s="2"/>
      <c r="R35" s="2"/>
      <c r="S35" s="2"/>
      <c r="T35" s="2"/>
      <c r="U35" s="2"/>
      <c r="V35" s="2"/>
      <c r="W35" s="2"/>
      <c r="X35" s="2"/>
      <c r="Y35" s="2"/>
      <c r="Z35" s="2"/>
    </row>
    <row r="36" spans="1:26" s="53" customFormat="1" x14ac:dyDescent="0.25">
      <c r="A36" s="137"/>
      <c r="B36" s="137"/>
      <c r="C36" s="152"/>
      <c r="D36" s="138"/>
      <c r="E36" s="216">
        <f t="shared" si="0"/>
        <v>0</v>
      </c>
      <c r="F36" s="216">
        <f t="shared" si="1"/>
        <v>0</v>
      </c>
      <c r="G36" s="2"/>
      <c r="H36" s="2"/>
      <c r="I36" s="2"/>
      <c r="J36" s="52"/>
      <c r="K36" s="77"/>
      <c r="L36" s="2"/>
      <c r="M36" s="2"/>
      <c r="N36" s="2"/>
      <c r="O36" s="2"/>
      <c r="P36" s="2"/>
      <c r="Q36" s="2"/>
      <c r="R36" s="2"/>
      <c r="S36" s="2"/>
      <c r="T36" s="2"/>
      <c r="U36" s="2"/>
      <c r="V36" s="2"/>
      <c r="W36" s="2"/>
      <c r="X36" s="2"/>
      <c r="Y36" s="2"/>
      <c r="Z36" s="2"/>
    </row>
    <row r="37" spans="1:26" s="53" customFormat="1" x14ac:dyDescent="0.25">
      <c r="A37" s="139" t="s">
        <v>81</v>
      </c>
      <c r="B37" s="140"/>
      <c r="C37" s="140"/>
      <c r="D37" s="140"/>
      <c r="E37" s="141"/>
      <c r="F37" s="141"/>
      <c r="G37" s="2"/>
      <c r="H37" s="2"/>
      <c r="I37" s="2"/>
      <c r="J37" s="52"/>
      <c r="K37" s="77"/>
      <c r="L37" s="2"/>
      <c r="M37" s="2"/>
      <c r="N37" s="2"/>
      <c r="O37" s="2"/>
      <c r="P37" s="2"/>
      <c r="Q37" s="2"/>
      <c r="R37" s="2"/>
      <c r="S37" s="2"/>
      <c r="T37" s="2"/>
      <c r="U37" s="2"/>
      <c r="V37" s="2"/>
      <c r="W37" s="2"/>
      <c r="X37" s="2"/>
      <c r="Y37" s="2"/>
      <c r="Z37" s="2"/>
    </row>
    <row r="38" spans="1:26" ht="18" customHeight="1" x14ac:dyDescent="0.2">
      <c r="A38" s="54"/>
      <c r="B38" s="55"/>
      <c r="D38" s="153" t="s">
        <v>82</v>
      </c>
      <c r="E38" s="154">
        <f>SUM(E32:E37)</f>
        <v>0</v>
      </c>
      <c r="F38" s="154">
        <f>SUM(F32:F37)</f>
        <v>0</v>
      </c>
      <c r="I38" s="58"/>
      <c r="J38" s="57"/>
      <c r="K38" s="57"/>
    </row>
    <row r="39" spans="1:26" s="47" customFormat="1" ht="6" customHeight="1" x14ac:dyDescent="0.2">
      <c r="A39" s="56"/>
      <c r="B39" s="56"/>
      <c r="C39" s="56"/>
      <c r="D39" s="118"/>
      <c r="E39" s="118"/>
      <c r="F39" s="2"/>
    </row>
    <row r="40" spans="1:26" s="53" customFormat="1" ht="33" customHeight="1" x14ac:dyDescent="0.25">
      <c r="A40" s="142" t="s">
        <v>142</v>
      </c>
      <c r="B40" s="136" t="s">
        <v>88</v>
      </c>
      <c r="C40" s="136" t="s">
        <v>96</v>
      </c>
      <c r="D40" s="136" t="s">
        <v>89</v>
      </c>
      <c r="E40" s="136" t="s">
        <v>84</v>
      </c>
      <c r="F40" s="136" t="s">
        <v>151</v>
      </c>
      <c r="G40" s="2"/>
      <c r="H40" s="2"/>
      <c r="I40" s="2"/>
      <c r="J40" s="2"/>
      <c r="K40" s="2"/>
      <c r="L40" s="2"/>
      <c r="M40" s="2"/>
      <c r="N40" s="2"/>
      <c r="O40" s="2"/>
      <c r="P40" s="2"/>
      <c r="Q40" s="2"/>
      <c r="R40" s="2"/>
      <c r="S40" s="2"/>
      <c r="T40" s="2"/>
      <c r="U40" s="2"/>
      <c r="V40" s="2"/>
      <c r="W40" s="2"/>
      <c r="X40" s="2"/>
      <c r="Y40" s="2"/>
      <c r="Z40" s="2"/>
    </row>
    <row r="41" spans="1:26" s="53" customFormat="1" x14ac:dyDescent="0.25">
      <c r="A41" s="143" t="s">
        <v>127</v>
      </c>
      <c r="B41" s="143"/>
      <c r="C41" s="152"/>
      <c r="D41" s="137"/>
      <c r="E41" s="216">
        <f>C41*D41</f>
        <v>0</v>
      </c>
      <c r="F41" s="216">
        <f>E41</f>
        <v>0</v>
      </c>
      <c r="G41" s="2"/>
      <c r="H41" s="2"/>
      <c r="I41" s="2"/>
      <c r="J41" s="2"/>
      <c r="K41" s="2"/>
      <c r="L41" s="2"/>
      <c r="M41" s="2"/>
      <c r="N41" s="2"/>
      <c r="O41" s="2"/>
      <c r="P41" s="2"/>
      <c r="Q41" s="2"/>
      <c r="R41" s="2"/>
      <c r="S41" s="2"/>
      <c r="T41" s="2"/>
      <c r="U41" s="2"/>
      <c r="V41" s="2"/>
      <c r="W41" s="2"/>
      <c r="X41" s="2"/>
      <c r="Y41" s="2"/>
      <c r="Z41" s="2"/>
    </row>
    <row r="42" spans="1:26" s="53" customFormat="1" x14ac:dyDescent="0.25">
      <c r="A42" s="143" t="s">
        <v>133</v>
      </c>
      <c r="B42" s="143"/>
      <c r="C42" s="152"/>
      <c r="D42" s="137"/>
      <c r="E42" s="216">
        <f t="shared" ref="E42:E46" si="2">C42*D42</f>
        <v>0</v>
      </c>
      <c r="F42" s="216">
        <f>E42</f>
        <v>0</v>
      </c>
      <c r="G42" s="2"/>
      <c r="H42" s="2"/>
      <c r="I42" s="2"/>
      <c r="J42" s="2"/>
      <c r="K42" s="2"/>
      <c r="L42" s="2"/>
      <c r="M42" s="2"/>
      <c r="N42" s="2"/>
      <c r="O42" s="2"/>
      <c r="P42" s="2"/>
      <c r="Q42" s="2"/>
      <c r="R42" s="2"/>
      <c r="S42" s="2"/>
      <c r="T42" s="2"/>
      <c r="U42" s="2"/>
      <c r="V42" s="2"/>
      <c r="W42" s="2"/>
      <c r="X42" s="2"/>
      <c r="Y42" s="2"/>
      <c r="Z42" s="2"/>
    </row>
    <row r="43" spans="1:26" s="53" customFormat="1" ht="42.75" x14ac:dyDescent="0.25">
      <c r="A43" s="144" t="s">
        <v>134</v>
      </c>
      <c r="B43" s="143"/>
      <c r="C43" s="152"/>
      <c r="D43" s="137"/>
      <c r="E43" s="216">
        <f t="shared" si="2"/>
        <v>0</v>
      </c>
      <c r="F43" s="216">
        <f t="shared" ref="F43:F46" si="3">E43</f>
        <v>0</v>
      </c>
      <c r="G43" s="2"/>
      <c r="H43" s="2"/>
      <c r="I43" s="2"/>
      <c r="J43" s="2"/>
      <c r="K43" s="2"/>
      <c r="L43" s="2"/>
      <c r="M43" s="2"/>
      <c r="N43" s="2"/>
      <c r="O43" s="2"/>
      <c r="P43" s="2"/>
      <c r="Q43" s="2"/>
      <c r="R43" s="2"/>
      <c r="S43" s="2"/>
      <c r="T43" s="2"/>
      <c r="U43" s="2"/>
      <c r="V43" s="2"/>
      <c r="W43" s="2"/>
      <c r="X43" s="2"/>
      <c r="Y43" s="2"/>
      <c r="Z43" s="2"/>
    </row>
    <row r="44" spans="1:26" s="53" customFormat="1" x14ac:dyDescent="0.25">
      <c r="A44" s="137" t="s">
        <v>122</v>
      </c>
      <c r="B44" s="137"/>
      <c r="C44" s="152"/>
      <c r="D44" s="137"/>
      <c r="E44" s="216">
        <f t="shared" si="2"/>
        <v>0</v>
      </c>
      <c r="F44" s="216">
        <f t="shared" si="3"/>
        <v>0</v>
      </c>
      <c r="G44" s="2"/>
      <c r="H44" s="2"/>
      <c r="I44" s="2"/>
      <c r="J44" s="2"/>
      <c r="K44" s="2"/>
      <c r="L44" s="2"/>
      <c r="M44" s="2"/>
      <c r="N44" s="2"/>
      <c r="O44" s="2"/>
      <c r="P44" s="2"/>
      <c r="Q44" s="2"/>
      <c r="R44" s="2"/>
      <c r="S44" s="2"/>
      <c r="T44" s="2"/>
      <c r="U44" s="2"/>
      <c r="V44" s="2"/>
      <c r="W44" s="2"/>
      <c r="X44" s="2"/>
      <c r="Y44" s="2"/>
      <c r="Z44" s="2"/>
    </row>
    <row r="45" spans="1:26" s="53" customFormat="1" x14ac:dyDescent="0.25">
      <c r="A45" s="137" t="s">
        <v>122</v>
      </c>
      <c r="B45" s="137"/>
      <c r="C45" s="152"/>
      <c r="D45" s="137"/>
      <c r="E45" s="216">
        <f t="shared" si="2"/>
        <v>0</v>
      </c>
      <c r="F45" s="216">
        <f t="shared" si="3"/>
        <v>0</v>
      </c>
      <c r="G45" s="2"/>
      <c r="H45" s="2"/>
      <c r="I45" s="2"/>
      <c r="J45" s="2"/>
      <c r="K45" s="2"/>
      <c r="L45" s="2"/>
      <c r="M45" s="2"/>
      <c r="N45" s="2"/>
      <c r="O45" s="2"/>
      <c r="P45" s="2"/>
      <c r="Q45" s="2"/>
      <c r="R45" s="2"/>
      <c r="S45" s="2"/>
      <c r="T45" s="2"/>
      <c r="U45" s="2"/>
      <c r="V45" s="2"/>
      <c r="W45" s="2"/>
      <c r="X45" s="2"/>
      <c r="Y45" s="2"/>
      <c r="Z45" s="2"/>
    </row>
    <row r="46" spans="1:26" s="53" customFormat="1" x14ac:dyDescent="0.25">
      <c r="A46" s="137" t="s">
        <v>122</v>
      </c>
      <c r="B46" s="137"/>
      <c r="C46" s="152"/>
      <c r="D46" s="137"/>
      <c r="E46" s="216">
        <f t="shared" si="2"/>
        <v>0</v>
      </c>
      <c r="F46" s="216">
        <f t="shared" si="3"/>
        <v>0</v>
      </c>
      <c r="G46" s="2"/>
      <c r="H46" s="2"/>
      <c r="I46" s="2"/>
      <c r="J46" s="2"/>
      <c r="K46" s="2"/>
      <c r="L46" s="2"/>
      <c r="M46" s="2"/>
      <c r="N46" s="2"/>
      <c r="O46" s="2"/>
      <c r="P46" s="2"/>
      <c r="Q46" s="2"/>
      <c r="R46" s="2"/>
      <c r="S46" s="2"/>
      <c r="T46" s="2"/>
      <c r="U46" s="2"/>
      <c r="V46" s="2"/>
      <c r="W46" s="2"/>
      <c r="X46" s="2"/>
      <c r="Y46" s="2"/>
      <c r="Z46" s="2"/>
    </row>
    <row r="47" spans="1:26" s="53" customFormat="1" x14ac:dyDescent="0.25">
      <c r="A47" s="139" t="s">
        <v>81</v>
      </c>
      <c r="B47" s="140"/>
      <c r="C47" s="140"/>
      <c r="D47" s="140"/>
      <c r="E47" s="141"/>
      <c r="F47" s="141"/>
      <c r="G47" s="2"/>
      <c r="H47" s="2"/>
      <c r="I47" s="2"/>
      <c r="J47" s="2"/>
      <c r="K47" s="2"/>
      <c r="L47" s="2"/>
      <c r="M47" s="2"/>
      <c r="N47" s="2"/>
      <c r="O47" s="2"/>
      <c r="P47" s="2"/>
      <c r="Q47" s="2"/>
      <c r="R47" s="2"/>
      <c r="S47" s="2"/>
      <c r="T47" s="2"/>
      <c r="U47" s="2"/>
      <c r="V47" s="2"/>
      <c r="W47" s="2"/>
      <c r="X47" s="2"/>
      <c r="Y47" s="2"/>
      <c r="Z47" s="2"/>
    </row>
    <row r="48" spans="1:26" ht="18" customHeight="1" x14ac:dyDescent="0.2">
      <c r="A48" s="54"/>
      <c r="B48" s="55"/>
      <c r="D48" s="153" t="s">
        <v>82</v>
      </c>
      <c r="E48" s="154">
        <f>SUM(E41:E47)</f>
        <v>0</v>
      </c>
      <c r="F48" s="154">
        <f>SUM(F41:F47)</f>
        <v>0</v>
      </c>
    </row>
    <row r="49" spans="1:26" s="47" customFormat="1" ht="6" customHeight="1" x14ac:dyDescent="0.2">
      <c r="A49" s="56"/>
      <c r="B49" s="56"/>
      <c r="C49" s="56"/>
      <c r="D49" s="56"/>
      <c r="E49" s="56"/>
    </row>
    <row r="50" spans="1:26" s="53" customFormat="1" ht="30" x14ac:dyDescent="0.25">
      <c r="A50" s="135" t="s">
        <v>141</v>
      </c>
      <c r="B50" s="136" t="s">
        <v>88</v>
      </c>
      <c r="C50" s="146" t="s">
        <v>87</v>
      </c>
      <c r="D50" s="146" t="s">
        <v>93</v>
      </c>
      <c r="E50" s="136" t="s">
        <v>84</v>
      </c>
      <c r="F50" s="136" t="s">
        <v>151</v>
      </c>
      <c r="G50" s="145"/>
      <c r="H50" s="47"/>
      <c r="I50" s="2"/>
      <c r="J50" s="2"/>
      <c r="K50" s="52"/>
      <c r="L50" s="2"/>
      <c r="M50" s="2"/>
      <c r="N50" s="2"/>
      <c r="O50" s="2"/>
      <c r="P50" s="2"/>
      <c r="Q50" s="2"/>
      <c r="R50" s="2"/>
      <c r="S50" s="2"/>
      <c r="T50" s="2"/>
      <c r="U50" s="2"/>
      <c r="V50" s="2"/>
      <c r="W50" s="2"/>
      <c r="X50" s="2"/>
      <c r="Y50" s="2"/>
      <c r="Z50" s="2"/>
    </row>
    <row r="51" spans="1:26" s="53" customFormat="1" x14ac:dyDescent="0.25">
      <c r="A51" s="137" t="s">
        <v>237</v>
      </c>
      <c r="B51" s="137"/>
      <c r="C51" s="137" t="s">
        <v>86</v>
      </c>
      <c r="D51" s="137"/>
      <c r="E51" s="216">
        <v>0</v>
      </c>
      <c r="F51" s="216">
        <f>E51</f>
        <v>0</v>
      </c>
      <c r="G51" s="145"/>
      <c r="H51" s="63"/>
      <c r="I51" s="2"/>
      <c r="J51" s="2"/>
      <c r="K51" s="52"/>
      <c r="L51" s="2"/>
      <c r="M51" s="2"/>
      <c r="N51" s="2"/>
      <c r="O51" s="2"/>
      <c r="P51" s="2"/>
      <c r="Q51" s="2"/>
      <c r="R51" s="2"/>
      <c r="S51" s="2"/>
      <c r="T51" s="2"/>
      <c r="U51" s="2"/>
      <c r="V51" s="2"/>
      <c r="W51" s="2"/>
      <c r="X51" s="2"/>
      <c r="Y51" s="2"/>
      <c r="Z51" s="2"/>
    </row>
    <row r="52" spans="1:26" s="53" customFormat="1" x14ac:dyDescent="0.25">
      <c r="A52" s="137" t="s">
        <v>124</v>
      </c>
      <c r="B52" s="137"/>
      <c r="C52" s="137" t="s">
        <v>86</v>
      </c>
      <c r="D52" s="137"/>
      <c r="E52" s="216">
        <v>0</v>
      </c>
      <c r="F52" s="216">
        <f>E52</f>
        <v>0</v>
      </c>
      <c r="G52" s="145"/>
      <c r="H52" s="63"/>
      <c r="I52" s="2"/>
      <c r="J52" s="2"/>
      <c r="K52" s="52"/>
      <c r="L52" s="2"/>
      <c r="M52" s="2"/>
      <c r="N52" s="2"/>
      <c r="O52" s="2"/>
      <c r="P52" s="2"/>
      <c r="Q52" s="2"/>
      <c r="R52" s="2"/>
      <c r="S52" s="2"/>
      <c r="T52" s="2"/>
      <c r="U52" s="2"/>
      <c r="V52" s="2"/>
      <c r="W52" s="2"/>
      <c r="X52" s="2"/>
      <c r="Y52" s="2"/>
      <c r="Z52" s="2"/>
    </row>
    <row r="53" spans="1:26" s="53" customFormat="1" x14ac:dyDescent="0.25">
      <c r="A53" s="137" t="s">
        <v>125</v>
      </c>
      <c r="B53" s="137"/>
      <c r="C53" s="137" t="s">
        <v>86</v>
      </c>
      <c r="D53" s="137"/>
      <c r="E53" s="216">
        <v>0</v>
      </c>
      <c r="F53" s="216">
        <f t="shared" ref="F53:F55" si="4">E53</f>
        <v>0</v>
      </c>
      <c r="G53" s="145"/>
      <c r="H53" s="63"/>
      <c r="I53" s="2"/>
      <c r="J53" s="2"/>
      <c r="K53" s="52"/>
      <c r="L53" s="2"/>
      <c r="M53" s="2"/>
      <c r="N53" s="2"/>
      <c r="O53" s="2"/>
      <c r="P53" s="2"/>
      <c r="Q53" s="2"/>
      <c r="R53" s="2"/>
      <c r="S53" s="2"/>
      <c r="T53" s="2"/>
      <c r="U53" s="2"/>
      <c r="V53" s="2"/>
      <c r="W53" s="2"/>
      <c r="X53" s="2"/>
      <c r="Y53" s="2"/>
      <c r="Z53" s="2"/>
    </row>
    <row r="54" spans="1:26" s="53" customFormat="1" x14ac:dyDescent="0.25">
      <c r="A54" s="137" t="s">
        <v>122</v>
      </c>
      <c r="B54" s="137"/>
      <c r="C54" s="137" t="s">
        <v>86</v>
      </c>
      <c r="D54" s="137"/>
      <c r="E54" s="216">
        <v>0</v>
      </c>
      <c r="F54" s="216">
        <f t="shared" si="4"/>
        <v>0</v>
      </c>
      <c r="G54" s="145"/>
      <c r="H54" s="63"/>
      <c r="I54" s="2"/>
      <c r="J54" s="2"/>
      <c r="K54" s="52"/>
      <c r="L54" s="2"/>
      <c r="M54" s="2"/>
      <c r="N54" s="2"/>
      <c r="O54" s="2"/>
      <c r="P54" s="2"/>
      <c r="Q54" s="2"/>
      <c r="R54" s="2"/>
      <c r="S54" s="2"/>
      <c r="T54" s="2"/>
      <c r="U54" s="2"/>
      <c r="V54" s="2"/>
      <c r="W54" s="2"/>
      <c r="X54" s="2"/>
      <c r="Y54" s="2"/>
      <c r="Z54" s="2"/>
    </row>
    <row r="55" spans="1:26" s="53" customFormat="1" x14ac:dyDescent="0.25">
      <c r="A55" s="137" t="s">
        <v>122</v>
      </c>
      <c r="B55" s="137"/>
      <c r="C55" s="137" t="s">
        <v>86</v>
      </c>
      <c r="D55" s="137"/>
      <c r="E55" s="216">
        <v>0</v>
      </c>
      <c r="F55" s="216">
        <f t="shared" si="4"/>
        <v>0</v>
      </c>
      <c r="G55" s="145"/>
      <c r="H55" s="63"/>
      <c r="I55" s="2"/>
      <c r="J55" s="2"/>
      <c r="K55" s="52"/>
      <c r="L55" s="2"/>
      <c r="M55" s="2"/>
      <c r="N55" s="2"/>
      <c r="O55" s="2"/>
      <c r="P55" s="2"/>
      <c r="Q55" s="2"/>
      <c r="R55" s="2"/>
      <c r="S55" s="2"/>
      <c r="T55" s="2"/>
      <c r="U55" s="2"/>
      <c r="V55" s="2"/>
      <c r="W55" s="2"/>
      <c r="X55" s="2"/>
      <c r="Y55" s="2"/>
      <c r="Z55" s="2"/>
    </row>
    <row r="56" spans="1:26" s="53" customFormat="1" x14ac:dyDescent="0.25">
      <c r="A56" s="139" t="s">
        <v>81</v>
      </c>
      <c r="B56" s="140"/>
      <c r="C56" s="140"/>
      <c r="D56" s="140"/>
      <c r="E56" s="141"/>
      <c r="F56" s="141"/>
      <c r="G56" s="145"/>
      <c r="H56" s="63"/>
      <c r="I56" s="2"/>
      <c r="J56" s="2"/>
      <c r="K56" s="52"/>
      <c r="L56" s="2"/>
      <c r="M56" s="2"/>
      <c r="N56" s="2"/>
      <c r="O56" s="2"/>
      <c r="P56" s="2"/>
      <c r="Q56" s="2"/>
      <c r="R56" s="2"/>
      <c r="S56" s="2"/>
      <c r="T56" s="2"/>
      <c r="U56" s="2"/>
      <c r="V56" s="2"/>
      <c r="W56" s="2"/>
      <c r="X56" s="2"/>
      <c r="Y56" s="2"/>
      <c r="Z56" s="2"/>
    </row>
    <row r="57" spans="1:26" ht="18" customHeight="1" x14ac:dyDescent="0.2">
      <c r="A57" s="54" t="s">
        <v>81</v>
      </c>
      <c r="B57" s="55"/>
      <c r="D57" s="153" t="s">
        <v>82</v>
      </c>
      <c r="E57" s="154">
        <f>SUM(E51:E56)</f>
        <v>0</v>
      </c>
      <c r="F57" s="154">
        <f>SUM(F51:F56)</f>
        <v>0</v>
      </c>
      <c r="G57" s="145"/>
      <c r="K57" s="50"/>
    </row>
    <row r="58" spans="1:26" ht="6" customHeight="1" x14ac:dyDescent="0.2">
      <c r="A58" s="106"/>
      <c r="B58" s="107"/>
      <c r="D58" s="129"/>
      <c r="E58" s="130"/>
      <c r="F58" s="130"/>
      <c r="G58" s="51"/>
    </row>
    <row r="59" spans="1:26" ht="33" customHeight="1" x14ac:dyDescent="0.2">
      <c r="A59" s="135" t="s">
        <v>171</v>
      </c>
      <c r="B59" s="350" t="s">
        <v>88</v>
      </c>
      <c r="C59" s="350"/>
      <c r="D59" s="350"/>
      <c r="E59" s="136" t="s">
        <v>84</v>
      </c>
      <c r="F59" s="136" t="s">
        <v>151</v>
      </c>
      <c r="G59" s="51"/>
    </row>
    <row r="60" spans="1:26" x14ac:dyDescent="0.2">
      <c r="A60" s="137" t="s">
        <v>170</v>
      </c>
      <c r="B60" s="349"/>
      <c r="C60" s="349"/>
      <c r="D60" s="349"/>
      <c r="E60" s="216">
        <v>0</v>
      </c>
      <c r="F60" s="216">
        <f>ROUND(MIN(IF(E60="",0,E60),20%*(IFERROR(E57,0)+IFERROR(E48,0)+IFERROR(E38,0))),2)</f>
        <v>0</v>
      </c>
      <c r="G60" s="51"/>
    </row>
    <row r="61" spans="1:26" ht="6" customHeight="1" x14ac:dyDescent="0.2">
      <c r="A61" s="106"/>
      <c r="B61" s="107"/>
      <c r="D61" s="112"/>
      <c r="E61" s="113"/>
      <c r="F61" s="159"/>
      <c r="G61" s="51"/>
    </row>
    <row r="62" spans="1:26" ht="18" customHeight="1" x14ac:dyDescent="0.2">
      <c r="A62" s="106"/>
      <c r="B62" s="157" t="s">
        <v>189</v>
      </c>
      <c r="C62" s="157"/>
      <c r="D62" s="147"/>
      <c r="E62" s="148">
        <f>IFERROR(E57,0)+IFERROR(E48,0)+IFERROR(E38,0)+IFERROR(E60,0)</f>
        <v>0</v>
      </c>
      <c r="F62" s="148">
        <f>IFERROR(F57,0)+IFERROR(F48,0)+IFERROR(F38,0)+IFERROR(F60,0)</f>
        <v>0</v>
      </c>
      <c r="G62" s="51"/>
    </row>
    <row r="63" spans="1:26" ht="18" customHeight="1" x14ac:dyDescent="0.2">
      <c r="A63" s="106"/>
      <c r="B63" s="107"/>
      <c r="D63" s="112"/>
      <c r="E63" s="113"/>
      <c r="F63" s="114"/>
      <c r="G63" s="51"/>
    </row>
    <row r="64" spans="1:26" s="2" customFormat="1" ht="26.25" customHeight="1" x14ac:dyDescent="0.25">
      <c r="A64" s="351" t="s">
        <v>196</v>
      </c>
      <c r="B64" s="351"/>
      <c r="C64" s="351"/>
      <c r="D64" s="351"/>
      <c r="E64" s="351"/>
      <c r="F64" s="351"/>
    </row>
    <row r="65" spans="1:6" s="2" customFormat="1" ht="54.75" customHeight="1" x14ac:dyDescent="0.25">
      <c r="A65" s="352" t="s">
        <v>143</v>
      </c>
      <c r="B65" s="352"/>
      <c r="C65" s="352"/>
      <c r="D65" s="352"/>
      <c r="E65" s="352"/>
      <c r="F65" s="352"/>
    </row>
    <row r="66" spans="1:6" s="47" customFormat="1" ht="6" customHeight="1" x14ac:dyDescent="0.2">
      <c r="A66" s="67"/>
      <c r="B66" s="68"/>
      <c r="C66" s="69"/>
      <c r="D66" s="67"/>
      <c r="E66" s="67"/>
    </row>
    <row r="67" spans="1:6" s="47" customFormat="1" ht="30" x14ac:dyDescent="0.2">
      <c r="A67" s="150" t="s">
        <v>157</v>
      </c>
      <c r="B67" s="136" t="s">
        <v>182</v>
      </c>
      <c r="C67" s="136" t="s">
        <v>153</v>
      </c>
      <c r="D67" s="136" t="s">
        <v>152</v>
      </c>
      <c r="E67" s="136" t="s">
        <v>90</v>
      </c>
      <c r="F67" s="136" t="s">
        <v>151</v>
      </c>
    </row>
    <row r="68" spans="1:6" s="47" customFormat="1" x14ac:dyDescent="0.2">
      <c r="A68" s="137" t="s">
        <v>131</v>
      </c>
      <c r="B68" s="137"/>
      <c r="C68" s="152"/>
      <c r="D68" s="138">
        <v>0</v>
      </c>
      <c r="E68" s="216">
        <f>C68*D68</f>
        <v>0</v>
      </c>
      <c r="F68" s="219">
        <v>0</v>
      </c>
    </row>
    <row r="69" spans="1:6" s="47" customFormat="1" x14ac:dyDescent="0.2">
      <c r="A69" s="137" t="s">
        <v>132</v>
      </c>
      <c r="B69" s="137"/>
      <c r="C69" s="152"/>
      <c r="D69" s="138">
        <v>0</v>
      </c>
      <c r="E69" s="216">
        <f>C69*D69</f>
        <v>0</v>
      </c>
      <c r="F69" s="216">
        <f>E69</f>
        <v>0</v>
      </c>
    </row>
    <row r="70" spans="1:6" s="47" customFormat="1" x14ac:dyDescent="0.2">
      <c r="A70" s="137" t="s">
        <v>126</v>
      </c>
      <c r="B70" s="137"/>
      <c r="C70" s="152"/>
      <c r="D70" s="138">
        <v>0</v>
      </c>
      <c r="E70" s="216">
        <f>C70*D70</f>
        <v>0</v>
      </c>
      <c r="F70" s="216">
        <f>E70</f>
        <v>0</v>
      </c>
    </row>
    <row r="71" spans="1:6" s="47" customFormat="1" x14ac:dyDescent="0.2">
      <c r="A71" s="137"/>
      <c r="B71" s="137"/>
      <c r="C71" s="152"/>
      <c r="D71" s="138"/>
      <c r="E71" s="216">
        <f t="shared" ref="E71:E72" si="5">C71*D71</f>
        <v>0</v>
      </c>
      <c r="F71" s="216">
        <f t="shared" ref="F71:F72" si="6">E71</f>
        <v>0</v>
      </c>
    </row>
    <row r="72" spans="1:6" s="47" customFormat="1" x14ac:dyDescent="0.2">
      <c r="A72" s="137"/>
      <c r="B72" s="137"/>
      <c r="C72" s="152"/>
      <c r="D72" s="138"/>
      <c r="E72" s="216">
        <f t="shared" si="5"/>
        <v>0</v>
      </c>
      <c r="F72" s="216">
        <f t="shared" si="6"/>
        <v>0</v>
      </c>
    </row>
    <row r="73" spans="1:6" s="47" customFormat="1" x14ac:dyDescent="0.2">
      <c r="A73" s="139" t="s">
        <v>81</v>
      </c>
      <c r="B73" s="140"/>
      <c r="C73" s="140"/>
      <c r="D73" s="140"/>
      <c r="E73" s="141"/>
      <c r="F73" s="141"/>
    </row>
    <row r="74" spans="1:6" s="47" customFormat="1" x14ac:dyDescent="0.2">
      <c r="A74" s="54"/>
      <c r="B74" s="55"/>
      <c r="C74" s="44"/>
      <c r="D74" s="153" t="s">
        <v>82</v>
      </c>
      <c r="E74" s="154">
        <f>SUM(E68:E73)</f>
        <v>0</v>
      </c>
      <c r="F74" s="154">
        <f>SUM(F68:F73)</f>
        <v>0</v>
      </c>
    </row>
    <row r="75" spans="1:6" s="47" customFormat="1" ht="6" customHeight="1" x14ac:dyDescent="0.2">
      <c r="A75" s="106"/>
      <c r="B75" s="107"/>
      <c r="C75" s="44"/>
      <c r="D75" s="112"/>
      <c r="E75" s="113"/>
    </row>
    <row r="76" spans="1:6" s="47" customFormat="1" ht="30" x14ac:dyDescent="0.25">
      <c r="A76" s="150" t="s">
        <v>144</v>
      </c>
      <c r="B76" s="136" t="s">
        <v>88</v>
      </c>
      <c r="C76" s="146" t="s">
        <v>87</v>
      </c>
      <c r="D76" s="146" t="s">
        <v>93</v>
      </c>
      <c r="E76" s="136" t="s">
        <v>84</v>
      </c>
      <c r="F76" s="136" t="s">
        <v>151</v>
      </c>
    </row>
    <row r="77" spans="1:6" s="47" customFormat="1" x14ac:dyDescent="0.2">
      <c r="A77" s="137" t="s">
        <v>125</v>
      </c>
      <c r="B77" s="137"/>
      <c r="C77" s="137" t="s">
        <v>86</v>
      </c>
      <c r="D77" s="137"/>
      <c r="E77" s="216">
        <v>0</v>
      </c>
      <c r="F77" s="216">
        <f>E77</f>
        <v>0</v>
      </c>
    </row>
    <row r="78" spans="1:6" s="47" customFormat="1" x14ac:dyDescent="0.2">
      <c r="A78" s="137" t="s">
        <v>122</v>
      </c>
      <c r="B78" s="137"/>
      <c r="C78" s="137" t="s">
        <v>86</v>
      </c>
      <c r="D78" s="137"/>
      <c r="E78" s="216">
        <v>0</v>
      </c>
      <c r="F78" s="216">
        <f>E78</f>
        <v>0</v>
      </c>
    </row>
    <row r="79" spans="1:6" s="47" customFormat="1" x14ac:dyDescent="0.2">
      <c r="A79" s="137" t="s">
        <v>122</v>
      </c>
      <c r="B79" s="137"/>
      <c r="C79" s="137" t="s">
        <v>86</v>
      </c>
      <c r="D79" s="137"/>
      <c r="E79" s="216">
        <v>0</v>
      </c>
      <c r="F79" s="216">
        <f>E79</f>
        <v>0</v>
      </c>
    </row>
    <row r="80" spans="1:6" s="47" customFormat="1" x14ac:dyDescent="0.2">
      <c r="A80" s="139" t="s">
        <v>81</v>
      </c>
      <c r="B80" s="140"/>
      <c r="C80" s="140"/>
      <c r="D80" s="140"/>
      <c r="E80" s="141"/>
      <c r="F80" s="141"/>
    </row>
    <row r="81" spans="1:7" s="47" customFormat="1" x14ac:dyDescent="0.2">
      <c r="A81" s="54"/>
      <c r="B81" s="55"/>
      <c r="C81" s="44"/>
      <c r="D81" s="155" t="s">
        <v>82</v>
      </c>
      <c r="E81" s="156">
        <f>SUM(E77:E80)</f>
        <v>0</v>
      </c>
      <c r="F81" s="156">
        <f>SUM(F77:F80)</f>
        <v>0</v>
      </c>
    </row>
    <row r="82" spans="1:7" s="47" customFormat="1" ht="6" customHeight="1" x14ac:dyDescent="0.2">
      <c r="A82" s="56"/>
      <c r="B82" s="56"/>
      <c r="C82" s="56"/>
      <c r="D82" s="56"/>
      <c r="E82" s="56"/>
    </row>
    <row r="83" spans="1:7" s="47" customFormat="1" ht="30" x14ac:dyDescent="0.2">
      <c r="A83" s="151" t="s">
        <v>142</v>
      </c>
      <c r="B83" s="136" t="s">
        <v>88</v>
      </c>
      <c r="C83" s="136" t="s">
        <v>96</v>
      </c>
      <c r="D83" s="136" t="s">
        <v>89</v>
      </c>
      <c r="E83" s="136" t="s">
        <v>84</v>
      </c>
      <c r="F83" s="136" t="s">
        <v>151</v>
      </c>
    </row>
    <row r="84" spans="1:7" s="47" customFormat="1" x14ac:dyDescent="0.2">
      <c r="A84" s="143" t="s">
        <v>127</v>
      </c>
      <c r="B84" s="143"/>
      <c r="C84" s="152"/>
      <c r="D84" s="138"/>
      <c r="E84" s="216">
        <f>C84*D84</f>
        <v>0</v>
      </c>
      <c r="F84" s="216">
        <f>E84</f>
        <v>0</v>
      </c>
    </row>
    <row r="85" spans="1:7" s="47" customFormat="1" x14ac:dyDescent="0.2">
      <c r="A85" s="143" t="s">
        <v>133</v>
      </c>
      <c r="B85" s="143"/>
      <c r="C85" s="152"/>
      <c r="D85" s="138"/>
      <c r="E85" s="216">
        <f t="shared" ref="E85:E89" si="7">C85*D85</f>
        <v>0</v>
      </c>
      <c r="F85" s="216">
        <f>E85</f>
        <v>0</v>
      </c>
    </row>
    <row r="86" spans="1:7" s="47" customFormat="1" ht="28.5" x14ac:dyDescent="0.2">
      <c r="A86" s="144" t="s">
        <v>163</v>
      </c>
      <c r="B86" s="143"/>
      <c r="C86" s="152"/>
      <c r="D86" s="138"/>
      <c r="E86" s="216">
        <f t="shared" si="7"/>
        <v>0</v>
      </c>
      <c r="F86" s="216">
        <f t="shared" ref="F86:F89" si="8">E86</f>
        <v>0</v>
      </c>
    </row>
    <row r="87" spans="1:7" s="47" customFormat="1" ht="42.75" x14ac:dyDescent="0.2">
      <c r="A87" s="144" t="s">
        <v>134</v>
      </c>
      <c r="B87" s="143"/>
      <c r="C87" s="152"/>
      <c r="D87" s="138"/>
      <c r="E87" s="216">
        <f t="shared" si="7"/>
        <v>0</v>
      </c>
      <c r="F87" s="216">
        <f t="shared" si="8"/>
        <v>0</v>
      </c>
    </row>
    <row r="88" spans="1:7" s="47" customFormat="1" x14ac:dyDescent="0.2">
      <c r="A88" s="137" t="s">
        <v>122</v>
      </c>
      <c r="B88" s="137"/>
      <c r="C88" s="152"/>
      <c r="D88" s="138"/>
      <c r="E88" s="216">
        <f t="shared" si="7"/>
        <v>0</v>
      </c>
      <c r="F88" s="216">
        <f t="shared" si="8"/>
        <v>0</v>
      </c>
    </row>
    <row r="89" spans="1:7" s="47" customFormat="1" x14ac:dyDescent="0.2">
      <c r="A89" s="137" t="s">
        <v>122</v>
      </c>
      <c r="B89" s="137"/>
      <c r="C89" s="152"/>
      <c r="D89" s="138"/>
      <c r="E89" s="216">
        <f t="shared" si="7"/>
        <v>0</v>
      </c>
      <c r="F89" s="216">
        <f t="shared" si="8"/>
        <v>0</v>
      </c>
    </row>
    <row r="90" spans="1:7" s="47" customFormat="1" x14ac:dyDescent="0.2">
      <c r="A90" s="139" t="s">
        <v>81</v>
      </c>
      <c r="B90" s="140"/>
      <c r="C90" s="140"/>
      <c r="D90" s="140"/>
      <c r="E90" s="141"/>
      <c r="F90" s="141"/>
    </row>
    <row r="91" spans="1:7" s="47" customFormat="1" x14ac:dyDescent="0.2">
      <c r="A91" s="54"/>
      <c r="B91" s="55"/>
      <c r="C91" s="44"/>
      <c r="D91" s="155" t="s">
        <v>82</v>
      </c>
      <c r="E91" s="156">
        <f>SUM(E84:E90)</f>
        <v>0</v>
      </c>
      <c r="F91" s="156">
        <f>SUM(F84:F90)</f>
        <v>0</v>
      </c>
    </row>
    <row r="92" spans="1:7" s="47" customFormat="1" ht="6" customHeight="1" x14ac:dyDescent="0.2">
      <c r="A92" s="106"/>
      <c r="B92" s="107"/>
      <c r="C92" s="44"/>
      <c r="D92" s="112"/>
      <c r="E92" s="113"/>
      <c r="F92" s="113"/>
    </row>
    <row r="93" spans="1:7" s="47" customFormat="1" ht="31.5" x14ac:dyDescent="0.2">
      <c r="A93" s="135" t="s">
        <v>171</v>
      </c>
      <c r="B93" s="350" t="s">
        <v>88</v>
      </c>
      <c r="C93" s="350"/>
      <c r="D93" s="350"/>
      <c r="E93" s="136" t="s">
        <v>84</v>
      </c>
      <c r="F93" s="136" t="s">
        <v>151</v>
      </c>
    </row>
    <row r="94" spans="1:7" s="47" customFormat="1" ht="15" customHeight="1" x14ac:dyDescent="0.2">
      <c r="A94" s="137" t="s">
        <v>170</v>
      </c>
      <c r="B94" s="349"/>
      <c r="C94" s="349"/>
      <c r="D94" s="349"/>
      <c r="E94" s="216">
        <v>0</v>
      </c>
      <c r="F94" s="216">
        <f>ROUND(MIN(IF(E94="",0,E94),20%*(IFERROR(E91,0)+IFERROR(E81,0)+IFERROR(E74,0))),2)</f>
        <v>0</v>
      </c>
    </row>
    <row r="95" spans="1:7" ht="6" customHeight="1" x14ac:dyDescent="0.2">
      <c r="A95" s="106"/>
      <c r="B95" s="107"/>
      <c r="D95" s="112"/>
      <c r="E95" s="113"/>
      <c r="F95" s="159"/>
      <c r="G95" s="51"/>
    </row>
    <row r="96" spans="1:7" ht="18" customHeight="1" x14ac:dyDescent="0.2">
      <c r="A96" s="106"/>
      <c r="B96" s="160" t="s">
        <v>190</v>
      </c>
      <c r="C96" s="160"/>
      <c r="D96" s="161"/>
      <c r="E96" s="162">
        <f>IFERROR(E91,0)+IFERROR(E81,0)+IFERROR(E74,0)+IFERROR(E94,0)</f>
        <v>0</v>
      </c>
      <c r="F96" s="162">
        <f>IFERROR(F91,0)+IFERROR(F81,0)+IFERROR(F74,0)+IFERROR(F94,0)</f>
        <v>0</v>
      </c>
      <c r="G96" s="51"/>
    </row>
    <row r="97" spans="1:6" s="47" customFormat="1" x14ac:dyDescent="0.2">
      <c r="A97" s="106"/>
      <c r="B97" s="107"/>
      <c r="C97" s="44"/>
      <c r="D97" s="112"/>
      <c r="E97" s="113"/>
    </row>
    <row r="98" spans="1:6" s="2" customFormat="1" ht="30" customHeight="1" x14ac:dyDescent="0.25">
      <c r="A98" s="351" t="s">
        <v>195</v>
      </c>
      <c r="B98" s="351"/>
      <c r="C98" s="351"/>
      <c r="D98" s="351"/>
      <c r="E98" s="351"/>
      <c r="F98" s="351"/>
    </row>
    <row r="99" spans="1:6" s="2" customFormat="1" ht="30" customHeight="1" x14ac:dyDescent="0.25">
      <c r="A99" s="352" t="s">
        <v>145</v>
      </c>
      <c r="B99" s="352"/>
      <c r="C99" s="352"/>
      <c r="D99" s="352"/>
      <c r="E99" s="352"/>
      <c r="F99" s="352"/>
    </row>
    <row r="100" spans="1:6" s="47" customFormat="1" ht="6" customHeight="1" x14ac:dyDescent="0.2">
      <c r="A100" s="67"/>
      <c r="B100" s="68"/>
      <c r="C100" s="69"/>
      <c r="D100" s="67"/>
      <c r="E100" s="67"/>
    </row>
    <row r="101" spans="1:6" s="47" customFormat="1" ht="30" x14ac:dyDescent="0.2">
      <c r="A101" s="150" t="s">
        <v>157</v>
      </c>
      <c r="B101" s="136" t="s">
        <v>182</v>
      </c>
      <c r="C101" s="136" t="s">
        <v>153</v>
      </c>
      <c r="D101" s="136" t="s">
        <v>152</v>
      </c>
      <c r="E101" s="136" t="s">
        <v>90</v>
      </c>
      <c r="F101" s="136" t="s">
        <v>151</v>
      </c>
    </row>
    <row r="102" spans="1:6" s="47" customFormat="1" x14ac:dyDescent="0.2">
      <c r="A102" s="137" t="s">
        <v>131</v>
      </c>
      <c r="B102" s="137"/>
      <c r="C102" s="152"/>
      <c r="D102" s="138">
        <v>0</v>
      </c>
      <c r="E102" s="216">
        <f>C102*D102</f>
        <v>0</v>
      </c>
      <c r="F102" s="219">
        <v>0</v>
      </c>
    </row>
    <row r="103" spans="1:6" s="47" customFormat="1" x14ac:dyDescent="0.2">
      <c r="A103" s="137" t="s">
        <v>132</v>
      </c>
      <c r="B103" s="137"/>
      <c r="C103" s="152"/>
      <c r="D103" s="138">
        <v>0</v>
      </c>
      <c r="E103" s="216">
        <f>C103*D103</f>
        <v>0</v>
      </c>
      <c r="F103" s="216">
        <f>E103</f>
        <v>0</v>
      </c>
    </row>
    <row r="104" spans="1:6" s="47" customFormat="1" x14ac:dyDescent="0.2">
      <c r="A104" s="137" t="s">
        <v>126</v>
      </c>
      <c r="B104" s="137"/>
      <c r="C104" s="152"/>
      <c r="D104" s="138">
        <v>0</v>
      </c>
      <c r="E104" s="216">
        <f>C104*D104</f>
        <v>0</v>
      </c>
      <c r="F104" s="216">
        <f>E104</f>
        <v>0</v>
      </c>
    </row>
    <row r="105" spans="1:6" s="47" customFormat="1" x14ac:dyDescent="0.2">
      <c r="A105" s="137"/>
      <c r="B105" s="137"/>
      <c r="C105" s="152"/>
      <c r="D105" s="138"/>
      <c r="E105" s="216">
        <f t="shared" ref="E105:E106" si="9">C105*D105</f>
        <v>0</v>
      </c>
      <c r="F105" s="216">
        <f t="shared" ref="F105:F106" si="10">E105</f>
        <v>0</v>
      </c>
    </row>
    <row r="106" spans="1:6" s="47" customFormat="1" x14ac:dyDescent="0.2">
      <c r="A106" s="137"/>
      <c r="B106" s="137"/>
      <c r="C106" s="152"/>
      <c r="D106" s="138"/>
      <c r="E106" s="216">
        <f t="shared" si="9"/>
        <v>0</v>
      </c>
      <c r="F106" s="216">
        <f t="shared" si="10"/>
        <v>0</v>
      </c>
    </row>
    <row r="107" spans="1:6" s="47" customFormat="1" x14ac:dyDescent="0.2">
      <c r="A107" s="139" t="s">
        <v>81</v>
      </c>
      <c r="B107" s="140"/>
      <c r="C107" s="140"/>
      <c r="D107" s="140"/>
      <c r="E107" s="141"/>
      <c r="F107" s="141"/>
    </row>
    <row r="108" spans="1:6" s="47" customFormat="1" x14ac:dyDescent="0.2">
      <c r="A108" s="54"/>
      <c r="B108" s="55"/>
      <c r="C108" s="44"/>
      <c r="D108" s="153" t="s">
        <v>82</v>
      </c>
      <c r="E108" s="154">
        <f>SUM(E102:E107)</f>
        <v>0</v>
      </c>
      <c r="F108" s="154">
        <f>SUM(F102:F107)</f>
        <v>0</v>
      </c>
    </row>
    <row r="109" spans="1:6" s="47" customFormat="1" ht="6" customHeight="1" x14ac:dyDescent="0.2">
      <c r="A109" s="106"/>
      <c r="B109" s="107"/>
      <c r="C109" s="44"/>
      <c r="D109" s="112"/>
      <c r="E109" s="113"/>
      <c r="F109" s="113"/>
    </row>
    <row r="110" spans="1:6" s="47" customFormat="1" ht="30" x14ac:dyDescent="0.25">
      <c r="A110" s="150" t="s">
        <v>144</v>
      </c>
      <c r="B110" s="136" t="s">
        <v>88</v>
      </c>
      <c r="C110" s="146" t="s">
        <v>87</v>
      </c>
      <c r="D110" s="146" t="s">
        <v>93</v>
      </c>
      <c r="E110" s="136" t="s">
        <v>84</v>
      </c>
      <c r="F110" s="136" t="s">
        <v>151</v>
      </c>
    </row>
    <row r="111" spans="1:6" s="47" customFormat="1" x14ac:dyDescent="0.2">
      <c r="A111" s="137" t="s">
        <v>125</v>
      </c>
      <c r="B111" s="137"/>
      <c r="C111" s="137" t="s">
        <v>86</v>
      </c>
      <c r="D111" s="137"/>
      <c r="E111" s="216">
        <v>0</v>
      </c>
      <c r="F111" s="216">
        <f>E111</f>
        <v>0</v>
      </c>
    </row>
    <row r="112" spans="1:6" s="47" customFormat="1" x14ac:dyDescent="0.2">
      <c r="A112" s="137" t="s">
        <v>122</v>
      </c>
      <c r="B112" s="137"/>
      <c r="C112" s="137" t="s">
        <v>86</v>
      </c>
      <c r="D112" s="137"/>
      <c r="E112" s="216">
        <v>0</v>
      </c>
      <c r="F112" s="216">
        <f>E112</f>
        <v>0</v>
      </c>
    </row>
    <row r="113" spans="1:6" s="47" customFormat="1" x14ac:dyDescent="0.2">
      <c r="A113" s="137" t="s">
        <v>122</v>
      </c>
      <c r="B113" s="137"/>
      <c r="C113" s="137" t="s">
        <v>86</v>
      </c>
      <c r="D113" s="137"/>
      <c r="E113" s="216">
        <v>0</v>
      </c>
      <c r="F113" s="216">
        <f>E113</f>
        <v>0</v>
      </c>
    </row>
    <row r="114" spans="1:6" s="47" customFormat="1" x14ac:dyDescent="0.2">
      <c r="A114" s="139" t="s">
        <v>81</v>
      </c>
      <c r="B114" s="140"/>
      <c r="C114" s="140"/>
      <c r="D114" s="140"/>
      <c r="E114" s="141"/>
      <c r="F114" s="141"/>
    </row>
    <row r="115" spans="1:6" s="47" customFormat="1" x14ac:dyDescent="0.2">
      <c r="A115" s="54"/>
      <c r="B115" s="55"/>
      <c r="C115" s="44"/>
      <c r="D115" s="155" t="s">
        <v>82</v>
      </c>
      <c r="E115" s="156">
        <f>SUM(E111:E114)</f>
        <v>0</v>
      </c>
      <c r="F115" s="156">
        <f>SUM(F111:F114)</f>
        <v>0</v>
      </c>
    </row>
    <row r="116" spans="1:6" s="47" customFormat="1" ht="6" customHeight="1" x14ac:dyDescent="0.2">
      <c r="A116" s="56"/>
      <c r="B116" s="56"/>
      <c r="C116" s="56"/>
      <c r="D116" s="56"/>
      <c r="E116" s="56"/>
    </row>
    <row r="117" spans="1:6" s="47" customFormat="1" ht="30" x14ac:dyDescent="0.2">
      <c r="A117" s="151" t="s">
        <v>142</v>
      </c>
      <c r="B117" s="136" t="s">
        <v>88</v>
      </c>
      <c r="C117" s="136" t="s">
        <v>96</v>
      </c>
      <c r="D117" s="136" t="s">
        <v>89</v>
      </c>
      <c r="E117" s="136" t="s">
        <v>84</v>
      </c>
      <c r="F117" s="136" t="s">
        <v>151</v>
      </c>
    </row>
    <row r="118" spans="1:6" s="47" customFormat="1" x14ac:dyDescent="0.2">
      <c r="A118" s="143" t="s">
        <v>127</v>
      </c>
      <c r="B118" s="143"/>
      <c r="C118" s="152"/>
      <c r="D118" s="137"/>
      <c r="E118" s="216">
        <f>C118*D118</f>
        <v>0</v>
      </c>
      <c r="F118" s="216">
        <f>E118</f>
        <v>0</v>
      </c>
    </row>
    <row r="119" spans="1:6" s="47" customFormat="1" x14ac:dyDescent="0.2">
      <c r="A119" s="143" t="s">
        <v>133</v>
      </c>
      <c r="B119" s="143"/>
      <c r="C119" s="152"/>
      <c r="D119" s="137"/>
      <c r="E119" s="216">
        <f t="shared" ref="E119:E123" si="11">C119*D119</f>
        <v>0</v>
      </c>
      <c r="F119" s="216">
        <f>E119</f>
        <v>0</v>
      </c>
    </row>
    <row r="120" spans="1:6" s="47" customFormat="1" ht="28.5" x14ac:dyDescent="0.2">
      <c r="A120" s="144" t="s">
        <v>128</v>
      </c>
      <c r="B120" s="143"/>
      <c r="C120" s="152"/>
      <c r="D120" s="137"/>
      <c r="E120" s="216">
        <f t="shared" si="11"/>
        <v>0</v>
      </c>
      <c r="F120" s="216">
        <f t="shared" ref="F120:F123" si="12">E120</f>
        <v>0</v>
      </c>
    </row>
    <row r="121" spans="1:6" s="47" customFormat="1" ht="42.75" x14ac:dyDescent="0.2">
      <c r="A121" s="144" t="s">
        <v>134</v>
      </c>
      <c r="B121" s="143"/>
      <c r="C121" s="152"/>
      <c r="D121" s="137"/>
      <c r="E121" s="216">
        <f t="shared" si="11"/>
        <v>0</v>
      </c>
      <c r="F121" s="216">
        <f t="shared" si="12"/>
        <v>0</v>
      </c>
    </row>
    <row r="122" spans="1:6" s="47" customFormat="1" x14ac:dyDescent="0.2">
      <c r="A122" s="137" t="s">
        <v>122</v>
      </c>
      <c r="B122" s="137"/>
      <c r="C122" s="152"/>
      <c r="D122" s="137"/>
      <c r="E122" s="216">
        <f t="shared" si="11"/>
        <v>0</v>
      </c>
      <c r="F122" s="216">
        <f t="shared" si="12"/>
        <v>0</v>
      </c>
    </row>
    <row r="123" spans="1:6" s="47" customFormat="1" x14ac:dyDescent="0.2">
      <c r="A123" s="137" t="s">
        <v>122</v>
      </c>
      <c r="B123" s="137"/>
      <c r="C123" s="152"/>
      <c r="D123" s="137"/>
      <c r="E123" s="216">
        <f t="shared" si="11"/>
        <v>0</v>
      </c>
      <c r="F123" s="216">
        <f t="shared" si="12"/>
        <v>0</v>
      </c>
    </row>
    <row r="124" spans="1:6" s="47" customFormat="1" x14ac:dyDescent="0.2">
      <c r="A124" s="139" t="s">
        <v>81</v>
      </c>
      <c r="B124" s="140"/>
      <c r="C124" s="140"/>
      <c r="D124" s="140"/>
      <c r="E124" s="141"/>
      <c r="F124" s="141"/>
    </row>
    <row r="125" spans="1:6" s="47" customFormat="1" x14ac:dyDescent="0.2">
      <c r="A125" s="54"/>
      <c r="B125" s="55"/>
      <c r="C125" s="44"/>
      <c r="D125" s="155" t="s">
        <v>82</v>
      </c>
      <c r="E125" s="156">
        <f>SUM(E118:E124)</f>
        <v>0</v>
      </c>
      <c r="F125" s="156">
        <f>SUM(F118:F124)</f>
        <v>0</v>
      </c>
    </row>
    <row r="126" spans="1:6" s="47" customFormat="1" ht="6" customHeight="1" x14ac:dyDescent="0.2">
      <c r="A126" s="106"/>
      <c r="B126" s="107"/>
      <c r="C126" s="44"/>
      <c r="D126" s="112"/>
      <c r="E126" s="113"/>
      <c r="F126" s="113"/>
    </row>
    <row r="127" spans="1:6" s="47" customFormat="1" ht="31.5" x14ac:dyDescent="0.2">
      <c r="A127" s="135" t="s">
        <v>171</v>
      </c>
      <c r="B127" s="350" t="s">
        <v>88</v>
      </c>
      <c r="C127" s="350"/>
      <c r="D127" s="350"/>
      <c r="E127" s="136" t="s">
        <v>84</v>
      </c>
      <c r="F127" s="136" t="s">
        <v>151</v>
      </c>
    </row>
    <row r="128" spans="1:6" s="47" customFormat="1" x14ac:dyDescent="0.2">
      <c r="A128" s="137" t="s">
        <v>170</v>
      </c>
      <c r="B128" s="349"/>
      <c r="C128" s="349"/>
      <c r="D128" s="349"/>
      <c r="E128" s="216">
        <v>0</v>
      </c>
      <c r="F128" s="216">
        <f>ROUND(MIN(IF(E128="",0,E128),20%*(IFERROR(E125,0)+IFERROR(E115,0)+IFERROR(E108,0))),2)</f>
        <v>0</v>
      </c>
    </row>
    <row r="129" spans="1:7" ht="6" customHeight="1" x14ac:dyDescent="0.2">
      <c r="A129" s="106"/>
      <c r="B129" s="107"/>
      <c r="D129" s="112"/>
      <c r="E129" s="113"/>
      <c r="F129" s="159"/>
      <c r="G129" s="51"/>
    </row>
    <row r="130" spans="1:7" ht="18" customHeight="1" x14ac:dyDescent="0.2">
      <c r="A130" s="106"/>
      <c r="B130" s="160" t="s">
        <v>191</v>
      </c>
      <c r="C130" s="160"/>
      <c r="D130" s="161"/>
      <c r="E130" s="162">
        <f>IFERROR(E125,0)+IFERROR(E115,0)+IFERROR(E108,0)+IFERROR(E128,0)</f>
        <v>0</v>
      </c>
      <c r="F130" s="162">
        <f>IFERROR(F125,0)+IFERROR(F115,0)+IFERROR(F108,0)+IFERROR(F128,0)</f>
        <v>0</v>
      </c>
      <c r="G130" s="51"/>
    </row>
    <row r="131" spans="1:7" s="47" customFormat="1" x14ac:dyDescent="0.2">
      <c r="A131" s="108"/>
      <c r="B131" s="108"/>
      <c r="C131" s="108"/>
      <c r="D131" s="108"/>
      <c r="E131" s="108"/>
    </row>
    <row r="132" spans="1:7" s="47" customFormat="1" ht="26.25" x14ac:dyDescent="0.2">
      <c r="A132" s="351" t="s">
        <v>194</v>
      </c>
      <c r="B132" s="351"/>
      <c r="C132" s="351"/>
      <c r="D132" s="351"/>
      <c r="E132" s="351"/>
      <c r="F132" s="351"/>
    </row>
    <row r="133" spans="1:7" s="47" customFormat="1" ht="72.75" customHeight="1" x14ac:dyDescent="0.2">
      <c r="A133" s="352" t="s">
        <v>271</v>
      </c>
      <c r="B133" s="352"/>
      <c r="C133" s="352"/>
      <c r="D133" s="352"/>
      <c r="E133" s="352"/>
      <c r="F133" s="352"/>
    </row>
    <row r="134" spans="1:7" s="47" customFormat="1" x14ac:dyDescent="0.2">
      <c r="A134" s="67"/>
      <c r="B134" s="68"/>
      <c r="C134" s="69"/>
      <c r="D134" s="67"/>
      <c r="E134" s="67"/>
    </row>
    <row r="135" spans="1:7" s="47" customFormat="1" ht="30" x14ac:dyDescent="0.2">
      <c r="A135" s="150" t="s">
        <v>173</v>
      </c>
      <c r="B135" s="136" t="s">
        <v>182</v>
      </c>
      <c r="C135" s="136" t="s">
        <v>172</v>
      </c>
      <c r="D135" s="136" t="s">
        <v>152</v>
      </c>
      <c r="E135" s="136" t="s">
        <v>90</v>
      </c>
      <c r="F135" s="136" t="s">
        <v>151</v>
      </c>
    </row>
    <row r="136" spans="1:7" s="47" customFormat="1" x14ac:dyDescent="0.2">
      <c r="A136" s="137" t="s">
        <v>175</v>
      </c>
      <c r="B136" s="137"/>
      <c r="C136" s="152"/>
      <c r="D136" s="138">
        <v>0</v>
      </c>
      <c r="E136" s="216">
        <f>C136*D136</f>
        <v>0</v>
      </c>
      <c r="F136" s="216">
        <f>E136</f>
        <v>0</v>
      </c>
    </row>
    <row r="137" spans="1:7" s="47" customFormat="1" x14ac:dyDescent="0.2">
      <c r="A137" s="137" t="s">
        <v>176</v>
      </c>
      <c r="B137" s="137"/>
      <c r="C137" s="152"/>
      <c r="D137" s="138">
        <v>0</v>
      </c>
      <c r="E137" s="216">
        <f t="shared" ref="E137:E141" si="13">C137*D137</f>
        <v>0</v>
      </c>
      <c r="F137" s="216">
        <f t="shared" ref="F137:F141" si="14">E137</f>
        <v>0</v>
      </c>
    </row>
    <row r="138" spans="1:7" s="47" customFormat="1" x14ac:dyDescent="0.2">
      <c r="A138" s="137" t="s">
        <v>178</v>
      </c>
      <c r="B138" s="137"/>
      <c r="C138" s="152"/>
      <c r="D138" s="138">
        <v>0</v>
      </c>
      <c r="E138" s="216">
        <f t="shared" si="13"/>
        <v>0</v>
      </c>
      <c r="F138" s="216">
        <f t="shared" si="14"/>
        <v>0</v>
      </c>
    </row>
    <row r="139" spans="1:7" s="47" customFormat="1" x14ac:dyDescent="0.2">
      <c r="A139" s="137" t="s">
        <v>179</v>
      </c>
      <c r="B139" s="137"/>
      <c r="C139" s="152"/>
      <c r="D139" s="138">
        <v>0</v>
      </c>
      <c r="E139" s="216">
        <f t="shared" si="13"/>
        <v>0</v>
      </c>
      <c r="F139" s="216">
        <f t="shared" si="14"/>
        <v>0</v>
      </c>
    </row>
    <row r="140" spans="1:7" s="47" customFormat="1" x14ac:dyDescent="0.2">
      <c r="A140" s="137" t="s">
        <v>180</v>
      </c>
      <c r="B140" s="137"/>
      <c r="C140" s="152"/>
      <c r="D140" s="138">
        <v>0</v>
      </c>
      <c r="E140" s="216">
        <f t="shared" si="13"/>
        <v>0</v>
      </c>
      <c r="F140" s="216">
        <f t="shared" si="14"/>
        <v>0</v>
      </c>
    </row>
    <row r="141" spans="1:7" s="47" customFormat="1" x14ac:dyDescent="0.2">
      <c r="A141" s="137" t="s">
        <v>177</v>
      </c>
      <c r="B141" s="137"/>
      <c r="C141" s="152"/>
      <c r="D141" s="138">
        <v>0</v>
      </c>
      <c r="E141" s="216">
        <f t="shared" si="13"/>
        <v>0</v>
      </c>
      <c r="F141" s="216">
        <f t="shared" si="14"/>
        <v>0</v>
      </c>
    </row>
    <row r="142" spans="1:7" s="47" customFormat="1" x14ac:dyDescent="0.2">
      <c r="A142" s="54"/>
      <c r="B142" s="55"/>
      <c r="C142" s="44"/>
      <c r="D142" s="155" t="s">
        <v>82</v>
      </c>
      <c r="E142" s="156">
        <f>SUM(E136:E141)</f>
        <v>0</v>
      </c>
      <c r="F142" s="156">
        <f>SUM(F136:F141)</f>
        <v>0</v>
      </c>
    </row>
    <row r="143" spans="1:7" s="47" customFormat="1" ht="6" customHeight="1" x14ac:dyDescent="0.2">
      <c r="A143" s="106"/>
      <c r="B143" s="107"/>
      <c r="C143" s="44"/>
      <c r="D143" s="112"/>
      <c r="E143" s="113"/>
      <c r="F143" s="113"/>
    </row>
    <row r="144" spans="1:7" s="47" customFormat="1" ht="45" x14ac:dyDescent="0.2">
      <c r="A144" s="150" t="s">
        <v>174</v>
      </c>
      <c r="B144" s="136" t="s">
        <v>88</v>
      </c>
      <c r="C144" s="136" t="s">
        <v>96</v>
      </c>
      <c r="D144" s="136" t="s">
        <v>89</v>
      </c>
      <c r="E144" s="136" t="s">
        <v>84</v>
      </c>
      <c r="F144" s="136" t="s">
        <v>151</v>
      </c>
    </row>
    <row r="145" spans="1:7" s="47" customFormat="1" x14ac:dyDescent="0.2">
      <c r="A145" s="137"/>
      <c r="B145" s="137"/>
      <c r="C145" s="152"/>
      <c r="D145" s="216"/>
      <c r="E145" s="216">
        <f t="shared" ref="E145:E147" si="15">C145*D145</f>
        <v>0</v>
      </c>
      <c r="F145" s="216">
        <f>E145</f>
        <v>0</v>
      </c>
    </row>
    <row r="146" spans="1:7" s="47" customFormat="1" x14ac:dyDescent="0.2">
      <c r="A146" s="137"/>
      <c r="B146" s="137"/>
      <c r="C146" s="152"/>
      <c r="D146" s="216"/>
      <c r="E146" s="216">
        <f t="shared" si="15"/>
        <v>0</v>
      </c>
      <c r="F146" s="216">
        <f>E146</f>
        <v>0</v>
      </c>
    </row>
    <row r="147" spans="1:7" s="47" customFormat="1" x14ac:dyDescent="0.2">
      <c r="A147" s="137"/>
      <c r="B147" s="137"/>
      <c r="C147" s="152"/>
      <c r="D147" s="216"/>
      <c r="E147" s="216">
        <f t="shared" si="15"/>
        <v>0</v>
      </c>
      <c r="F147" s="216">
        <f t="shared" ref="F147" si="16">E147</f>
        <v>0</v>
      </c>
    </row>
    <row r="148" spans="1:7" s="47" customFormat="1" x14ac:dyDescent="0.2">
      <c r="A148" s="139" t="s">
        <v>81</v>
      </c>
      <c r="B148" s="140"/>
      <c r="C148" s="140"/>
      <c r="D148" s="140"/>
      <c r="E148" s="141"/>
      <c r="F148" s="141"/>
    </row>
    <row r="149" spans="1:7" s="47" customFormat="1" x14ac:dyDescent="0.2">
      <c r="A149" s="54"/>
      <c r="B149" s="55"/>
      <c r="C149" s="44"/>
      <c r="D149" s="155" t="s">
        <v>82</v>
      </c>
      <c r="E149" s="156">
        <f>SUM(E145:E148)</f>
        <v>0</v>
      </c>
      <c r="F149" s="156">
        <f>SUM(F145:F148)</f>
        <v>0</v>
      </c>
    </row>
    <row r="150" spans="1:7" s="47" customFormat="1" ht="6" customHeight="1" x14ac:dyDescent="0.2">
      <c r="A150" s="106"/>
      <c r="B150" s="107"/>
      <c r="C150" s="44"/>
      <c r="D150" s="112"/>
      <c r="E150" s="113"/>
      <c r="F150" s="111"/>
    </row>
    <row r="151" spans="1:7" s="47" customFormat="1" ht="30" x14ac:dyDescent="0.2">
      <c r="A151" s="150" t="s">
        <v>181</v>
      </c>
      <c r="B151" s="350" t="s">
        <v>88</v>
      </c>
      <c r="C151" s="350"/>
      <c r="D151" s="350"/>
      <c r="E151" s="150" t="s">
        <v>84</v>
      </c>
      <c r="F151" s="136" t="s">
        <v>151</v>
      </c>
    </row>
    <row r="152" spans="1:7" s="47" customFormat="1" ht="15" customHeight="1" x14ac:dyDescent="0.2">
      <c r="A152" s="137" t="s">
        <v>164</v>
      </c>
      <c r="B152" s="349"/>
      <c r="C152" s="349"/>
      <c r="D152" s="349"/>
      <c r="E152" s="216">
        <v>0</v>
      </c>
      <c r="F152" s="216">
        <f>E152</f>
        <v>0</v>
      </c>
    </row>
    <row r="153" spans="1:7" s="47" customFormat="1" ht="15" customHeight="1" x14ac:dyDescent="0.2">
      <c r="A153" s="137" t="s">
        <v>165</v>
      </c>
      <c r="B153" s="349"/>
      <c r="C153" s="349"/>
      <c r="D153" s="349"/>
      <c r="E153" s="216">
        <v>0</v>
      </c>
      <c r="F153" s="216">
        <f t="shared" ref="F153:F154" si="17">E153</f>
        <v>0</v>
      </c>
    </row>
    <row r="154" spans="1:7" s="47" customFormat="1" ht="15" customHeight="1" x14ac:dyDescent="0.2">
      <c r="A154" s="137" t="s">
        <v>122</v>
      </c>
      <c r="B154" s="349"/>
      <c r="C154" s="349"/>
      <c r="D154" s="349"/>
      <c r="E154" s="216">
        <v>0</v>
      </c>
      <c r="F154" s="216">
        <f t="shared" si="17"/>
        <v>0</v>
      </c>
    </row>
    <row r="155" spans="1:7" s="47" customFormat="1" x14ac:dyDescent="0.2">
      <c r="A155" s="139" t="s">
        <v>81</v>
      </c>
      <c r="B155" s="140"/>
      <c r="C155" s="140"/>
      <c r="D155" s="140"/>
      <c r="E155" s="141"/>
      <c r="F155" s="141"/>
    </row>
    <row r="156" spans="1:7" s="47" customFormat="1" x14ac:dyDescent="0.2">
      <c r="A156" s="54"/>
      <c r="B156" s="55"/>
      <c r="C156" s="44"/>
      <c r="D156" s="155" t="s">
        <v>82</v>
      </c>
      <c r="E156" s="156">
        <f>SUM(E152:E155)</f>
        <v>0</v>
      </c>
      <c r="F156" s="156">
        <f>SUM(F152:F154)</f>
        <v>0</v>
      </c>
    </row>
    <row r="157" spans="1:7" s="47" customFormat="1" ht="6" customHeight="1" x14ac:dyDescent="0.2">
      <c r="A157" s="131"/>
      <c r="B157" s="131"/>
      <c r="C157" s="131"/>
      <c r="D157" s="131"/>
      <c r="E157" s="131"/>
      <c r="F157" s="44"/>
    </row>
    <row r="158" spans="1:7" ht="18" customHeight="1" x14ac:dyDescent="0.2">
      <c r="A158" s="106"/>
      <c r="B158" s="160" t="s">
        <v>192</v>
      </c>
      <c r="C158" s="160"/>
      <c r="D158" s="161"/>
      <c r="E158" s="162">
        <f>IFERROR(E149,0)+IFERROR(E142,0)+IFERROR(E156,0)</f>
        <v>0</v>
      </c>
      <c r="F158" s="162">
        <f>IFERROR(F149,0)+IFERROR(F142,0)+IFERROR(F156,0)</f>
        <v>0</v>
      </c>
      <c r="G158" s="51"/>
    </row>
    <row r="159" spans="1:7" s="47" customFormat="1" x14ac:dyDescent="0.2">
      <c r="A159" s="108"/>
      <c r="B159" s="108"/>
      <c r="C159" s="108"/>
      <c r="D159" s="108"/>
      <c r="E159" s="108"/>
    </row>
    <row r="160" spans="1:7" s="2" customFormat="1" ht="26.25" x14ac:dyDescent="0.25">
      <c r="A160" s="354" t="s">
        <v>193</v>
      </c>
      <c r="B160" s="354"/>
      <c r="C160" s="354"/>
      <c r="D160" s="354"/>
      <c r="E160" s="354"/>
      <c r="F160" s="354"/>
    </row>
    <row r="161" spans="1:7" s="2" customFormat="1" ht="45" customHeight="1" x14ac:dyDescent="0.25">
      <c r="A161" s="353" t="s">
        <v>146</v>
      </c>
      <c r="B161" s="353"/>
      <c r="C161" s="353"/>
      <c r="D161" s="353"/>
      <c r="E161" s="353"/>
      <c r="F161" s="353"/>
    </row>
    <row r="162" spans="1:7" s="47" customFormat="1" ht="5.25" customHeight="1" x14ac:dyDescent="0.2">
      <c r="A162" s="67"/>
      <c r="B162" s="68"/>
      <c r="C162" s="69"/>
      <c r="D162" s="67"/>
      <c r="E162" s="67"/>
    </row>
    <row r="163" spans="1:7" s="47" customFormat="1" ht="30" x14ac:dyDescent="0.25">
      <c r="A163" s="150" t="s">
        <v>147</v>
      </c>
      <c r="B163" s="136" t="s">
        <v>183</v>
      </c>
      <c r="C163" s="146" t="s">
        <v>87</v>
      </c>
      <c r="D163" s="146" t="s">
        <v>93</v>
      </c>
      <c r="E163" s="136" t="s">
        <v>84</v>
      </c>
      <c r="F163" s="136" t="s">
        <v>151</v>
      </c>
    </row>
    <row r="164" spans="1:7" s="47" customFormat="1" x14ac:dyDescent="0.2">
      <c r="A164" s="217" t="s">
        <v>100</v>
      </c>
      <c r="B164" s="137"/>
      <c r="C164" s="137" t="s">
        <v>86</v>
      </c>
      <c r="D164" s="137"/>
      <c r="E164" s="216">
        <v>0</v>
      </c>
      <c r="F164" s="219">
        <v>0</v>
      </c>
    </row>
    <row r="165" spans="1:7" s="47" customFormat="1" x14ac:dyDescent="0.2">
      <c r="A165" s="217" t="s">
        <v>129</v>
      </c>
      <c r="B165" s="137"/>
      <c r="C165" s="137" t="s">
        <v>86</v>
      </c>
      <c r="D165" s="137"/>
      <c r="E165" s="216">
        <v>0</v>
      </c>
      <c r="F165" s="219">
        <v>0</v>
      </c>
    </row>
    <row r="166" spans="1:7" s="47" customFormat="1" x14ac:dyDescent="0.2">
      <c r="A166" s="217" t="s">
        <v>154</v>
      </c>
      <c r="B166" s="137"/>
      <c r="C166" s="137" t="s">
        <v>86</v>
      </c>
      <c r="D166" s="137"/>
      <c r="E166" s="216">
        <v>0</v>
      </c>
      <c r="F166" s="216">
        <f>E166</f>
        <v>0</v>
      </c>
    </row>
    <row r="167" spans="1:7" s="47" customFormat="1" x14ac:dyDescent="0.2">
      <c r="A167" s="217" t="s">
        <v>130</v>
      </c>
      <c r="B167" s="137"/>
      <c r="C167" s="137" t="s">
        <v>86</v>
      </c>
      <c r="D167" s="137"/>
      <c r="E167" s="216">
        <v>0</v>
      </c>
      <c r="F167" s="216">
        <f t="shared" ref="F167:F169" si="18">E167</f>
        <v>0</v>
      </c>
    </row>
    <row r="168" spans="1:7" s="47" customFormat="1" x14ac:dyDescent="0.2">
      <c r="A168" s="137" t="s">
        <v>71</v>
      </c>
      <c r="B168" s="137"/>
      <c r="C168" s="137" t="s">
        <v>86</v>
      </c>
      <c r="D168" s="137"/>
      <c r="E168" s="216">
        <v>0</v>
      </c>
      <c r="F168" s="216">
        <f t="shared" si="18"/>
        <v>0</v>
      </c>
    </row>
    <row r="169" spans="1:7" s="47" customFormat="1" x14ac:dyDescent="0.2">
      <c r="A169" s="137" t="s">
        <v>71</v>
      </c>
      <c r="B169" s="137"/>
      <c r="C169" s="137" t="s">
        <v>86</v>
      </c>
      <c r="D169" s="137"/>
      <c r="E169" s="216">
        <v>0</v>
      </c>
      <c r="F169" s="216">
        <f t="shared" si="18"/>
        <v>0</v>
      </c>
    </row>
    <row r="170" spans="1:7" s="47" customFormat="1" x14ac:dyDescent="0.2">
      <c r="A170" s="139" t="s">
        <v>81</v>
      </c>
      <c r="B170" s="140"/>
      <c r="C170" s="140"/>
      <c r="D170" s="140"/>
      <c r="E170" s="141"/>
      <c r="F170" s="141"/>
    </row>
    <row r="171" spans="1:7" s="47" customFormat="1" x14ac:dyDescent="0.2">
      <c r="A171" s="108"/>
      <c r="B171" s="108"/>
      <c r="C171" s="108"/>
      <c r="D171" s="155" t="s">
        <v>82</v>
      </c>
      <c r="E171" s="156">
        <f>SUM(E164:E170)</f>
        <v>0</v>
      </c>
      <c r="F171" s="156">
        <f>SUM(F164:F170)</f>
        <v>0</v>
      </c>
    </row>
    <row r="172" spans="1:7" s="47" customFormat="1" ht="6" customHeight="1" x14ac:dyDescent="0.2">
      <c r="A172" s="131"/>
      <c r="B172" s="131"/>
      <c r="C172" s="131"/>
      <c r="D172" s="131"/>
      <c r="E172" s="131"/>
      <c r="F172" s="44"/>
    </row>
    <row r="173" spans="1:7" ht="18" customHeight="1" x14ac:dyDescent="0.2">
      <c r="A173" s="106"/>
      <c r="B173" s="164" t="s">
        <v>202</v>
      </c>
      <c r="C173" s="164"/>
      <c r="D173" s="165"/>
      <c r="E173" s="166">
        <f>IFERROR(E171,0)</f>
        <v>0</v>
      </c>
      <c r="F173" s="166">
        <f>IFERROR(F171,0)</f>
        <v>0</v>
      </c>
      <c r="G173" s="51"/>
    </row>
    <row r="174" spans="1:7" s="47" customFormat="1" x14ac:dyDescent="0.2">
      <c r="A174" s="108"/>
      <c r="B174" s="108"/>
      <c r="C174" s="108"/>
      <c r="D174" s="108"/>
      <c r="E174" s="108"/>
      <c r="F174" s="111"/>
    </row>
    <row r="175" spans="1:7" s="2" customFormat="1" ht="26.25" x14ac:dyDescent="0.25">
      <c r="A175" s="354" t="s">
        <v>238</v>
      </c>
      <c r="B175" s="354"/>
      <c r="C175" s="354"/>
      <c r="D175" s="354"/>
      <c r="E175" s="354"/>
      <c r="F175" s="354"/>
    </row>
    <row r="176" spans="1:7" s="2" customFormat="1" ht="30" customHeight="1" x14ac:dyDescent="0.25">
      <c r="A176" s="353" t="s">
        <v>158</v>
      </c>
      <c r="B176" s="353"/>
      <c r="C176" s="353"/>
      <c r="D176" s="353"/>
      <c r="E176" s="353"/>
      <c r="F176" s="353"/>
    </row>
    <row r="177" spans="1:26" s="47" customFormat="1" ht="8.25" customHeight="1" x14ac:dyDescent="0.2">
      <c r="A177" s="67"/>
      <c r="B177" s="68"/>
      <c r="C177" s="69"/>
      <c r="D177" s="67"/>
      <c r="E177" s="67"/>
    </row>
    <row r="178" spans="1:26" s="47" customFormat="1" ht="40.5" customHeight="1" x14ac:dyDescent="0.2">
      <c r="A178" s="149" t="s">
        <v>148</v>
      </c>
      <c r="B178" s="136" t="s">
        <v>150</v>
      </c>
      <c r="C178" s="136" t="s">
        <v>149</v>
      </c>
      <c r="D178" s="136" t="s">
        <v>89</v>
      </c>
      <c r="E178" s="136" t="s">
        <v>84</v>
      </c>
      <c r="F178" s="136" t="s">
        <v>151</v>
      </c>
    </row>
    <row r="179" spans="1:26" s="47" customFormat="1" x14ac:dyDescent="0.2">
      <c r="A179" s="144" t="s">
        <v>200</v>
      </c>
      <c r="B179" s="143"/>
      <c r="C179" s="152"/>
      <c r="D179" s="138"/>
      <c r="E179" s="216">
        <f>C179*D179</f>
        <v>0</v>
      </c>
      <c r="F179" s="221">
        <f>E179</f>
        <v>0</v>
      </c>
    </row>
    <row r="180" spans="1:26" s="47" customFormat="1" x14ac:dyDescent="0.2">
      <c r="A180" s="144" t="s">
        <v>200</v>
      </c>
      <c r="B180" s="143"/>
      <c r="C180" s="152"/>
      <c r="D180" s="138"/>
      <c r="E180" s="216">
        <f>C180*D180</f>
        <v>0</v>
      </c>
      <c r="F180" s="221">
        <f t="shared" ref="F180:F182" si="19">E180</f>
        <v>0</v>
      </c>
    </row>
    <row r="181" spans="1:26" s="47" customFormat="1" x14ac:dyDescent="0.2">
      <c r="A181" s="144" t="s">
        <v>201</v>
      </c>
      <c r="B181" s="143"/>
      <c r="C181" s="152"/>
      <c r="D181" s="138"/>
      <c r="E181" s="216">
        <f t="shared" ref="E181:E182" si="20">C181*D181</f>
        <v>0</v>
      </c>
      <c r="F181" s="221">
        <f t="shared" si="19"/>
        <v>0</v>
      </c>
    </row>
    <row r="182" spans="1:26" s="47" customFormat="1" x14ac:dyDescent="0.2">
      <c r="A182" s="144" t="s">
        <v>201</v>
      </c>
      <c r="B182" s="143"/>
      <c r="C182" s="152"/>
      <c r="D182" s="138"/>
      <c r="E182" s="216">
        <f t="shared" si="20"/>
        <v>0</v>
      </c>
      <c r="F182" s="221">
        <f t="shared" si="19"/>
        <v>0</v>
      </c>
    </row>
    <row r="183" spans="1:26" s="47" customFormat="1" x14ac:dyDescent="0.2">
      <c r="A183" s="163" t="s">
        <v>81</v>
      </c>
      <c r="B183" s="140"/>
      <c r="C183" s="140"/>
      <c r="D183" s="140"/>
      <c r="E183" s="141"/>
      <c r="F183" s="141"/>
    </row>
    <row r="184" spans="1:26" s="47" customFormat="1" x14ac:dyDescent="0.2">
      <c r="A184" s="109"/>
      <c r="B184" s="110"/>
      <c r="C184" s="105"/>
      <c r="D184" s="155" t="s">
        <v>82</v>
      </c>
      <c r="E184" s="156">
        <f>SUM(E179:E183)</f>
        <v>0</v>
      </c>
      <c r="F184" s="156">
        <f>SUM(F179:F183)</f>
        <v>0</v>
      </c>
    </row>
    <row r="185" spans="1:26" s="47" customFormat="1" ht="6" customHeight="1" x14ac:dyDescent="0.2">
      <c r="A185" s="109"/>
      <c r="B185" s="110"/>
      <c r="C185" s="105"/>
      <c r="D185" s="105"/>
      <c r="E185" s="111"/>
      <c r="F185" s="113"/>
    </row>
    <row r="186" spans="1:26" ht="18" customHeight="1" x14ac:dyDescent="0.2">
      <c r="A186" s="106"/>
      <c r="B186" s="164" t="s">
        <v>203</v>
      </c>
      <c r="C186" s="164"/>
      <c r="D186" s="165"/>
      <c r="E186" s="166">
        <f>IFERROR(E184,0)</f>
        <v>0</v>
      </c>
      <c r="F186" s="166">
        <f>IFERROR(F184,0)</f>
        <v>0</v>
      </c>
      <c r="G186" s="51"/>
    </row>
    <row r="187" spans="1:26" x14ac:dyDescent="0.2">
      <c r="A187" s="109"/>
      <c r="B187" s="110"/>
      <c r="C187" s="119"/>
      <c r="D187" s="120"/>
      <c r="E187" s="120"/>
      <c r="F187" s="120"/>
      <c r="G187" s="44"/>
      <c r="H187" s="44"/>
      <c r="I187" s="44"/>
      <c r="J187" s="44"/>
      <c r="K187" s="44"/>
      <c r="L187" s="44"/>
      <c r="M187" s="44"/>
      <c r="N187" s="44"/>
      <c r="O187" s="44"/>
      <c r="P187" s="44"/>
      <c r="Q187" s="44"/>
      <c r="R187" s="44"/>
      <c r="S187" s="44"/>
      <c r="T187" s="44"/>
      <c r="U187" s="44"/>
      <c r="V187" s="44"/>
      <c r="W187" s="44"/>
      <c r="X187" s="44"/>
      <c r="Y187" s="44"/>
      <c r="Z187" s="44"/>
    </row>
    <row r="188" spans="1:26" s="2" customFormat="1" ht="31.5" customHeight="1" x14ac:dyDescent="0.25">
      <c r="A188" s="374" t="s">
        <v>206</v>
      </c>
      <c r="B188" s="374"/>
      <c r="C188" s="374"/>
      <c r="D188" s="374"/>
      <c r="E188" s="374"/>
      <c r="F188" s="374"/>
    </row>
    <row r="189" spans="1:26" s="47" customFormat="1" ht="8.25" customHeight="1" x14ac:dyDescent="0.2">
      <c r="A189" s="67"/>
      <c r="B189" s="68"/>
      <c r="C189" s="69"/>
      <c r="D189" s="67"/>
      <c r="E189" s="67"/>
    </row>
    <row r="190" spans="1:26" ht="21" customHeight="1" x14ac:dyDescent="0.2">
      <c r="A190" s="167" t="s">
        <v>95</v>
      </c>
      <c r="B190" s="167"/>
      <c r="C190" s="167"/>
      <c r="F190" s="158" t="s">
        <v>204</v>
      </c>
      <c r="H190" s="103"/>
    </row>
    <row r="191" spans="1:26" ht="3" customHeight="1" x14ac:dyDescent="0.25">
      <c r="A191" s="59"/>
      <c r="B191" s="59"/>
      <c r="C191" s="60"/>
      <c r="D191" s="61"/>
      <c r="E191" s="62"/>
    </row>
    <row r="192" spans="1:26" s="47" customFormat="1" ht="28.5" customHeight="1" x14ac:dyDescent="0.2">
      <c r="A192" s="371" t="s">
        <v>205</v>
      </c>
      <c r="B192" s="371"/>
      <c r="C192" s="371"/>
      <c r="D192" s="371"/>
      <c r="E192" s="371"/>
      <c r="F192" s="371"/>
    </row>
    <row r="193" spans="1:26" s="53" customFormat="1" ht="24" customHeight="1" x14ac:dyDescent="0.25">
      <c r="A193" s="370" t="s">
        <v>185</v>
      </c>
      <c r="B193" s="370"/>
      <c r="C193" s="370"/>
      <c r="D193" s="370"/>
      <c r="E193" s="132"/>
      <c r="F193" s="218">
        <v>0</v>
      </c>
      <c r="G193" s="133"/>
      <c r="H193" s="2"/>
      <c r="I193" s="2"/>
      <c r="J193" s="2"/>
      <c r="K193" s="2"/>
      <c r="L193" s="2"/>
      <c r="M193" s="2"/>
      <c r="N193" s="2"/>
      <c r="O193" s="2"/>
      <c r="P193" s="2"/>
      <c r="Q193" s="2"/>
      <c r="R193" s="2"/>
      <c r="S193" s="2"/>
      <c r="T193" s="2"/>
      <c r="U193" s="2"/>
      <c r="V193" s="2"/>
      <c r="W193" s="2"/>
      <c r="X193" s="2"/>
      <c r="Y193" s="2"/>
      <c r="Z193" s="2"/>
    </row>
    <row r="194" spans="1:26" ht="6.75" customHeight="1" x14ac:dyDescent="0.25">
      <c r="A194" s="59"/>
      <c r="B194" s="59"/>
      <c r="C194" s="60"/>
      <c r="D194" s="61"/>
      <c r="E194" s="62"/>
    </row>
    <row r="195" spans="1:26" s="169" customFormat="1" ht="18" customHeight="1" x14ac:dyDescent="0.25">
      <c r="A195" s="179" t="s">
        <v>209</v>
      </c>
      <c r="B195" s="367" t="s">
        <v>207</v>
      </c>
      <c r="C195" s="367"/>
      <c r="D195" s="367"/>
      <c r="E195" s="180" t="s">
        <v>162</v>
      </c>
      <c r="F195" s="180" t="s">
        <v>161</v>
      </c>
      <c r="G195" s="168"/>
      <c r="H195" s="168"/>
      <c r="I195" s="168"/>
      <c r="J195" s="168"/>
      <c r="K195" s="168"/>
      <c r="L195" s="168"/>
      <c r="M195" s="168"/>
      <c r="N195" s="168"/>
      <c r="O195" s="168"/>
      <c r="P195" s="168"/>
      <c r="Q195" s="168"/>
      <c r="R195" s="168"/>
      <c r="S195" s="168"/>
      <c r="T195" s="168"/>
      <c r="U195" s="168"/>
      <c r="V195" s="168"/>
      <c r="W195" s="168"/>
      <c r="X195" s="168"/>
      <c r="Y195" s="168"/>
      <c r="Z195" s="168"/>
    </row>
    <row r="196" spans="1:26" s="169" customFormat="1" ht="4.5" customHeight="1" x14ac:dyDescent="0.25">
      <c r="A196" s="176"/>
      <c r="B196" s="177"/>
      <c r="C196" s="177"/>
      <c r="D196" s="178"/>
      <c r="E196" s="170"/>
      <c r="F196" s="171"/>
      <c r="G196" s="168"/>
      <c r="H196" s="168"/>
      <c r="I196" s="168"/>
      <c r="J196" s="168"/>
      <c r="K196" s="168"/>
      <c r="L196" s="168"/>
      <c r="M196" s="168"/>
      <c r="N196" s="168"/>
      <c r="O196" s="168"/>
      <c r="P196" s="168"/>
      <c r="Q196" s="168"/>
      <c r="R196" s="168"/>
      <c r="S196" s="168"/>
      <c r="T196" s="168"/>
      <c r="U196" s="168"/>
      <c r="V196" s="168"/>
      <c r="W196" s="168"/>
      <c r="X196" s="168"/>
      <c r="Y196" s="168"/>
      <c r="Z196" s="168"/>
    </row>
    <row r="197" spans="1:26" s="169" customFormat="1" x14ac:dyDescent="0.25">
      <c r="A197" s="172" t="s">
        <v>210</v>
      </c>
      <c r="B197" s="361" t="s">
        <v>208</v>
      </c>
      <c r="C197" s="362"/>
      <c r="D197" s="363"/>
      <c r="E197" s="173">
        <f>IFERROR(E62,0)</f>
        <v>0</v>
      </c>
      <c r="F197" s="173">
        <f>IFERROR(F62,0)</f>
        <v>0</v>
      </c>
      <c r="G197" s="168"/>
      <c r="H197" s="168"/>
      <c r="I197" s="168"/>
      <c r="J197" s="168"/>
      <c r="K197" s="168"/>
      <c r="L197" s="168"/>
      <c r="M197" s="168"/>
      <c r="N197" s="168"/>
      <c r="O197" s="168"/>
      <c r="P197" s="168"/>
      <c r="Q197" s="168"/>
      <c r="R197" s="168"/>
      <c r="S197" s="168"/>
      <c r="T197" s="168"/>
      <c r="U197" s="168"/>
      <c r="V197" s="168"/>
      <c r="W197" s="168"/>
      <c r="X197" s="168"/>
      <c r="Y197" s="168"/>
      <c r="Z197" s="168"/>
    </row>
    <row r="198" spans="1:26" s="169" customFormat="1" x14ac:dyDescent="0.25">
      <c r="A198" s="364" t="s">
        <v>214</v>
      </c>
      <c r="B198" s="361" t="s">
        <v>211</v>
      </c>
      <c r="C198" s="362"/>
      <c r="D198" s="363"/>
      <c r="E198" s="173">
        <f>IFERROR(E96,0)</f>
        <v>0</v>
      </c>
      <c r="F198" s="173">
        <f>IFERROR(F96,0)</f>
        <v>0</v>
      </c>
      <c r="G198" s="168"/>
      <c r="H198" s="168"/>
      <c r="I198" s="168"/>
      <c r="J198" s="168"/>
      <c r="K198" s="168"/>
      <c r="L198" s="168"/>
      <c r="M198" s="168"/>
      <c r="N198" s="168"/>
      <c r="O198" s="168"/>
      <c r="P198" s="168"/>
      <c r="Q198" s="168"/>
      <c r="R198" s="168"/>
      <c r="S198" s="168"/>
      <c r="T198" s="168"/>
      <c r="U198" s="168"/>
      <c r="V198" s="168"/>
      <c r="W198" s="168"/>
      <c r="X198" s="168"/>
      <c r="Y198" s="168"/>
      <c r="Z198" s="168"/>
    </row>
    <row r="199" spans="1:26" s="169" customFormat="1" ht="15" customHeight="1" x14ac:dyDescent="0.25">
      <c r="A199" s="365"/>
      <c r="B199" s="361" t="s">
        <v>212</v>
      </c>
      <c r="C199" s="362"/>
      <c r="D199" s="363"/>
      <c r="E199" s="173">
        <f>IFERROR(E130,0)</f>
        <v>0</v>
      </c>
      <c r="F199" s="173">
        <f>IFERROR(F130,0)</f>
        <v>0</v>
      </c>
      <c r="G199" s="168"/>
      <c r="H199" s="168"/>
      <c r="I199" s="168"/>
      <c r="J199" s="168"/>
      <c r="K199" s="168"/>
      <c r="L199" s="168"/>
      <c r="M199" s="168"/>
      <c r="N199" s="168"/>
      <c r="O199" s="168"/>
      <c r="P199" s="168"/>
      <c r="Q199" s="168"/>
      <c r="R199" s="168"/>
      <c r="S199" s="168"/>
      <c r="T199" s="168"/>
      <c r="U199" s="168"/>
      <c r="V199" s="168"/>
      <c r="W199" s="168"/>
      <c r="X199" s="168"/>
      <c r="Y199" s="168"/>
      <c r="Z199" s="168"/>
    </row>
    <row r="200" spans="1:26" s="169" customFormat="1" ht="15" customHeight="1" x14ac:dyDescent="0.25">
      <c r="A200" s="366"/>
      <c r="B200" s="361" t="s">
        <v>213</v>
      </c>
      <c r="C200" s="362"/>
      <c r="D200" s="363"/>
      <c r="E200" s="173">
        <f>IFERROR(E158,0)</f>
        <v>0</v>
      </c>
      <c r="F200" s="173">
        <f>IFERROR(F158,0)</f>
        <v>0</v>
      </c>
      <c r="G200" s="168"/>
      <c r="H200" s="168"/>
      <c r="I200" s="168"/>
      <c r="J200" s="168"/>
      <c r="K200" s="168"/>
      <c r="L200" s="168"/>
      <c r="M200" s="168"/>
      <c r="N200" s="168"/>
      <c r="O200" s="168"/>
      <c r="P200" s="168"/>
      <c r="Q200" s="168"/>
      <c r="R200" s="168"/>
      <c r="S200" s="168"/>
      <c r="T200" s="168"/>
      <c r="U200" s="168"/>
      <c r="V200" s="168"/>
      <c r="W200" s="168"/>
      <c r="X200" s="168"/>
      <c r="Y200" s="168"/>
      <c r="Z200" s="168"/>
    </row>
    <row r="201" spans="1:26" s="169" customFormat="1" x14ac:dyDescent="0.25">
      <c r="A201" s="380" t="s">
        <v>217</v>
      </c>
      <c r="B201" s="361" t="s">
        <v>215</v>
      </c>
      <c r="C201" s="362"/>
      <c r="D201" s="363"/>
      <c r="E201" s="173">
        <f>IFERROR(E173,0)</f>
        <v>0</v>
      </c>
      <c r="F201" s="173">
        <f>IFERROR(F173,0)</f>
        <v>0</v>
      </c>
      <c r="G201" s="168"/>
      <c r="H201" s="168"/>
      <c r="I201" s="168"/>
      <c r="J201" s="168"/>
      <c r="K201" s="168"/>
      <c r="L201" s="168"/>
      <c r="M201" s="168"/>
      <c r="N201" s="168"/>
      <c r="O201" s="168"/>
      <c r="P201" s="168"/>
      <c r="Q201" s="168"/>
      <c r="R201" s="168"/>
      <c r="S201" s="168"/>
      <c r="T201" s="168"/>
      <c r="U201" s="168"/>
      <c r="V201" s="168"/>
      <c r="W201" s="168"/>
      <c r="X201" s="168"/>
      <c r="Y201" s="168"/>
      <c r="Z201" s="168"/>
    </row>
    <row r="202" spans="1:26" s="169" customFormat="1" x14ac:dyDescent="0.25">
      <c r="A202" s="381"/>
      <c r="B202" s="361" t="s">
        <v>216</v>
      </c>
      <c r="C202" s="362"/>
      <c r="D202" s="363"/>
      <c r="E202" s="173">
        <f>IFERROR(E186,0)</f>
        <v>0</v>
      </c>
      <c r="F202" s="173">
        <f>IFERROR(F186,0)</f>
        <v>0</v>
      </c>
      <c r="G202" s="168"/>
      <c r="H202" s="168"/>
      <c r="I202" s="168"/>
      <c r="J202" s="168"/>
      <c r="K202" s="168"/>
      <c r="L202" s="168"/>
      <c r="M202" s="168"/>
      <c r="N202" s="168"/>
      <c r="O202" s="168"/>
      <c r="P202" s="168"/>
      <c r="Q202" s="168"/>
      <c r="R202" s="168"/>
      <c r="S202" s="168"/>
      <c r="T202" s="168"/>
      <c r="U202" s="168"/>
      <c r="V202" s="168"/>
      <c r="W202" s="168"/>
      <c r="X202" s="168"/>
      <c r="Y202" s="168"/>
      <c r="Z202" s="168"/>
    </row>
    <row r="203" spans="1:26" s="169" customFormat="1" x14ac:dyDescent="0.25">
      <c r="A203" s="174"/>
      <c r="B203" s="175"/>
      <c r="C203" s="382" t="s">
        <v>218</v>
      </c>
      <c r="D203" s="383"/>
      <c r="E203" s="173">
        <f>IFERROR(F193,0)</f>
        <v>0</v>
      </c>
      <c r="F203" s="173">
        <f>IFERROR(F193,0)</f>
        <v>0</v>
      </c>
      <c r="G203" s="168"/>
      <c r="H203" s="168"/>
      <c r="I203" s="168"/>
      <c r="J203" s="168"/>
      <c r="K203" s="168"/>
      <c r="L203" s="168"/>
      <c r="M203" s="168"/>
      <c r="N203" s="168"/>
      <c r="O203" s="168"/>
      <c r="P203" s="168"/>
      <c r="Q203" s="168"/>
      <c r="R203" s="168"/>
      <c r="S203" s="168"/>
      <c r="T203" s="168"/>
      <c r="U203" s="168"/>
      <c r="V203" s="168"/>
      <c r="W203" s="168"/>
      <c r="X203" s="168"/>
      <c r="Y203" s="168"/>
      <c r="Z203" s="168"/>
    </row>
    <row r="204" spans="1:26" s="169" customFormat="1" ht="4.5" customHeight="1" x14ac:dyDescent="0.25">
      <c r="A204" s="176"/>
      <c r="B204" s="177"/>
      <c r="C204" s="177"/>
      <c r="D204" s="178"/>
      <c r="E204" s="170"/>
      <c r="F204" s="171"/>
      <c r="G204" s="168"/>
      <c r="H204" s="168"/>
      <c r="I204" s="168"/>
      <c r="J204" s="168"/>
      <c r="K204" s="168"/>
      <c r="L204" s="168"/>
      <c r="M204" s="168"/>
      <c r="N204" s="168"/>
      <c r="O204" s="168"/>
      <c r="P204" s="168"/>
      <c r="Q204" s="168"/>
      <c r="R204" s="168"/>
      <c r="S204" s="168"/>
      <c r="T204" s="168"/>
      <c r="U204" s="168"/>
      <c r="V204" s="168"/>
      <c r="W204" s="168"/>
      <c r="X204" s="168"/>
      <c r="Y204" s="168"/>
      <c r="Z204" s="168"/>
    </row>
    <row r="205" spans="1:26" s="47" customFormat="1" ht="18.75" x14ac:dyDescent="0.3">
      <c r="A205" s="59"/>
      <c r="B205" s="59"/>
      <c r="C205" s="181"/>
      <c r="D205" s="182" t="s">
        <v>68</v>
      </c>
      <c r="E205" s="183">
        <f>SUM(E196:E204)</f>
        <v>0</v>
      </c>
      <c r="F205" s="183">
        <f>SUM(F196:F204)</f>
        <v>0</v>
      </c>
    </row>
    <row r="206" spans="1:26" x14ac:dyDescent="0.2">
      <c r="A206" s="47"/>
      <c r="B206" s="47"/>
      <c r="C206" s="47"/>
      <c r="D206" s="47"/>
      <c r="E206" s="47"/>
      <c r="G206" s="46"/>
      <c r="H206" s="46"/>
      <c r="K206" s="49"/>
    </row>
    <row r="207" spans="1:26" s="47" customFormat="1" ht="31.5" customHeight="1" x14ac:dyDescent="0.2">
      <c r="A207" s="253" t="s">
        <v>270</v>
      </c>
    </row>
    <row r="208" spans="1:26" ht="35.450000000000003" customHeight="1" x14ac:dyDescent="0.2">
      <c r="A208" s="373" t="s">
        <v>219</v>
      </c>
      <c r="B208" s="373"/>
      <c r="C208" s="373"/>
      <c r="D208" s="373"/>
      <c r="E208" s="373"/>
      <c r="F208" s="373"/>
      <c r="K208" s="44"/>
      <c r="L208" s="44"/>
      <c r="M208" s="44"/>
      <c r="N208" s="44"/>
      <c r="O208" s="44"/>
      <c r="P208" s="44"/>
      <c r="Q208" s="44"/>
      <c r="R208" s="44"/>
      <c r="S208" s="44"/>
      <c r="T208" s="44"/>
      <c r="U208" s="44"/>
      <c r="V208" s="44"/>
      <c r="W208" s="44"/>
      <c r="X208" s="44"/>
      <c r="Y208" s="44"/>
      <c r="Z208" s="44"/>
    </row>
    <row r="209" spans="1:26" s="53" customFormat="1" x14ac:dyDescent="0.2">
      <c r="A209" s="48"/>
      <c r="B209" s="48"/>
      <c r="C209" s="48"/>
      <c r="D209" s="48"/>
      <c r="E209" s="48"/>
      <c r="F209" s="117"/>
      <c r="G209" s="2"/>
      <c r="H209" s="2"/>
      <c r="I209" s="2"/>
      <c r="J209" s="2"/>
    </row>
    <row r="210" spans="1:26" ht="33" customHeight="1" x14ac:dyDescent="0.2">
      <c r="A210" s="386" t="s">
        <v>135</v>
      </c>
      <c r="B210" s="386"/>
      <c r="C210" s="386"/>
      <c r="D210" s="386"/>
      <c r="E210" s="386"/>
      <c r="K210" s="44"/>
      <c r="L210" s="44"/>
      <c r="M210" s="44"/>
      <c r="N210" s="44"/>
      <c r="O210" s="44"/>
      <c r="P210" s="44"/>
      <c r="Q210" s="44"/>
      <c r="R210" s="44"/>
      <c r="S210" s="44"/>
      <c r="T210" s="44"/>
      <c r="U210" s="44"/>
      <c r="V210" s="44"/>
      <c r="W210" s="44"/>
      <c r="X210" s="44"/>
      <c r="Y210" s="44"/>
      <c r="Z210" s="44"/>
    </row>
    <row r="211" spans="1:26" ht="36" customHeight="1" x14ac:dyDescent="0.2">
      <c r="A211" s="51" t="s">
        <v>101</v>
      </c>
      <c r="B211" s="88"/>
      <c r="C211" s="88"/>
      <c r="D211" s="88"/>
      <c r="E211" s="88"/>
      <c r="K211" s="44"/>
      <c r="L211" s="44"/>
      <c r="M211" s="44"/>
      <c r="N211" s="44"/>
      <c r="O211" s="44"/>
      <c r="P211" s="44"/>
      <c r="Q211" s="44"/>
      <c r="R211" s="44"/>
      <c r="S211" s="44"/>
      <c r="T211" s="44"/>
      <c r="U211" s="44"/>
      <c r="V211" s="44"/>
      <c r="W211" s="44"/>
      <c r="X211" s="44"/>
      <c r="Y211" s="44"/>
      <c r="Z211" s="44"/>
    </row>
    <row r="212" spans="1:26" ht="18" customHeight="1" thickBot="1" x14ac:dyDescent="0.25">
      <c r="B212" s="47"/>
      <c r="C212" s="47"/>
      <c r="D212" s="47"/>
      <c r="E212" s="47"/>
      <c r="I212" s="44"/>
      <c r="J212" s="44"/>
      <c r="K212" s="44"/>
      <c r="L212" s="44"/>
      <c r="M212" s="44"/>
      <c r="N212" s="44"/>
      <c r="O212" s="44"/>
      <c r="P212" s="44"/>
      <c r="Q212" s="44"/>
      <c r="R212" s="44"/>
      <c r="S212" s="44"/>
      <c r="T212" s="44"/>
      <c r="U212" s="44"/>
      <c r="V212" s="44"/>
      <c r="W212" s="44"/>
      <c r="X212" s="44"/>
      <c r="Y212" s="44"/>
      <c r="Z212" s="44"/>
    </row>
    <row r="213" spans="1:26" ht="36.75" customHeight="1" x14ac:dyDescent="0.2">
      <c r="B213" s="187" t="s">
        <v>69</v>
      </c>
      <c r="C213" s="188" t="s">
        <v>77</v>
      </c>
      <c r="D213" s="189" t="s">
        <v>97</v>
      </c>
      <c r="E213" s="47"/>
      <c r="I213" s="44"/>
      <c r="J213" s="44"/>
      <c r="K213" s="44"/>
      <c r="L213" s="44"/>
      <c r="M213" s="44"/>
      <c r="N213" s="44"/>
      <c r="O213" s="44"/>
      <c r="P213" s="44"/>
      <c r="Q213" s="44"/>
      <c r="R213" s="44"/>
      <c r="S213" s="44"/>
      <c r="T213" s="44"/>
      <c r="U213" s="44"/>
      <c r="V213" s="44"/>
      <c r="W213" s="44"/>
      <c r="X213" s="44"/>
      <c r="Y213" s="44"/>
      <c r="Z213" s="44"/>
    </row>
    <row r="214" spans="1:26" ht="18" customHeight="1" x14ac:dyDescent="0.2">
      <c r="B214" s="190" t="s">
        <v>78</v>
      </c>
      <c r="C214" s="184" t="s">
        <v>74</v>
      </c>
      <c r="D214" s="198">
        <f>D227-SUM(D215:D226)</f>
        <v>0</v>
      </c>
      <c r="E214" s="47"/>
      <c r="I214" s="44"/>
      <c r="J214" s="44"/>
      <c r="K214" s="44"/>
      <c r="L214" s="44"/>
      <c r="M214" s="44"/>
      <c r="N214" s="44"/>
      <c r="O214" s="44"/>
      <c r="P214" s="44"/>
      <c r="Q214" s="44"/>
      <c r="R214" s="44"/>
      <c r="S214" s="44"/>
      <c r="T214" s="44"/>
      <c r="U214" s="44"/>
      <c r="V214" s="44"/>
      <c r="W214" s="44"/>
      <c r="X214" s="44"/>
      <c r="Y214" s="44"/>
      <c r="Z214" s="44"/>
    </row>
    <row r="215" spans="1:26" ht="18" customHeight="1" x14ac:dyDescent="0.2">
      <c r="B215" s="191"/>
      <c r="C215" s="184" t="s">
        <v>79</v>
      </c>
      <c r="D215" s="199"/>
      <c r="E215" s="47"/>
      <c r="I215" s="44"/>
      <c r="J215" s="44"/>
      <c r="K215" s="44"/>
      <c r="L215" s="44"/>
      <c r="M215" s="44"/>
      <c r="N215" s="44"/>
      <c r="O215" s="44"/>
      <c r="P215" s="44"/>
      <c r="Q215" s="44"/>
      <c r="R215" s="44"/>
      <c r="S215" s="44"/>
      <c r="T215" s="44"/>
      <c r="U215" s="44"/>
      <c r="V215" s="44"/>
      <c r="W215" s="44"/>
      <c r="X215" s="44"/>
      <c r="Y215" s="44"/>
      <c r="Z215" s="44"/>
    </row>
    <row r="216" spans="1:26" ht="23.25" customHeight="1" x14ac:dyDescent="0.2">
      <c r="B216" s="191"/>
      <c r="C216" s="184" t="s">
        <v>80</v>
      </c>
      <c r="D216" s="199"/>
      <c r="E216" s="47"/>
      <c r="I216" s="44"/>
      <c r="J216" s="44"/>
      <c r="K216" s="44"/>
      <c r="L216" s="44"/>
      <c r="M216" s="44"/>
      <c r="N216" s="44"/>
      <c r="O216" s="44"/>
      <c r="P216" s="44"/>
      <c r="Q216" s="44"/>
      <c r="R216" s="44"/>
      <c r="S216" s="44"/>
      <c r="T216" s="44"/>
      <c r="U216" s="44"/>
      <c r="V216" s="44"/>
      <c r="W216" s="44"/>
      <c r="X216" s="44"/>
      <c r="Y216" s="44"/>
      <c r="Z216" s="44"/>
    </row>
    <row r="217" spans="1:26" ht="18" customHeight="1" x14ac:dyDescent="0.2">
      <c r="B217" s="192"/>
      <c r="C217" s="185" t="s">
        <v>71</v>
      </c>
      <c r="D217" s="199"/>
      <c r="E217" s="47"/>
      <c r="I217" s="44"/>
      <c r="J217" s="44"/>
      <c r="K217" s="44"/>
      <c r="L217" s="44"/>
      <c r="M217" s="44"/>
      <c r="N217" s="44"/>
      <c r="O217" s="44"/>
      <c r="P217" s="44"/>
      <c r="Q217" s="44"/>
      <c r="R217" s="44"/>
      <c r="S217" s="44"/>
      <c r="T217" s="44"/>
      <c r="U217" s="44"/>
      <c r="V217" s="44"/>
      <c r="W217" s="44"/>
      <c r="X217" s="44"/>
      <c r="Y217" s="44"/>
      <c r="Z217" s="44"/>
    </row>
    <row r="218" spans="1:26" ht="18" customHeight="1" x14ac:dyDescent="0.2">
      <c r="B218" s="193"/>
      <c r="C218" s="53"/>
      <c r="D218" s="200"/>
      <c r="E218" s="47"/>
      <c r="I218" s="44"/>
      <c r="J218" s="44"/>
      <c r="K218" s="44"/>
      <c r="L218" s="44"/>
      <c r="M218" s="44"/>
      <c r="N218" s="44"/>
      <c r="O218" s="44"/>
      <c r="P218" s="44"/>
      <c r="Q218" s="44"/>
      <c r="R218" s="44"/>
      <c r="S218" s="44"/>
      <c r="T218" s="44"/>
      <c r="U218" s="44"/>
      <c r="V218" s="44"/>
      <c r="W218" s="44"/>
      <c r="X218" s="44"/>
      <c r="Y218" s="44"/>
      <c r="Z218" s="44"/>
    </row>
    <row r="219" spans="1:26" ht="18" customHeight="1" x14ac:dyDescent="0.2">
      <c r="B219" s="190" t="s">
        <v>75</v>
      </c>
      <c r="C219" s="184" t="s">
        <v>166</v>
      </c>
      <c r="D219" s="201"/>
      <c r="E219" s="47"/>
      <c r="I219" s="44"/>
      <c r="J219" s="44"/>
      <c r="K219" s="44"/>
      <c r="L219" s="44"/>
      <c r="M219" s="44"/>
      <c r="N219" s="44"/>
      <c r="O219" s="44"/>
      <c r="P219" s="44"/>
      <c r="Q219" s="44"/>
      <c r="R219" s="44"/>
      <c r="S219" s="44"/>
      <c r="T219" s="44"/>
      <c r="U219" s="44"/>
      <c r="V219" s="44"/>
      <c r="W219" s="44"/>
      <c r="X219" s="44"/>
      <c r="Y219" s="44"/>
      <c r="Z219" s="44"/>
    </row>
    <row r="220" spans="1:26" ht="18" customHeight="1" x14ac:dyDescent="0.2">
      <c r="B220" s="191"/>
      <c r="C220" s="184" t="s">
        <v>83</v>
      </c>
      <c r="D220" s="201"/>
      <c r="E220" s="47"/>
      <c r="I220" s="44"/>
      <c r="J220" s="44"/>
      <c r="K220" s="44"/>
      <c r="L220" s="44"/>
      <c r="M220" s="44"/>
      <c r="N220" s="44"/>
      <c r="O220" s="44"/>
      <c r="P220" s="44"/>
      <c r="Q220" s="44"/>
      <c r="R220" s="44"/>
      <c r="S220" s="44"/>
      <c r="T220" s="44"/>
      <c r="U220" s="44"/>
      <c r="V220" s="44"/>
      <c r="W220" s="44"/>
      <c r="X220" s="44"/>
      <c r="Y220" s="44"/>
      <c r="Z220" s="44"/>
    </row>
    <row r="221" spans="1:26" ht="18" customHeight="1" x14ac:dyDescent="0.2">
      <c r="B221" s="191"/>
      <c r="C221" s="184" t="s">
        <v>76</v>
      </c>
      <c r="D221" s="201"/>
      <c r="E221" s="47"/>
      <c r="I221" s="44"/>
      <c r="J221" s="44"/>
      <c r="K221" s="44"/>
      <c r="L221" s="44"/>
      <c r="M221" s="44"/>
      <c r="N221" s="44"/>
      <c r="O221" s="44"/>
      <c r="P221" s="44"/>
      <c r="Q221" s="44"/>
      <c r="R221" s="44"/>
      <c r="S221" s="44"/>
      <c r="T221" s="44"/>
      <c r="U221" s="44"/>
      <c r="V221" s="44"/>
      <c r="W221" s="44"/>
      <c r="X221" s="44"/>
      <c r="Y221" s="44"/>
      <c r="Z221" s="44"/>
    </row>
    <row r="222" spans="1:26" s="64" customFormat="1" ht="15.75" customHeight="1" x14ac:dyDescent="0.15">
      <c r="B222" s="191"/>
      <c r="C222" s="184" t="s">
        <v>70</v>
      </c>
      <c r="D222" s="201"/>
      <c r="E222" s="45"/>
      <c r="F222" s="45"/>
      <c r="G222" s="45"/>
      <c r="H222" s="45"/>
    </row>
    <row r="223" spans="1:26" ht="18" customHeight="1" x14ac:dyDescent="0.2">
      <c r="B223" s="192"/>
      <c r="C223" s="185" t="s">
        <v>71</v>
      </c>
      <c r="D223" s="201"/>
      <c r="E223" s="47"/>
      <c r="I223" s="44"/>
      <c r="J223" s="44"/>
      <c r="K223" s="44"/>
      <c r="L223" s="44"/>
      <c r="M223" s="44"/>
      <c r="N223" s="44"/>
      <c r="O223" s="44"/>
      <c r="P223" s="44"/>
      <c r="Q223" s="44"/>
      <c r="R223" s="44"/>
      <c r="S223" s="44"/>
      <c r="T223" s="44"/>
      <c r="U223" s="44"/>
      <c r="V223" s="44"/>
      <c r="W223" s="44"/>
      <c r="X223" s="44"/>
      <c r="Y223" s="44"/>
      <c r="Z223" s="44"/>
    </row>
    <row r="224" spans="1:26" s="64" customFormat="1" ht="6" customHeight="1" x14ac:dyDescent="0.15">
      <c r="B224" s="194"/>
      <c r="C224" s="45"/>
      <c r="D224" s="202"/>
      <c r="E224" s="45"/>
      <c r="F224" s="45"/>
      <c r="G224" s="45"/>
      <c r="H224" s="45"/>
    </row>
    <row r="225" spans="1:26" ht="18" customHeight="1" x14ac:dyDescent="0.25">
      <c r="B225" s="195" t="s">
        <v>72</v>
      </c>
      <c r="C225" s="186" t="s">
        <v>73</v>
      </c>
      <c r="D225" s="201"/>
      <c r="E225" s="97" t="str">
        <f>IF($D$227=$E$205,"","Le total du plan de financement doit être égal au total général de l'opération")</f>
        <v/>
      </c>
      <c r="I225" s="44"/>
      <c r="J225" s="44"/>
      <c r="K225" s="44"/>
      <c r="L225" s="44"/>
      <c r="M225" s="44"/>
      <c r="N225" s="44"/>
      <c r="O225" s="44"/>
      <c r="P225" s="44"/>
      <c r="Q225" s="44"/>
      <c r="R225" s="44"/>
      <c r="S225" s="44"/>
      <c r="T225" s="44"/>
      <c r="U225" s="44"/>
      <c r="V225" s="44"/>
      <c r="W225" s="44"/>
      <c r="X225" s="44"/>
      <c r="Y225" s="44"/>
      <c r="Z225" s="44"/>
    </row>
    <row r="226" spans="1:26" s="47" customFormat="1" ht="18" customHeight="1" x14ac:dyDescent="0.2">
      <c r="B226" s="196"/>
      <c r="C226" s="45"/>
      <c r="D226" s="203"/>
    </row>
    <row r="227" spans="1:26" s="47" customFormat="1" ht="33.75" customHeight="1" thickBot="1" x14ac:dyDescent="0.25">
      <c r="B227" s="387" t="s">
        <v>67</v>
      </c>
      <c r="C227" s="388"/>
      <c r="D227" s="197">
        <f>IFERROR(E205,0)</f>
        <v>0</v>
      </c>
    </row>
    <row r="228" spans="1:26" s="47" customFormat="1" ht="15" x14ac:dyDescent="0.25">
      <c r="A228" s="72"/>
      <c r="B228" s="73"/>
      <c r="C228" s="74"/>
      <c r="D228" s="75"/>
      <c r="E228" s="74"/>
    </row>
    <row r="229" spans="1:26" s="47" customFormat="1" ht="39" customHeight="1" x14ac:dyDescent="0.2">
      <c r="A229" s="384" t="s">
        <v>85</v>
      </c>
      <c r="B229" s="385"/>
      <c r="C229" s="385"/>
      <c r="D229" s="385"/>
      <c r="E229" s="385"/>
      <c r="F229" s="385"/>
    </row>
    <row r="230" spans="1:26" s="47" customFormat="1" x14ac:dyDescent="0.2"/>
    <row r="231" spans="1:26" ht="35.450000000000003" customHeight="1" x14ac:dyDescent="0.2">
      <c r="A231" s="373" t="s">
        <v>98</v>
      </c>
      <c r="B231" s="373"/>
      <c r="C231" s="373"/>
      <c r="D231" s="373"/>
      <c r="E231" s="373"/>
      <c r="F231" s="373"/>
      <c r="K231" s="44"/>
      <c r="L231" s="44"/>
      <c r="M231" s="44"/>
      <c r="N231" s="44"/>
      <c r="O231" s="44"/>
      <c r="P231" s="44"/>
      <c r="Q231" s="44"/>
      <c r="R231" s="44"/>
      <c r="S231" s="44"/>
      <c r="T231" s="44"/>
      <c r="U231" s="44"/>
      <c r="V231" s="44"/>
      <c r="W231" s="44"/>
      <c r="X231" s="44"/>
      <c r="Y231" s="44"/>
      <c r="Z231" s="44"/>
    </row>
    <row r="232" spans="1:26" s="53" customFormat="1" x14ac:dyDescent="0.2">
      <c r="A232" s="48"/>
      <c r="B232" s="48"/>
      <c r="C232" s="48"/>
      <c r="D232" s="48"/>
      <c r="E232" s="48"/>
      <c r="F232" s="117"/>
      <c r="G232" s="2"/>
      <c r="H232" s="2"/>
      <c r="I232" s="2"/>
      <c r="J232" s="2"/>
    </row>
    <row r="233" spans="1:26" s="78" customFormat="1" ht="15.75" x14ac:dyDescent="0.25">
      <c r="A233" s="82" t="s">
        <v>99</v>
      </c>
      <c r="B233" s="79"/>
      <c r="D233" s="82" t="s">
        <v>102</v>
      </c>
      <c r="E233" s="368"/>
      <c r="F233" s="369"/>
    </row>
    <row r="234" spans="1:26" s="78" customFormat="1" ht="39" customHeight="1" x14ac:dyDescent="0.25">
      <c r="A234" s="378" t="s">
        <v>119</v>
      </c>
      <c r="B234" s="378"/>
      <c r="C234" s="378"/>
      <c r="D234" s="378"/>
      <c r="E234" s="378"/>
      <c r="F234" s="378"/>
      <c r="G234" s="89"/>
    </row>
    <row r="235" spans="1:26" s="95" customFormat="1" ht="20.100000000000001" customHeight="1" x14ac:dyDescent="0.25">
      <c r="B235" s="51" t="s">
        <v>220</v>
      </c>
      <c r="D235" s="92"/>
      <c r="E235" s="92"/>
      <c r="F235" s="92"/>
    </row>
    <row r="236" spans="1:26" s="78" customFormat="1" ht="20.100000000000001" customHeight="1" x14ac:dyDescent="0.25">
      <c r="B236" s="210" t="s">
        <v>103</v>
      </c>
      <c r="D236" s="94"/>
      <c r="E236" s="94"/>
      <c r="F236" s="94"/>
      <c r="G236" s="94"/>
    </row>
    <row r="237" spans="1:26" s="78" customFormat="1" ht="15" x14ac:dyDescent="0.25">
      <c r="B237" s="47" t="s">
        <v>104</v>
      </c>
    </row>
    <row r="238" spans="1:26" s="78" customFormat="1" ht="15" customHeight="1" x14ac:dyDescent="0.25">
      <c r="A238" s="379" t="s">
        <v>221</v>
      </c>
      <c r="B238" s="379"/>
      <c r="C238" s="379"/>
      <c r="D238" s="379"/>
      <c r="E238" s="379"/>
      <c r="F238" s="379"/>
    </row>
    <row r="239" spans="1:26" s="78" customFormat="1" ht="46.5" customHeight="1" x14ac:dyDescent="0.25">
      <c r="A239" s="379"/>
      <c r="B239" s="379"/>
      <c r="C239" s="379"/>
      <c r="D239" s="379"/>
      <c r="E239" s="379"/>
      <c r="F239" s="379"/>
    </row>
    <row r="240" spans="1:26" s="78" customFormat="1" ht="30" x14ac:dyDescent="0.25">
      <c r="B240" s="204" t="s">
        <v>111</v>
      </c>
      <c r="C240" s="204" t="s">
        <v>105</v>
      </c>
      <c r="D240" s="204" t="s">
        <v>106</v>
      </c>
      <c r="E240" s="204" t="s">
        <v>107</v>
      </c>
      <c r="F240" s="204" t="s">
        <v>108</v>
      </c>
    </row>
    <row r="241" spans="2:8" s="78" customFormat="1" ht="15" x14ac:dyDescent="0.25">
      <c r="B241" s="205"/>
      <c r="C241" s="206"/>
      <c r="D241" s="206"/>
      <c r="E241" s="207"/>
      <c r="F241" s="207"/>
    </row>
    <row r="242" spans="2:8" s="78" customFormat="1" ht="15" x14ac:dyDescent="0.25">
      <c r="B242" s="205"/>
      <c r="C242" s="206"/>
      <c r="D242" s="206"/>
      <c r="E242" s="207"/>
      <c r="F242" s="207"/>
    </row>
    <row r="243" spans="2:8" s="78" customFormat="1" ht="15" x14ac:dyDescent="0.25">
      <c r="B243" s="205"/>
      <c r="C243" s="206"/>
      <c r="D243" s="206"/>
      <c r="E243" s="207"/>
      <c r="F243" s="207"/>
    </row>
    <row r="244" spans="2:8" s="78" customFormat="1" ht="15" x14ac:dyDescent="0.25">
      <c r="B244" s="205"/>
      <c r="C244" s="206"/>
      <c r="D244" s="206"/>
      <c r="E244" s="207"/>
      <c r="F244" s="207"/>
    </row>
    <row r="245" spans="2:8" s="78" customFormat="1" ht="15" x14ac:dyDescent="0.25">
      <c r="B245" s="205"/>
      <c r="C245" s="206"/>
      <c r="D245" s="206"/>
      <c r="E245" s="207"/>
      <c r="F245" s="207"/>
    </row>
    <row r="246" spans="2:8" s="78" customFormat="1" ht="15" x14ac:dyDescent="0.25">
      <c r="B246" s="205"/>
      <c r="C246" s="206"/>
      <c r="D246" s="206"/>
      <c r="E246" s="207"/>
      <c r="F246" s="207"/>
    </row>
    <row r="247" spans="2:8" s="78" customFormat="1" ht="15" x14ac:dyDescent="0.25">
      <c r="B247" s="205"/>
      <c r="C247" s="206"/>
      <c r="D247" s="206"/>
      <c r="E247" s="207"/>
      <c r="F247" s="207"/>
    </row>
    <row r="248" spans="2:8" s="78" customFormat="1" ht="15" x14ac:dyDescent="0.25">
      <c r="B248" s="205"/>
      <c r="C248" s="205"/>
      <c r="D248" s="206"/>
      <c r="E248" s="207"/>
      <c r="F248" s="207"/>
    </row>
    <row r="249" spans="2:8" s="78" customFormat="1" ht="15" x14ac:dyDescent="0.25">
      <c r="D249" s="155" t="s">
        <v>67</v>
      </c>
      <c r="E249" s="208">
        <f>SUM(E241:E248)</f>
        <v>0</v>
      </c>
      <c r="F249" s="208">
        <f>SUM(F241:F248)</f>
        <v>0</v>
      </c>
    </row>
    <row r="250" spans="2:8" s="81" customFormat="1" ht="15" x14ac:dyDescent="0.25">
      <c r="B250" s="80"/>
      <c r="C250" s="80"/>
      <c r="D250" s="80"/>
      <c r="E250" s="80"/>
      <c r="F250" s="80"/>
    </row>
    <row r="251" spans="2:8" s="78" customFormat="1" ht="78" customHeight="1" x14ac:dyDescent="0.25">
      <c r="B251" s="390" t="s">
        <v>120</v>
      </c>
      <c r="C251" s="391"/>
      <c r="D251" s="391"/>
      <c r="E251" s="391"/>
      <c r="F251" s="392"/>
    </row>
    <row r="252" spans="2:8" s="78" customFormat="1" ht="27.75" customHeight="1" x14ac:dyDescent="0.25">
      <c r="B252" s="86"/>
      <c r="H252" s="83"/>
    </row>
    <row r="253" spans="2:8" s="78" customFormat="1" ht="15.75" x14ac:dyDescent="0.25">
      <c r="B253" s="82" t="s">
        <v>109</v>
      </c>
      <c r="C253" s="84"/>
      <c r="D253" s="82" t="s">
        <v>110</v>
      </c>
      <c r="E253" s="84"/>
      <c r="H253" s="85"/>
    </row>
    <row r="254" spans="2:8" s="78" customFormat="1" ht="15" x14ac:dyDescent="0.25"/>
    <row r="255" spans="2:8" s="78" customFormat="1" ht="15" x14ac:dyDescent="0.25">
      <c r="B255" s="96" t="s">
        <v>121</v>
      </c>
    </row>
    <row r="256" spans="2:8" s="78" customFormat="1" ht="15" x14ac:dyDescent="0.25">
      <c r="B256" s="96"/>
    </row>
    <row r="257" spans="1:26" s="78" customFormat="1" ht="15.75" x14ac:dyDescent="0.25">
      <c r="A257" s="93" t="s">
        <v>106</v>
      </c>
      <c r="C257" s="82"/>
    </row>
    <row r="258" spans="1:26" s="78" customFormat="1" ht="15" x14ac:dyDescent="0.25">
      <c r="A258" s="91" t="s">
        <v>117</v>
      </c>
      <c r="B258" s="90" t="s">
        <v>113</v>
      </c>
    </row>
    <row r="259" spans="1:26" s="78" customFormat="1" ht="15" x14ac:dyDescent="0.25">
      <c r="A259" s="91" t="s">
        <v>118</v>
      </c>
      <c r="B259" s="90" t="s">
        <v>114</v>
      </c>
    </row>
    <row r="260" spans="1:26" s="78" customFormat="1" ht="15" x14ac:dyDescent="0.25">
      <c r="A260" s="91" t="s">
        <v>123</v>
      </c>
      <c r="B260" s="90" t="s">
        <v>115</v>
      </c>
    </row>
    <row r="261" spans="1:26" s="78" customFormat="1" ht="15" x14ac:dyDescent="0.25">
      <c r="A261" s="91" t="s">
        <v>112</v>
      </c>
      <c r="B261" s="90" t="s">
        <v>116</v>
      </c>
    </row>
    <row r="262" spans="1:26" ht="36" customHeight="1" x14ac:dyDescent="0.2">
      <c r="A262" s="51"/>
      <c r="B262" s="88"/>
      <c r="C262" s="88"/>
      <c r="D262" s="88"/>
      <c r="E262" s="88"/>
      <c r="K262" s="44"/>
      <c r="L262" s="44"/>
      <c r="M262" s="44"/>
      <c r="N262" s="44"/>
      <c r="O262" s="44"/>
      <c r="P262" s="44"/>
      <c r="Q262" s="44"/>
      <c r="R262" s="44"/>
      <c r="S262" s="44"/>
      <c r="T262" s="44"/>
      <c r="U262" s="44"/>
      <c r="V262" s="44"/>
      <c r="W262" s="44"/>
      <c r="X262" s="44"/>
      <c r="Y262" s="44"/>
      <c r="Z262" s="44"/>
    </row>
    <row r="263" spans="1:26" s="47" customFormat="1" ht="15" x14ac:dyDescent="0.25">
      <c r="E263" s="209" t="s">
        <v>94</v>
      </c>
    </row>
  </sheetData>
  <sheetProtection sheet="1" formatCells="0" insertRows="0"/>
  <mergeCells count="53">
    <mergeCell ref="B251:F251"/>
    <mergeCell ref="B227:C227"/>
    <mergeCell ref="A229:F229"/>
    <mergeCell ref="A231:F231"/>
    <mergeCell ref="E233:F233"/>
    <mergeCell ref="A234:F234"/>
    <mergeCell ref="A238:F239"/>
    <mergeCell ref="A210:E210"/>
    <mergeCell ref="A188:F188"/>
    <mergeCell ref="A192:F192"/>
    <mergeCell ref="A193:D193"/>
    <mergeCell ref="B195:D195"/>
    <mergeCell ref="B197:D197"/>
    <mergeCell ref="A198:A200"/>
    <mergeCell ref="B198:D198"/>
    <mergeCell ref="B199:D199"/>
    <mergeCell ref="B200:D200"/>
    <mergeCell ref="A201:A202"/>
    <mergeCell ref="B201:D201"/>
    <mergeCell ref="B202:D202"/>
    <mergeCell ref="C203:D203"/>
    <mergeCell ref="A208:F208"/>
    <mergeCell ref="A176:F176"/>
    <mergeCell ref="B127:D127"/>
    <mergeCell ref="B128:D128"/>
    <mergeCell ref="A132:F132"/>
    <mergeCell ref="A133:F133"/>
    <mergeCell ref="B151:D151"/>
    <mergeCell ref="B152:D152"/>
    <mergeCell ref="B153:D153"/>
    <mergeCell ref="B154:D154"/>
    <mergeCell ref="A160:F160"/>
    <mergeCell ref="A161:F161"/>
    <mergeCell ref="A175:F175"/>
    <mergeCell ref="A99:F99"/>
    <mergeCell ref="A24:F24"/>
    <mergeCell ref="A25:F25"/>
    <mergeCell ref="A28:F28"/>
    <mergeCell ref="A29:F29"/>
    <mergeCell ref="B59:D59"/>
    <mergeCell ref="B60:D60"/>
    <mergeCell ref="A64:F64"/>
    <mergeCell ref="A65:F65"/>
    <mergeCell ref="B93:D93"/>
    <mergeCell ref="B94:D94"/>
    <mergeCell ref="A98:F98"/>
    <mergeCell ref="A23:F23"/>
    <mergeCell ref="A2:F2"/>
    <mergeCell ref="A4:F4"/>
    <mergeCell ref="A8:E8"/>
    <mergeCell ref="A13:F13"/>
    <mergeCell ref="A22:F22"/>
    <mergeCell ref="A10:E10"/>
  </mergeCells>
  <conditionalFormatting sqref="E18:F18">
    <cfRule type="expression" dxfId="2" priority="1">
      <formula>$G$19&lt;2</formula>
    </cfRule>
  </conditionalFormatting>
  <dataValidations count="12">
    <dataValidation type="list" allowBlank="1" showInputMessage="1" showErrorMessage="1" sqref="A179:A183" xr:uid="{5497EA6B-85F2-4A6E-B4D5-89038F3E1F4B}">
      <formula1>"Diagnostic,Accompagnement"</formula1>
    </dataValidation>
    <dataValidation type="list" allowBlank="1" showInputMessage="1" showErrorMessage="1" sqref="B16" xr:uid="{CA6D44A0-94AA-4413-9614-0434A1584575}">
      <formula1>"Choisir une valeur,Association,Secteur privé,Secteur public"</formula1>
    </dataValidation>
    <dataValidation type="list" allowBlank="1" showInputMessage="1" showErrorMessage="1" sqref="B17" xr:uid="{BB5CC942-1680-43DC-9472-7A99A2AFC489}">
      <formula1>"Petite,Moyenne,Grande"</formula1>
    </dataValidation>
    <dataValidation type="list" allowBlank="1" showInputMessage="1" showErrorMessage="1" sqref="B15" xr:uid="{7C249810-8E78-445D-8F1A-463B2D4B1B9B}">
      <formula1>"Choisir une valeur,Coordinateur,Partenaire,Coordinateur mandataire,Partenaire mandant"</formula1>
    </dataValidation>
    <dataValidation type="list" allowBlank="1" showInputMessage="1" showErrorMessage="1" sqref="F18" xr:uid="{4D4C8E5C-C9E1-4655-ACBD-7A1ED8036513}">
      <formula1>list_cat_benef</formula1>
    </dataValidation>
    <dataValidation type="list" allowBlank="1" showInputMessage="1" showErrorMessage="1" sqref="B18" xr:uid="{34861313-B90F-4DE9-8E4F-476CC13DAE5A}">
      <formula1>"Choisir une valeur,Non économique,Economique"</formula1>
    </dataValidation>
    <dataValidation type="list" allowBlank="1" showInputMessage="1" showErrorMessage="1" sqref="B19" xr:uid="{DEC31560-0D60-4805-BA66-9514AB9CD7CD}">
      <formula1>"Choisir une valeur,Métropole,DROM"</formula1>
    </dataValidation>
    <dataValidation type="list" allowBlank="1" showInputMessage="1" showErrorMessage="1" sqref="B17" xr:uid="{63025B88-06AD-4B03-8093-B72EC6B898E4}">
      <formula1>"Choisir une valeur,Petite,Moyenne,Grande"</formula1>
    </dataValidation>
    <dataValidation type="list" allowBlank="1" showInputMessage="1" showErrorMessage="1" sqref="B20:B21" xr:uid="{D34C9E7A-AA0C-4BB1-B6B4-7D0174CD195C}">
      <formula1>"Choisir une valeur,Assujetti à la TVA,Non assujetti à la TVA,Assujetti partiel à la TVA"</formula1>
    </dataValidation>
    <dataValidation type="list" allowBlank="1" showInputMessage="1" showErrorMessage="1" sqref="C51:C55 C111:C113 C77:C79 C164:C169" xr:uid="{AA8E4DFA-8136-4345-91D1-0482DAF8A32C}">
      <formula1>"Choisir une valeur,Acquisition neuf,Acquisition occasion,Crédit-bail, Location"</formula1>
    </dataValidation>
    <dataValidation type="list" allowBlank="1" showInputMessage="1" showErrorMessage="1" sqref="F190" xr:uid="{2192DE9C-FC49-4F82-9974-FCB3F5FBBFAC}">
      <formula1>"Choisir une valeur,Oui,Non"</formula1>
    </dataValidation>
    <dataValidation type="list" allowBlank="1" showInputMessage="1" showErrorMessage="1" sqref="C30 C26:C27 C66 C100 C177 C162 C134 C189" xr:uid="{FEB77950-58B2-40DF-A533-5B6F18574C8A}">
      <formula1>"Choisir une valeur,Assujetti,Assujetti partiel,Non assujetti"</formula1>
    </dataValidation>
  </dataValidations>
  <hyperlinks>
    <hyperlink ref="A6" location="_1__BUDGET_PREVISIONNEL_DE_L_OPERATION" display="1/ Le budget prévisionnel de l'opération" xr:uid="{4515D6C0-808C-4444-AD27-F80E606410CE}"/>
    <hyperlink ref="A7" location="_2__PLAN_DE_FINANCEMENT" display="2/ Le plan de financement" xr:uid="{2ABF9CC3-6A94-4FAA-8BBB-BE7ED26788B2}"/>
    <hyperlink ref="E263" location="partenaire_coord!A1" display="Retour haut de page" xr:uid="{DED5579E-162A-43C9-8A4E-8F7BFE650A67}"/>
    <hyperlink ref="A26" r:id="rId1" xr:uid="{B4DD6DB3-C631-4D96-8E88-3159F63B12F6}"/>
    <hyperlink ref="A9" location="declar_minimis" display="3/ Déclaration des aides de minimis" xr:uid="{F370105D-DE0E-47EE-A4FF-08490C41BB24}"/>
    <hyperlink ref="B255" r:id="rId2" display="Consulter la référence : http://data.europa.eu/eli/reg/2013/1407/oj " xr:uid="{8308031C-21C2-4493-839B-983CF93B890F}"/>
  </hyperlinks>
  <printOptions horizontalCentered="1"/>
  <pageMargins left="0.23622047244094491" right="0.23622047244094491" top="0.74803149606299213" bottom="0.74803149606299213" header="0.31496062992125984" footer="0.31496062992125984"/>
  <pageSetup paperSize="9" scale="60" fitToHeight="0" orientation="portrait" r:id="rId3"/>
  <headerFooter>
    <oddFooter>&amp;LDossier de demande d'aide ADEME&amp;C&amp;F / &amp;A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Option Button 1">
              <controlPr defaultSize="0" autoFill="0" autoLine="0" autoPict="0" altText="">
                <anchor moveWithCells="1">
                  <from>
                    <xdr:col>0</xdr:col>
                    <xdr:colOff>561975</xdr:colOff>
                    <xdr:row>234</xdr:row>
                    <xdr:rowOff>28575</xdr:rowOff>
                  </from>
                  <to>
                    <xdr:col>0</xdr:col>
                    <xdr:colOff>866775</xdr:colOff>
                    <xdr:row>235</xdr:row>
                    <xdr:rowOff>57150</xdr:rowOff>
                  </to>
                </anchor>
              </controlPr>
            </control>
          </mc:Choice>
        </mc:AlternateContent>
        <mc:AlternateContent xmlns:mc="http://schemas.openxmlformats.org/markup-compatibility/2006">
          <mc:Choice Requires="x14">
            <control shapeId="10242" r:id="rId7" name="Option Button 2">
              <controlPr defaultSize="0" autoFill="0" autoLine="0" autoPict="0">
                <anchor moveWithCells="1">
                  <from>
                    <xdr:col>0</xdr:col>
                    <xdr:colOff>561975</xdr:colOff>
                    <xdr:row>235</xdr:row>
                    <xdr:rowOff>47625</xdr:rowOff>
                  </from>
                  <to>
                    <xdr:col>0</xdr:col>
                    <xdr:colOff>866775</xdr:colOff>
                    <xdr:row>236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50</vt:i4>
      </vt:variant>
    </vt:vector>
  </HeadingPairs>
  <TitlesOfParts>
    <vt:vector size="62" baseType="lpstr">
      <vt:lpstr>modèle</vt:lpstr>
      <vt:lpstr>partenaire_coord</vt:lpstr>
      <vt:lpstr>partenaire_2</vt:lpstr>
      <vt:lpstr>partenaire_3</vt:lpstr>
      <vt:lpstr>partenaire_4</vt:lpstr>
      <vt:lpstr>partenaire_5</vt:lpstr>
      <vt:lpstr>partenaire_6</vt:lpstr>
      <vt:lpstr>partenaire_7</vt:lpstr>
      <vt:lpstr>partenaire_8</vt:lpstr>
      <vt:lpstr>partenaire_9</vt:lpstr>
      <vt:lpstr>partenaire_10</vt:lpstr>
      <vt:lpstr>Synthese</vt:lpstr>
      <vt:lpstr>partenaire_10!_1__BUDGET_PREVISIONNEL_DE_L_OPERATION</vt:lpstr>
      <vt:lpstr>partenaire_2!_1__BUDGET_PREVISIONNEL_DE_L_OPERATION</vt:lpstr>
      <vt:lpstr>partenaire_3!_1__BUDGET_PREVISIONNEL_DE_L_OPERATION</vt:lpstr>
      <vt:lpstr>partenaire_4!_1__BUDGET_PREVISIONNEL_DE_L_OPERATION</vt:lpstr>
      <vt:lpstr>partenaire_5!_1__BUDGET_PREVISIONNEL_DE_L_OPERATION</vt:lpstr>
      <vt:lpstr>partenaire_6!_1__BUDGET_PREVISIONNEL_DE_L_OPERATION</vt:lpstr>
      <vt:lpstr>partenaire_7!_1__BUDGET_PREVISIONNEL_DE_L_OPERATION</vt:lpstr>
      <vt:lpstr>partenaire_8!_1__BUDGET_PREVISIONNEL_DE_L_OPERATION</vt:lpstr>
      <vt:lpstr>partenaire_9!_1__BUDGET_PREVISIONNEL_DE_L_OPERATION</vt:lpstr>
      <vt:lpstr>_1__BUDGET_PREVISIONNEL_DE_L_OPERATION</vt:lpstr>
      <vt:lpstr>partenaire_10!_2__PLAN_DE_FINANCEMENT</vt:lpstr>
      <vt:lpstr>partenaire_2!_2__PLAN_DE_FINANCEMENT</vt:lpstr>
      <vt:lpstr>partenaire_3!_2__PLAN_DE_FINANCEMENT</vt:lpstr>
      <vt:lpstr>partenaire_4!_2__PLAN_DE_FINANCEMENT</vt:lpstr>
      <vt:lpstr>partenaire_5!_2__PLAN_DE_FINANCEMENT</vt:lpstr>
      <vt:lpstr>partenaire_6!_2__PLAN_DE_FINANCEMENT</vt:lpstr>
      <vt:lpstr>partenaire_7!_2__PLAN_DE_FINANCEMENT</vt:lpstr>
      <vt:lpstr>partenaire_8!_2__PLAN_DE_FINANCEMENT</vt:lpstr>
      <vt:lpstr>partenaire_9!_2__PLAN_DE_FINANCEMENT</vt:lpstr>
      <vt:lpstr>_2__PLAN_DE_FINANCEMENT</vt:lpstr>
      <vt:lpstr>partenaire_10!declar_minimis</vt:lpstr>
      <vt:lpstr>partenaire_2!declar_minimis</vt:lpstr>
      <vt:lpstr>partenaire_3!declar_minimis</vt:lpstr>
      <vt:lpstr>partenaire_4!declar_minimis</vt:lpstr>
      <vt:lpstr>partenaire_5!declar_minimis</vt:lpstr>
      <vt:lpstr>partenaire_6!declar_minimis</vt:lpstr>
      <vt:lpstr>partenaire_7!declar_minimis</vt:lpstr>
      <vt:lpstr>partenaire_8!declar_minimis</vt:lpstr>
      <vt:lpstr>partenaire_9!declar_minimis</vt:lpstr>
      <vt:lpstr>declar_minimis</vt:lpstr>
      <vt:lpstr>partenaire_10!planfin</vt:lpstr>
      <vt:lpstr>partenaire_2!planfin</vt:lpstr>
      <vt:lpstr>partenaire_3!planfin</vt:lpstr>
      <vt:lpstr>partenaire_4!planfin</vt:lpstr>
      <vt:lpstr>partenaire_5!planfin</vt:lpstr>
      <vt:lpstr>partenaire_6!planfin</vt:lpstr>
      <vt:lpstr>partenaire_7!planfin</vt:lpstr>
      <vt:lpstr>partenaire_8!planfin</vt:lpstr>
      <vt:lpstr>partenaire_9!planfin</vt:lpstr>
      <vt:lpstr>planfin</vt:lpstr>
      <vt:lpstr>partenaire_10!Zone_d_impression</vt:lpstr>
      <vt:lpstr>partenaire_2!Zone_d_impression</vt:lpstr>
      <vt:lpstr>partenaire_3!Zone_d_impression</vt:lpstr>
      <vt:lpstr>partenaire_4!Zone_d_impression</vt:lpstr>
      <vt:lpstr>partenaire_5!Zone_d_impression</vt:lpstr>
      <vt:lpstr>partenaire_6!Zone_d_impression</vt:lpstr>
      <vt:lpstr>partenaire_7!Zone_d_impression</vt:lpstr>
      <vt:lpstr>partenaire_8!Zone_d_impression</vt:lpstr>
      <vt:lpstr>partenaire_9!Zone_d_impression</vt:lpstr>
      <vt:lpstr>partenaire_coord!Zone_d_impression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MASSON Samuel</cp:lastModifiedBy>
  <cp:lastPrinted>2021-11-16T13:40:34Z</cp:lastPrinted>
  <dcterms:created xsi:type="dcterms:W3CDTF">2014-12-03T07:47:04Z</dcterms:created>
  <dcterms:modified xsi:type="dcterms:W3CDTF">2024-01-24T12:06:49Z</dcterms:modified>
</cp:coreProperties>
</file>