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C:\Users\calvierh\Downloads\"/>
    </mc:Choice>
  </mc:AlternateContent>
  <xr:revisionPtr revIDLastSave="0" documentId="8_{0886C576-823F-4566-8C12-EF9B751FC431}" xr6:coauthVersionLast="47" xr6:coauthVersionMax="47" xr10:uidLastSave="{00000000-0000-0000-0000-000000000000}"/>
  <bookViews>
    <workbookView xWindow="-120" yWindow="-120" windowWidth="29040" windowHeight="15840" xr2:uid="{00000000-000D-0000-FFFF-FFFF00000000}"/>
  </bookViews>
  <sheets>
    <sheet name="1-Introduction" sheetId="15" r:id="rId1"/>
    <sheet name="Hypothèses" sheetId="1" state="hidden" r:id="rId2"/>
    <sheet name="Analyses" sheetId="12" state="hidden" r:id="rId3"/>
    <sheet name="Modop administrateur" sheetId="16" state="hidden" r:id="rId4"/>
    <sheet name="Budget prévisionnel global" sheetId="17" r:id="rId5"/>
    <sheet name="Budget prévisionnel action" sheetId="18" r:id="rId6"/>
  </sheets>
  <definedNames>
    <definedName name="_ftn1" localSheetId="4">'Budget prévisionnel global'!#REF!</definedName>
    <definedName name="_ftnref1" localSheetId="4">'Budget prévisionnel global'!$D$8</definedName>
    <definedName name="_xlnm.Print_Area" localSheetId="0">'1-Introduction'!$A$1:$D$28</definedName>
    <definedName name="_xlnm.Print_Area" localSheetId="2">Analyses!$B$2:$H$50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7" l="1"/>
  <c r="C40" i="17"/>
  <c r="E9" i="17"/>
  <c r="E8" i="17" s="1"/>
  <c r="E9" i="18"/>
  <c r="E8" i="18" s="1"/>
  <c r="E37" i="18" s="1"/>
  <c r="E47" i="18" s="1"/>
  <c r="E28" i="17"/>
  <c r="C28" i="17"/>
  <c r="C24" i="17"/>
  <c r="C21" i="17"/>
  <c r="C16" i="17"/>
  <c r="C10" i="17"/>
  <c r="C35" i="17" s="1"/>
  <c r="C6" i="17"/>
  <c r="E42" i="18"/>
  <c r="C42" i="18"/>
  <c r="E26" i="18"/>
  <c r="C26" i="18"/>
  <c r="C22" i="18"/>
  <c r="C19" i="18"/>
  <c r="C14" i="18"/>
  <c r="C9" i="18"/>
  <c r="C6" i="18"/>
  <c r="C37" i="18" s="1"/>
  <c r="C47" i="18" s="1"/>
  <c r="C22" i="15"/>
  <c r="E9" i="12"/>
  <c r="G9" i="12" s="1"/>
  <c r="F9" i="12"/>
  <c r="E11" i="12"/>
  <c r="G11" i="12" s="1"/>
  <c r="F11" i="12"/>
  <c r="E53" i="12"/>
  <c r="E51" i="12"/>
  <c r="E52" i="12"/>
  <c r="E50" i="12"/>
  <c r="E44" i="12"/>
  <c r="F32" i="12"/>
  <c r="E22" i="12"/>
  <c r="G22" i="12" s="1"/>
  <c r="F22" i="12"/>
  <c r="E24" i="12"/>
  <c r="E23" i="12" s="1"/>
  <c r="F24" i="12"/>
  <c r="E25" i="12"/>
  <c r="G25" i="12" s="1"/>
  <c r="F25" i="12"/>
  <c r="E30" i="12"/>
  <c r="F30" i="12"/>
  <c r="G30" i="12"/>
  <c r="E31" i="12"/>
  <c r="F31" i="12"/>
  <c r="G31" i="12"/>
  <c r="E32" i="12"/>
  <c r="G32" i="12" s="1"/>
  <c r="F37" i="12"/>
  <c r="E13" i="12"/>
  <c r="E14" i="12" s="1"/>
  <c r="E37" i="12"/>
  <c r="E34" i="12"/>
  <c r="G34" i="12" s="1"/>
  <c r="F12" i="12"/>
  <c r="E12" i="12"/>
  <c r="G12" i="12" s="1"/>
  <c r="G24" i="12"/>
  <c r="F23" i="12"/>
  <c r="F33" i="12"/>
  <c r="E17" i="12"/>
  <c r="E36" i="12"/>
  <c r="F13" i="12"/>
  <c r="F14" i="12" s="1"/>
  <c r="E15" i="12"/>
  <c r="G13" i="12"/>
  <c r="F15" i="12"/>
  <c r="G15" i="12"/>
  <c r="G37" i="12"/>
  <c r="F10" i="12"/>
  <c r="E16" i="12"/>
  <c r="G16" i="12" s="1"/>
  <c r="F35" i="12"/>
  <c r="F16" i="12"/>
  <c r="F17" i="12"/>
  <c r="F36" i="12" s="1"/>
  <c r="G36" i="12" s="1"/>
  <c r="F34" i="12"/>
  <c r="G17" i="12"/>
  <c r="E35" i="17" l="1"/>
  <c r="E49" i="12"/>
  <c r="E42" i="12"/>
  <c r="E47" i="12"/>
  <c r="B51" i="18"/>
  <c r="G14" i="12"/>
  <c r="E33" i="12"/>
  <c r="G33" i="12" s="1"/>
  <c r="G23" i="12"/>
  <c r="E41" i="12"/>
  <c r="E48" i="12"/>
  <c r="C45" i="17"/>
  <c r="E45" i="17"/>
  <c r="E35" i="12"/>
  <c r="G35" i="12" s="1"/>
  <c r="E10" i="12"/>
  <c r="G10" i="12" s="1"/>
  <c r="B49" i="17" l="1"/>
  <c r="E43" i="12"/>
  <c r="E46" i="12"/>
  <c r="E45" i="12"/>
  <c r="F41" i="12"/>
</calcChain>
</file>

<file path=xl/sharedStrings.xml><?xml version="1.0" encoding="utf-8"?>
<sst xmlns="http://schemas.openxmlformats.org/spreadsheetml/2006/main" count="330" uniqueCount="251">
  <si>
    <t>TOTAL</t>
  </si>
  <si>
    <t>CHARGES</t>
  </si>
  <si>
    <t>PRODUITS</t>
  </si>
  <si>
    <t>ADEME</t>
  </si>
  <si>
    <t>Trésorerie</t>
  </si>
  <si>
    <t>Principaux éléments d'analyse financière</t>
  </si>
  <si>
    <t>Produits d'exploitation</t>
  </si>
  <si>
    <t>Résultat net</t>
  </si>
  <si>
    <t>N-1</t>
  </si>
  <si>
    <t>N</t>
  </si>
  <si>
    <t>Excédent brut d'exploitation (EBE)</t>
  </si>
  <si>
    <t>Besoins en fonds de roulement (BFR)</t>
  </si>
  <si>
    <t>Fonds de roulement (FR)</t>
  </si>
  <si>
    <t>Principaux ratios</t>
  </si>
  <si>
    <t>Année</t>
  </si>
  <si>
    <t>Autonomie financière</t>
  </si>
  <si>
    <t>Capacité d'autofinancement (CAF)</t>
  </si>
  <si>
    <t>Durée apparente de la dette (Dettes/CAF)</t>
  </si>
  <si>
    <t>Encours de dette (dettes/produits d'exploitation)</t>
  </si>
  <si>
    <t>Excédent brut d'exploitation (EBE) - %</t>
  </si>
  <si>
    <t>Résultat net - %</t>
  </si>
  <si>
    <t>Compte de résultat (k€)</t>
  </si>
  <si>
    <t>Bilan (k€)</t>
  </si>
  <si>
    <t>Résultat d'exploitation (REX)</t>
  </si>
  <si>
    <t>Résultat d'exploitation (REX) - %</t>
  </si>
  <si>
    <t>Trésorerie en nombre de jours de produits d'exploitation</t>
  </si>
  <si>
    <t>BFR en nombre de jours de produits d'exploitation</t>
  </si>
  <si>
    <t>FR en nombre de jours de produits d'exploitation</t>
  </si>
  <si>
    <t>Indépendance financière (ressources propres/total produits)</t>
  </si>
  <si>
    <t>Var. N vs. N-1</t>
  </si>
  <si>
    <t>Budget prévionnel global (k€)</t>
  </si>
  <si>
    <t>Subvention ADEME demandée</t>
  </si>
  <si>
    <t>Prévisionnel</t>
  </si>
  <si>
    <t xml:space="preserve">Var. </t>
  </si>
  <si>
    <t>Part de l'action dans la croissance prévisionnelle</t>
  </si>
  <si>
    <t>Niveau de risque</t>
  </si>
  <si>
    <t>Faible</t>
  </si>
  <si>
    <t>Normal</t>
  </si>
  <si>
    <t>Elevé</t>
  </si>
  <si>
    <t>&lt;-10%</t>
  </si>
  <si>
    <t>Commentaires</t>
  </si>
  <si>
    <t>EBE négatif</t>
  </si>
  <si>
    <t>EBE Positif</t>
  </si>
  <si>
    <t>EBE N &gt; EBE N-1</t>
  </si>
  <si>
    <t>L'EBE s'est amélioré entre N et N-1</t>
  </si>
  <si>
    <t>EBE N &lt; EBE N-1</t>
  </si>
  <si>
    <t>L'EBE s'est dégradé entre N et N-1</t>
  </si>
  <si>
    <t xml:space="preserve">L'association présente un résultat net positif (l'équilibre de l'activité est atteint). </t>
  </si>
  <si>
    <t>Fonds propres</t>
  </si>
  <si>
    <t>L'activité de l'association est significativement déficitaire. Le niveau de ces pertes représente un risque pour les réserves de l'association. L'équilibre de l'association peut être remis en cause, il convient d'obtenir des garanties sur la poursuite de la structure.</t>
  </si>
  <si>
    <t>% des subventions publiques dans les produits d'exploitation</t>
  </si>
  <si>
    <t>&gt;50%</t>
  </si>
  <si>
    <t>Subventions &gt;50% des produits d'exploitation</t>
  </si>
  <si>
    <t>Subventions entre 25 et 50% des produits d'exploitation</t>
  </si>
  <si>
    <t>Subventions &lt;25% des produits d'exploitation</t>
  </si>
  <si>
    <t xml:space="preserve">L'association est très dépendante des suventions publiques. La part des subventions publiques dans ses produits d'exploitation est de </t>
  </si>
  <si>
    <t>Subvention ademe &gt; 70% produits d'exploitations</t>
  </si>
  <si>
    <t>L'ADEME apparait comme un des principaux financeurs de l'association, il faut s'assurer auprès du SJ que cette structure ne présente pas de risque de requalification du fait des financements déjà accordés.</t>
  </si>
  <si>
    <t xml:space="preserve">La trésorerie de l'association représente </t>
  </si>
  <si>
    <t xml:space="preserve"> jours d'exploitation (</t>
  </si>
  <si>
    <t>FR&gt;BFR</t>
  </si>
  <si>
    <t>0&lt;FR&lt;BFR</t>
  </si>
  <si>
    <t>FR&lt;0</t>
  </si>
  <si>
    <t>Bien que négatif, le résultat net (RN) de l'association n'impacte les réserves de l'association que de manière limitée</t>
  </si>
  <si>
    <t>Part de la subvention dans le financement de l'action</t>
  </si>
  <si>
    <t>Budget prévionnel action (hors investissement)</t>
  </si>
  <si>
    <t>Aide Ademe</t>
  </si>
  <si>
    <t xml:space="preserve">Le taux d'intervention de l'ADEME dans l'action présentée est de </t>
  </si>
  <si>
    <t>Ce taux respecte les critères d'attribution</t>
  </si>
  <si>
    <t>Ce taux est supérieur aux critères d'attribution, il convient de s'assurer que l'action pourra être menée après réduction du poste de financement par l'ADEME</t>
  </si>
  <si>
    <t>N/a</t>
  </si>
  <si>
    <t>&lt;80%</t>
  </si>
  <si>
    <t>Part des charges de personnel dans l'action</t>
  </si>
  <si>
    <t>Part des charges de personnel dans le budget prévisionnel</t>
  </si>
  <si>
    <t>Le poids des charges de personnel dans les charges totales de l'action est cohérent avec le budget prévisionnel</t>
  </si>
  <si>
    <t>La sous-traitance apparait comme un poste significatif des dépenses de l'action sollicitée, il convient de justifier les raisons du recours à des sous-traitants dans l'action sollicitée.</t>
  </si>
  <si>
    <t>Le recours à la sous-traitance ne représente pas un risque important.</t>
  </si>
  <si>
    <t>Poids de la sous-traitance dans l'action</t>
  </si>
  <si>
    <t>&lt;50%</t>
  </si>
  <si>
    <t>Taux d'intervention de l'ADEME dans le budget Global</t>
  </si>
  <si>
    <t>&lt;70%</t>
  </si>
  <si>
    <t>Niveau de dépendance globale (Taux d'intervention de l'ADEME)</t>
  </si>
  <si>
    <t>&gt;20%</t>
  </si>
  <si>
    <t>Performance historique</t>
  </si>
  <si>
    <t>Subventions (dépendance)</t>
  </si>
  <si>
    <t>&gt;75%</t>
  </si>
  <si>
    <t>Part des subventions dans le budget prévisionnel</t>
  </si>
  <si>
    <t>Nom de l'association</t>
  </si>
  <si>
    <t>Années</t>
  </si>
  <si>
    <t>Sigle</t>
  </si>
  <si>
    <t>Demande de subvention</t>
  </si>
  <si>
    <t>Année N = dernier exercice clôturé</t>
  </si>
  <si>
    <t>Année N-1 = Avant dernier exercice clôturé</t>
  </si>
  <si>
    <t>Prévisionnel = année de réalisation de l'action</t>
  </si>
  <si>
    <t>Nota bene :</t>
  </si>
  <si>
    <t>Date d'instruction de la demande</t>
  </si>
  <si>
    <t>Critères de risque</t>
  </si>
  <si>
    <t>Evolution des produits d'exploitation</t>
  </si>
  <si>
    <t>EBE (% des produits d'exploitation)</t>
  </si>
  <si>
    <t>trésorerie (nb de jours)</t>
  </si>
  <si>
    <t>Critère d'attribution (part de la sub dans l'action)</t>
  </si>
  <si>
    <t>Poids des charges de personnel (écart action vs. prev)</t>
  </si>
  <si>
    <t>Poids du financement ADEME (budget prev)</t>
  </si>
  <si>
    <t>&lt;0</t>
  </si>
  <si>
    <t>Niveau de dépendance prévisionnelle (aides publiques)</t>
  </si>
  <si>
    <t>RN négatif &amp; RN représente moins de 50% des Fonds propres (Risque 2)</t>
  </si>
  <si>
    <t>RN Positif (Risque 1)</t>
  </si>
  <si>
    <t>RN négatif &amp; RN représente plus de 50% des Fonds propres (Risque 3)</t>
  </si>
  <si>
    <t>Risque 1 : Au vue de l'analyse financière préliminaire, la situation de l'association apparait comme saine et ne présente pas de risque majeur de continuité d'activité.</t>
  </si>
  <si>
    <t>Risque 1 : L'analyse du budget prévisionnel et de l'action envisagée ne permet pas d'identifier d'élément bloquant à l'attribution de la subvention demandée</t>
  </si>
  <si>
    <t>Risque 2 : L'analyse du budget prévisionnel et de l'action envisagée a identifié des points de vigilance à sécuriser avant validation de la demande (risque normal)</t>
  </si>
  <si>
    <t>Règle</t>
  </si>
  <si>
    <t>Synthèse performance historique (au moins 1 des critères est en risque 3)</t>
  </si>
  <si>
    <t>Synthèse performance historique (si moyenne des risqes &gt;1,5 et ne contient pas de risque 3)</t>
  </si>
  <si>
    <t>Critères d'attribution de l'Aide  (ADEME) - ADEME représente moins de 80%</t>
  </si>
  <si>
    <t>Critères d'attribution de l'Aide  (ADEME) - ADEME représente plus de 80%</t>
  </si>
  <si>
    <t>Poids de la sous-traitance (poids de la sous-traitance supérieur à 50%)</t>
  </si>
  <si>
    <t>Poids de la sous-traitance (poids de la sous-traitance inférieur à 50%)</t>
  </si>
  <si>
    <t>Dépendance du budget vis-à-vis des aides publiques (subventions &gt;75% du budget)</t>
  </si>
  <si>
    <t>Dépendance du budget vis-à-vis des aides publiques (subventions &lt;75% du budget)</t>
  </si>
  <si>
    <t>Synthèse performance historique (si moyenne des riques &lt;1,5 et ne contient pas de risque 3)</t>
  </si>
  <si>
    <t>Synthèse prévisionnel (si moyenne des riques &lt;1,5 et ne contient pas de risque 3)</t>
  </si>
  <si>
    <t>Synthèse prévisionnel (au moins 1 des critères est en risque 3)</t>
  </si>
  <si>
    <t>Equilibre du bilan (historique)</t>
  </si>
  <si>
    <t>Cohérence Bilan vs. Compte de résultat</t>
  </si>
  <si>
    <t>Equilibre budget prévisionnel de l'action subventionnée</t>
  </si>
  <si>
    <t>Equilibre budget prévisionnel global</t>
  </si>
  <si>
    <t>Niveau de trésorerie cohérent</t>
  </si>
  <si>
    <t>Montant de l'aide sollicité</t>
  </si>
  <si>
    <t>&lt;-30%</t>
  </si>
  <si>
    <t xml:space="preserve">Les produits d'exploitations permettent de couvrir les charges d'exploitation. L'activité de l'association permet de dégager un excédent brut d'exploitation de </t>
  </si>
  <si>
    <t>Les produits d'exploitations ne permettent pas de couvrir les charges d'exploitation --&gt; L'excédent brut d'exploitation (EBE) est par conséquent négatif</t>
  </si>
  <si>
    <t xml:space="preserve">Les produits d'exploitation (hors aides publiques) de l'association sont suffisemment importants pour assurer son autonomie. La part des subventions dans ses produits d'exploitation est de </t>
  </si>
  <si>
    <t>. Pour mémoire, une trésorerie négative présente un risque sur la continuité d'activité de l'association. Dans ce cas, il convient d'obtenir des compléments de garantie sur la poursuite d'activité de la structure. A l'inverse, une trésorerie positive permet à l'association de faire face à ses décaissements futurs.</t>
  </si>
  <si>
    <t>Le poids des charges de personnel dans les charges totales de l'action est incohérent avec le budget prévisionnel (écart de plus de 20 points). Il convient de demander le détail de calcul des frais de personnels qui figurent au budget de l'action présentée</t>
  </si>
  <si>
    <t xml:space="preserve">La part des subventions publiques dans ses produits d'exploitation est de </t>
  </si>
  <si>
    <t>Le fonds de roulement étant supérieur à son besoin en fonds de roulement, il permet à l'association de couvrir ses dépenses sans avoir recours à un emprunt. Il lui permet aussi de financer les investissements nécessaires à l'activité. Pour mémoire le fonds de roulement mesure les ressources dont l’association dispose à moyen et long terme (hors chiffre d’affaires) pour financer son exploitation courante. Lors du dernier exercice le fonds de roulement de l'association a permis de constituer une trésorerie positive</t>
  </si>
  <si>
    <t>Le fonds de roulement couvre les investissements de l'association sur le long terme. En revanche, le fonds de roulement étant inférieur au besoin en fonds de roulement, l'association doit recourir à du financement court terme pour financer ses activités. Pour mémoire le fonds de roulement mesure les ressources dont l’association dispose à moyen et long terme (hors chiffre d’affaires) pour financer son exploitation courante</t>
  </si>
  <si>
    <t>Le fonds de roulement étant négatif, l'association ne dispose pas de suffisamment de ressources pour supporter l'intégralité de se sinvestissements. Pour mémoire le fonds de roulement mesure les ressources dont l’association dispose à moyen et long terme (hors chiffre d’affaires) pour financer son exploitation courante</t>
  </si>
  <si>
    <t>Risque 2 : Au vue de l'analyse financière préliminaire, la situation de l'association apparait comme correcte. Néanmoins certains élements peuvent faire l'objet d'une validation auprès de la DAF</t>
  </si>
  <si>
    <t>Risque 3 : Au vue de l'analyse financière préliminaire, la situation de l'association apparait comme risquée. Il existe un risque avéré de continuité d'activité de l'association. Une validation des éléments bloquants avec la DAF est nécessaire.</t>
  </si>
  <si>
    <t>Risque 3 : L'analyse du budget prévisionnel et de l'action envisagée a identifié des points de blocage qui doivent faire l'objet d'une validation par la DAF (risque élevé)</t>
  </si>
  <si>
    <t>Listes</t>
  </si>
  <si>
    <t>Onglet "3-contrôles préliminaires" - niveau de marge d'erreur (en €)</t>
  </si>
  <si>
    <t>Performance prévisionnelle</t>
  </si>
  <si>
    <t>Les subventions attendues représentent plus de 75% du budget global de l'association. Cette situation peut remettre en cause l'indépendance de l'association</t>
  </si>
  <si>
    <t>Les subventions attendues représentent moins de 75% du budget global de l'association. Cette situation ne remet pas en cause l'indépendance de l'association</t>
  </si>
  <si>
    <t>Montant de l'aide ADEME dans le budge prévisionnel global</t>
  </si>
  <si>
    <t>Montant de l'aide ADEME demandée pour l'action (€)</t>
  </si>
  <si>
    <t>L'association ne dispose pas d'autre financement de la part de l'ADEME que celui sollicité pour l'action</t>
  </si>
  <si>
    <t>La subvention ADEME de l'action est égale à la subvention ADEME du budget prévisionnel global</t>
  </si>
  <si>
    <t>La subvention ADEME de l'action est différente de la subvention ADEME du budget prévisionnel global</t>
  </si>
  <si>
    <t>La subvention demandée pour l'action est différente de celle prévue dans le budget prévisionnel global. Il convient de s'assurer que l'association ne dispose pas d'autres financements de l'ADEME.</t>
  </si>
  <si>
    <t>Où trouver les onglets servant de base à l'élaboration de la note de synthèse?</t>
  </si>
  <si>
    <t xml:space="preserve">2- Vous trouverez également l'onglet caché "Hypothèses" qui recense : </t>
  </si>
  <si>
    <t>Comment modifier les analyses?</t>
  </si>
  <si>
    <t>2- Pour cela il faudra vous rendre dans l'onglet "Hypothèses" (onglet caché) et modifier les paramètres (lignes 13 14 15 et 16)</t>
  </si>
  <si>
    <t>3- Dans l'onglet "Hypothèses" (lignes 3 à 9) vous avez aussi la possibilité d'ajuster la marge d'erreur reprise dans l'onglet "Contrôles préliminaires"</t>
  </si>
  <si>
    <t>4- Attention, lorsque vous modifiez les critères d'appréciation, il faut veiller à bien ajuster les commentaires correspondants (lignes 18 à 59 de l'onglet "Hypothèses")</t>
  </si>
  <si>
    <t>Comment modifier le risque global de chaque partie (historique et prévisionnel)?</t>
  </si>
  <si>
    <t>1- le niveau de risque global est estimé sur la base des critères suivants :</t>
  </si>
  <si>
    <t>- Si au moins 1 des critères est en risque 3 = Risque 3</t>
  </si>
  <si>
    <t>2- Si vous souhaitez modifier ces paramètres, il faut aller directement dans les formules de l'onglet "note de synthèse" (cellules F15 et F28) et ajuster la formule</t>
  </si>
  <si>
    <t>1- La note de synthèse est élaborée sur la base d'un certain nombre d'indicateurs et de ratios qui se trouvent dans l'onglet caché "Analyses"</t>
  </si>
  <si>
    <t>- les critères d'appréciation sur lesquels se basent les commentaires dans la note de synthèse et qui sont liés à un niveau de risque (Elevé, Normal et Faible)</t>
  </si>
  <si>
    <t>- les commentaires repris dans la note de synthèse en lien avec les critères d'appréciations</t>
  </si>
  <si>
    <t>1- En fonction de vos besoins et de la typologie des dossiers de demandes de subventions, vous pourrez modifier les paramètres d'appréciations</t>
  </si>
  <si>
    <t>-Si la moyenne des riques &lt;1,5 et ne contient pas de risque 3 = Risque 1</t>
  </si>
  <si>
    <t>- Si la  moyenne des risques &gt;1,5 et ne contient pas de risque 3 = Risque 2</t>
  </si>
  <si>
    <t>Synthèse prévisionnel (si moyenne des risques &gt;1,5 et ne contient pas de risque 3)</t>
  </si>
  <si>
    <t>Charges de personnel prévisionnel (écart de moins de 20% entre action et budget)</t>
  </si>
  <si>
    <t>Charges de personnel prévisionnel (écart de plus de 20% entre action et budget)</t>
  </si>
  <si>
    <t>Montant</t>
  </si>
  <si>
    <t>CHARGES DIRECTES</t>
  </si>
  <si>
    <t>RESSOURCES DIRECTES</t>
  </si>
  <si>
    <t>60 - Achats</t>
  </si>
  <si>
    <t>70 – Vente de produits finis, de marchandises, prestations de services</t>
  </si>
  <si>
    <t xml:space="preserve">   Achats matières et fournitures</t>
  </si>
  <si>
    <t>73 – Dotations et produits de tarification</t>
  </si>
  <si>
    <t xml:space="preserve">   Autres fournitures</t>
  </si>
  <si>
    <t>74 – Subventions d’exploitation[1]</t>
  </si>
  <si>
    <t xml:space="preserve">   État : préciser le(s) ministère(s), directions ou services déconcentrés sollicités cf 1ére page</t>
  </si>
  <si>
    <t>61 – Services extérieurs</t>
  </si>
  <si>
    <t xml:space="preserve">   Locations</t>
  </si>
  <si>
    <t xml:space="preserve">   Entretien et réparation</t>
  </si>
  <si>
    <t xml:space="preserve">   Assurance</t>
  </si>
  <si>
    <t xml:space="preserve">   Conseil.s Régional(aux)</t>
  </si>
  <si>
    <t xml:space="preserve">   Documentation</t>
  </si>
  <si>
    <t>62 – Autres services extérieurs</t>
  </si>
  <si>
    <t xml:space="preserve">   Conseil.s Départemental(aux)</t>
  </si>
  <si>
    <t xml:space="preserve">   Rémunérations intermédiaires et honoraires</t>
  </si>
  <si>
    <t xml:space="preserve">   Publicité, publications</t>
  </si>
  <si>
    <t xml:space="preserve">   </t>
  </si>
  <si>
    <t xml:space="preserve">   Déplacements, missions</t>
  </si>
  <si>
    <t xml:space="preserve">   Communes, communautés de communes ou d’agglomérations :</t>
  </si>
  <si>
    <t xml:space="preserve">   Services bancaires, autres</t>
  </si>
  <si>
    <t>63 – impôts et taxes</t>
  </si>
  <si>
    <t xml:space="preserve">   Impôts et taxes sur rémunération</t>
  </si>
  <si>
    <t xml:space="preserve">   Autres impôts et taxes</t>
  </si>
  <si>
    <t xml:space="preserve">   Organismes sociaux (Caf, etc. Détailler) </t>
  </si>
  <si>
    <t>64 – Charges de personnel</t>
  </si>
  <si>
    <t xml:space="preserve">   Fonds européens (FSE, FEDER, etc)</t>
  </si>
  <si>
    <t xml:space="preserve">   Rémunération des personnels</t>
  </si>
  <si>
    <t xml:space="preserve">   L’agence de services et de paiement (emplois aidés)</t>
  </si>
  <si>
    <t xml:space="preserve">   Charges sociales</t>
  </si>
  <si>
    <t xml:space="preserve">   Autres établissements publics</t>
  </si>
  <si>
    <t xml:space="preserve">   Autres charges de personnel</t>
  </si>
  <si>
    <t xml:space="preserve">   Aides privées (fondation)</t>
  </si>
  <si>
    <t>65 – Autres charges de gestion courante</t>
  </si>
  <si>
    <t>75 – Autres produits de gestion courante</t>
  </si>
  <si>
    <t xml:space="preserve">   756. Cotisations</t>
  </si>
  <si>
    <t xml:space="preserve">   758 Dons manuels - Mécénat</t>
  </si>
  <si>
    <t>66 – Charges financières</t>
  </si>
  <si>
    <t>76 – Produits financiers</t>
  </si>
  <si>
    <t>67 – Charges exceptionnelles</t>
  </si>
  <si>
    <t>77 – Produits exceptionnels</t>
  </si>
  <si>
    <t>68 – Dotation aux amortissements, provisions et engagements à réaliser sur ressources affectées</t>
  </si>
  <si>
    <t>78 – Reprises sur amortissements et provisions</t>
  </si>
  <si>
    <t>69 – Impôts sur les bénéfices (IS) ; Participation des salariés</t>
  </si>
  <si>
    <t>79 – Transfert de charges</t>
  </si>
  <si>
    <t>TOTAL DES CHARGES</t>
  </si>
  <si>
    <t>TOTAL DES PRODUITS</t>
  </si>
  <si>
    <t>Excédent prévisionnel (bénéfice)</t>
  </si>
  <si>
    <t>Insuffisance prévisionnelle (déficit)</t>
  </si>
  <si>
    <t>86 – Emplois des contributions volontaires en nature</t>
  </si>
  <si>
    <t>87 – Contributions volontaires en nature</t>
  </si>
  <si>
    <t>860 - Secours en nature</t>
  </si>
  <si>
    <t>870 - Bénévolat</t>
  </si>
  <si>
    <t>861 - Mise à disposition gratuite de biens et services</t>
  </si>
  <si>
    <t>871 - Prestations en nature</t>
  </si>
  <si>
    <t>862 - Prestations</t>
  </si>
  <si>
    <t>864 - Personnel bénévole</t>
  </si>
  <si>
    <t>875 – Dons en nature</t>
  </si>
  <si>
    <t>Contributions volontaires en nature</t>
  </si>
  <si>
    <t xml:space="preserve">   Etat : préciser le(s) ministère(s), directions ou services déconcentrés sollicités cf 1ére page</t>
  </si>
  <si>
    <t xml:space="preserve">   -</t>
  </si>
  <si>
    <t xml:space="preserve">  CHARGES INDIRECTES REPARTIES AFFECTEES AU PROJET</t>
  </si>
  <si>
    <t>RESSOURCES PROPRES AFFECTEES AU PROJET</t>
  </si>
  <si>
    <t>Charges fixes de fonctionnement</t>
  </si>
  <si>
    <t>Frais financiers</t>
  </si>
  <si>
    <t>Autres</t>
  </si>
  <si>
    <t>Sous-traitance</t>
  </si>
  <si>
    <t>Poids des charges de personnel de l'action représente moins de 50% des charges de personnel de l'asso</t>
  </si>
  <si>
    <t>Poids des charges de personnel de l'action représente plus de 50% des charges de personnel de l'asso</t>
  </si>
  <si>
    <t>Les charges de personnel de l'action subventionnée représentent moins de 50% des charges de personnel de l'association</t>
  </si>
  <si>
    <t>Les charges de personnel de l'action subventionnée représentent plus de 50% des charges de personnel de l'association</t>
  </si>
  <si>
    <t>Poids des charges d epersonnel</t>
  </si>
  <si>
    <t>Masse salariale de l'action vs. masse salariale de l'association</t>
  </si>
  <si>
    <t xml:space="preserve">Conseil Régional </t>
  </si>
  <si>
    <t>Conférence des financeurs</t>
  </si>
  <si>
    <t>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</si>
</sst>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44" formatCode="_-* #,##0.00\ &quot;€&quot;_-;\-* #,##0.00\ &quot;€&quot;_-;_-* &quot;-&quot;??\ &quot;€&quot;_-;_-@_-"/>
    <numFmt numFmtId="164" formatCode="_-* #,##0.00\ _€_-;\-* #,##0.00\ _€_-;_-* &quot;-&quot;??\ _€_-;_-@_-"/>
    <numFmt numFmtId="165" formatCode="_(* #,##0.0%_);_(* \(#,##0.0%\);_(* &quot; - &quot;_);_(* @_)"/>
    <numFmt numFmtId="166" formatCode="_(* #,##0_);_(* \(#,##0\);_(* &quot; - &quot;_);_(* @_)"/>
    <numFmt numFmtId="167" formatCode="_(* #,##0.0_);_(* \(#,##0.0\);_(* &quot; - &quot;_);_(* @_)"/>
    <numFmt numFmtId="168" formatCode="_(* #,##0.0&quot; pts&quot;_);_(* \(#,##0.0&quot; pts&quot;\);_(* &quot; - &quot;_);_(* @_)"/>
    <numFmt numFmtId="169" formatCode="_(* #,##0%_);_(* \(#,##0%\);_(* &quot; - &quot;_);_(* @_)"/>
    <numFmt numFmtId="170" formatCode="_(* #,##0.0&quot; jours&quot;_);_(* \(#,##0.0&quot; jours&quot;\);_(* &quot; - &quot;_);_(* @_)"/>
    <numFmt numFmtId="171" formatCode="_(* #,##0.0&quot; années&quot;_);_(* \(#,##0.0&quot; années&quot;\);_(* &quot; - &quot;_);_(* @_)"/>
  </numFmts>
  <fonts count="21" x14ac:knownFonts="1">
    <font>
      <sz val="11"/>
      <color theme="1"/>
      <name val="Verdana"/>
      <family val="2"/>
      <scheme val="minor"/>
    </font>
    <font>
      <sz val="11"/>
      <color theme="1"/>
      <name val="Verdana"/>
      <family val="2"/>
      <scheme val="minor"/>
    </font>
    <font>
      <sz val="10"/>
      <color theme="1"/>
      <name val="Arial"/>
      <family val="2"/>
    </font>
    <font>
      <u/>
      <sz val="10"/>
      <color theme="10"/>
      <name val="Arial"/>
      <family val="2"/>
    </font>
    <font>
      <sz val="8"/>
      <color theme="1"/>
      <name val="Arial"/>
      <family val="2"/>
    </font>
    <font>
      <b/>
      <sz val="8"/>
      <name val="Arial"/>
      <family val="2"/>
    </font>
    <font>
      <sz val="8"/>
      <name val="Arial"/>
      <family val="2"/>
    </font>
    <font>
      <sz val="10"/>
      <name val="Arial"/>
      <family val="2"/>
    </font>
    <font>
      <b/>
      <sz val="9"/>
      <color rgb="FFFFFFFF"/>
      <name val="Arial"/>
      <family val="2"/>
    </font>
    <font>
      <i/>
      <sz val="8"/>
      <name val="Arial"/>
      <family val="2"/>
    </font>
    <font>
      <b/>
      <sz val="8"/>
      <color theme="0"/>
      <name val="Arial"/>
      <family val="2"/>
    </font>
    <font>
      <b/>
      <sz val="8"/>
      <color rgb="FF000080"/>
      <name val="Arial"/>
      <family val="2"/>
    </font>
    <font>
      <b/>
      <sz val="8"/>
      <color rgb="FF000066"/>
      <name val="Arial"/>
      <family val="2"/>
    </font>
    <font>
      <b/>
      <i/>
      <sz val="8"/>
      <name val="Arial"/>
      <family val="2"/>
    </font>
    <font>
      <b/>
      <i/>
      <sz val="8"/>
      <color rgb="FF000080"/>
      <name val="Arial"/>
      <family val="2"/>
    </font>
    <font>
      <sz val="11"/>
      <color theme="1"/>
      <name val="Arial"/>
      <family val="2"/>
    </font>
    <font>
      <b/>
      <sz val="9"/>
      <color rgb="FF000000"/>
      <name val="Arial"/>
      <family val="2"/>
    </font>
    <font>
      <b/>
      <sz val="18"/>
      <color rgb="FF000000"/>
      <name val="Arial"/>
      <family val="2"/>
    </font>
    <font>
      <b/>
      <sz val="11"/>
      <color theme="1"/>
      <name val="Arial"/>
      <family val="2"/>
    </font>
    <font>
      <u/>
      <sz val="8"/>
      <color theme="10"/>
      <name val="Arial"/>
      <family val="2"/>
    </font>
    <font>
      <sz val="8"/>
      <color theme="1"/>
      <name val="Verdana"/>
      <family val="2"/>
      <scheme val="minor"/>
    </font>
  </fonts>
  <fills count="14">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0.249977111117893"/>
        <bgColor indexed="64"/>
      </patternFill>
    </fill>
    <fill>
      <patternFill patternType="solid">
        <fgColor theme="7"/>
        <bgColor indexed="64"/>
      </patternFill>
    </fill>
    <fill>
      <patternFill patternType="solid">
        <fgColor theme="4"/>
        <bgColor indexed="64"/>
      </patternFill>
    </fill>
    <fill>
      <patternFill patternType="solid">
        <fgColor rgb="FFFF0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66CCFF"/>
        <bgColor indexed="64"/>
      </patternFill>
    </fill>
    <fill>
      <patternFill patternType="solid">
        <fgColor rgb="FFCCCCFF"/>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otted">
        <color auto="1"/>
      </left>
      <right style="dotted">
        <color auto="1"/>
      </right>
      <top style="dotted">
        <color auto="1"/>
      </top>
      <bottom style="dotted">
        <color auto="1"/>
      </bottom>
      <diagonal/>
    </border>
    <border>
      <left style="dotted">
        <color theme="2" tint="-9.9948118533890809E-2"/>
      </left>
      <right style="dotted">
        <color theme="2" tint="-9.9948118533890809E-2"/>
      </right>
      <top style="dotted">
        <color theme="2" tint="-9.9948118533890809E-2"/>
      </top>
      <bottom style="dotted">
        <color theme="2" tint="-9.9948118533890809E-2"/>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s>
  <cellStyleXfs count="9">
    <xf numFmtId="0" fontId="0" fillId="0" borderId="0"/>
    <xf numFmtId="9" fontId="1" fillId="0" borderId="0" applyFont="0" applyFill="0" applyBorder="0" applyAlignment="0" applyProtection="0"/>
    <xf numFmtId="0" fontId="2"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164" fontId="2" fillId="0" borderId="0" applyFont="0" applyFill="0" applyBorder="0" applyAlignment="0" applyProtection="0"/>
    <xf numFmtId="44" fontId="7" fillId="0" borderId="0" applyFont="0" applyFill="0" applyBorder="0" applyAlignment="0" applyProtection="0"/>
    <xf numFmtId="164" fontId="2" fillId="0" borderId="0" applyFont="0" applyFill="0" applyBorder="0" applyAlignment="0" applyProtection="0"/>
    <xf numFmtId="0" fontId="7" fillId="0" borderId="0"/>
  </cellStyleXfs>
  <cellXfs count="106">
    <xf numFmtId="0" fontId="0" fillId="0" borderId="0" xfId="0"/>
    <xf numFmtId="0" fontId="6" fillId="0" borderId="0" xfId="0" applyFont="1" applyAlignment="1">
      <alignment horizontal="left" vertical="center"/>
    </xf>
    <xf numFmtId="166" fontId="6" fillId="0" borderId="0" xfId="0" applyNumberFormat="1" applyFont="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applyAlignment="1">
      <alignment horizontal="right" vertical="center"/>
    </xf>
    <xf numFmtId="0" fontId="5" fillId="0" borderId="7" xfId="0" applyFont="1" applyBorder="1" applyAlignment="1">
      <alignment horizontal="left" vertical="center"/>
    </xf>
    <xf numFmtId="0" fontId="8" fillId="5" borderId="0" xfId="0" applyFont="1" applyFill="1" applyAlignment="1">
      <alignment horizontal="right" vertical="center"/>
    </xf>
    <xf numFmtId="0" fontId="6" fillId="0" borderId="9" xfId="0" applyFont="1" applyBorder="1" applyAlignment="1">
      <alignment horizontal="left" vertical="center"/>
    </xf>
    <xf numFmtId="166" fontId="6" fillId="0" borderId="9" xfId="0" applyNumberFormat="1" applyFont="1" applyBorder="1" applyAlignment="1">
      <alignment horizontal="left" vertical="center"/>
    </xf>
    <xf numFmtId="165" fontId="9" fillId="0" borderId="9" xfId="0" applyNumberFormat="1" applyFont="1" applyBorder="1" applyAlignment="1">
      <alignment horizontal="left" vertical="center"/>
    </xf>
    <xf numFmtId="168" fontId="9" fillId="3" borderId="9" xfId="0" applyNumberFormat="1" applyFont="1" applyFill="1" applyBorder="1" applyAlignment="1">
      <alignment horizontal="right" vertical="center"/>
    </xf>
    <xf numFmtId="169" fontId="9" fillId="0" borderId="9" xfId="0" applyNumberFormat="1" applyFont="1" applyBorder="1" applyAlignment="1">
      <alignment horizontal="left" vertical="center"/>
    </xf>
    <xf numFmtId="167" fontId="6" fillId="0" borderId="9" xfId="0" applyNumberFormat="1" applyFont="1" applyBorder="1" applyAlignment="1">
      <alignment horizontal="left" vertical="center"/>
    </xf>
    <xf numFmtId="170" fontId="9" fillId="3" borderId="9" xfId="0" applyNumberFormat="1" applyFont="1" applyFill="1" applyBorder="1" applyAlignment="1">
      <alignment horizontal="right" vertical="center"/>
    </xf>
    <xf numFmtId="171" fontId="9" fillId="3" borderId="9" xfId="0" applyNumberFormat="1" applyFont="1" applyFill="1" applyBorder="1" applyAlignment="1">
      <alignment horizontal="right" vertical="center"/>
    </xf>
    <xf numFmtId="0" fontId="5" fillId="0" borderId="0" xfId="0" applyFont="1" applyAlignment="1">
      <alignment horizontal="left" vertical="center"/>
    </xf>
    <xf numFmtId="165" fontId="9" fillId="0" borderId="9" xfId="1" applyNumberFormat="1" applyFont="1" applyFill="1" applyBorder="1" applyAlignment="1">
      <alignment horizontal="left" vertical="center"/>
    </xf>
    <xf numFmtId="0" fontId="6" fillId="0" borderId="8" xfId="0" applyFont="1" applyBorder="1" applyAlignment="1">
      <alignment horizontal="left" vertical="center"/>
    </xf>
    <xf numFmtId="0" fontId="6" fillId="8" borderId="0" xfId="0" applyFont="1" applyFill="1" applyAlignment="1">
      <alignment horizontal="left"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5" fillId="0" borderId="10" xfId="0" applyFont="1" applyBorder="1" applyAlignment="1">
      <alignment horizontal="left" vertical="center"/>
    </xf>
    <xf numFmtId="14" fontId="5" fillId="8" borderId="0" xfId="0" applyNumberFormat="1" applyFont="1" applyFill="1" applyAlignment="1">
      <alignment horizontal="right" vertical="center"/>
    </xf>
    <xf numFmtId="169" fontId="9" fillId="0" borderId="8" xfId="0" applyNumberFormat="1" applyFont="1" applyBorder="1" applyAlignment="1">
      <alignment horizontal="right" vertical="center"/>
    </xf>
    <xf numFmtId="0" fontId="6" fillId="0" borderId="8" xfId="0" applyFont="1" applyBorder="1" applyAlignment="1">
      <alignment horizontal="right" vertical="center"/>
    </xf>
    <xf numFmtId="0" fontId="6" fillId="10" borderId="8" xfId="0" applyFont="1" applyFill="1" applyBorder="1" applyAlignment="1">
      <alignment horizontal="right" vertical="center"/>
    </xf>
    <xf numFmtId="0" fontId="6" fillId="11" borderId="8" xfId="0" applyFont="1" applyFill="1" applyBorder="1" applyAlignment="1">
      <alignment horizontal="left" vertical="center"/>
    </xf>
    <xf numFmtId="0" fontId="6" fillId="11" borderId="8" xfId="0" applyFont="1" applyFill="1" applyBorder="1" applyAlignment="1">
      <alignment horizontal="center" vertical="center" wrapText="1"/>
    </xf>
    <xf numFmtId="0" fontId="4" fillId="6" borderId="8" xfId="0" applyFont="1" applyFill="1" applyBorder="1" applyAlignment="1">
      <alignment horizontal="center"/>
    </xf>
    <xf numFmtId="0" fontId="4" fillId="2" borderId="8" xfId="0" applyFont="1" applyFill="1" applyBorder="1" applyAlignment="1">
      <alignment horizontal="center"/>
    </xf>
    <xf numFmtId="0" fontId="4" fillId="7" borderId="8" xfId="0" applyFont="1" applyFill="1" applyBorder="1" applyAlignment="1">
      <alignment horizontal="center"/>
    </xf>
    <xf numFmtId="0" fontId="6" fillId="0" borderId="7" xfId="0" applyFont="1" applyBorder="1" applyAlignment="1">
      <alignment horizontal="left" vertical="center"/>
    </xf>
    <xf numFmtId="0" fontId="8" fillId="9" borderId="0" xfId="0" applyFont="1" applyFill="1" applyAlignment="1">
      <alignment horizontal="center" vertical="center"/>
    </xf>
    <xf numFmtId="5" fontId="5" fillId="0" borderId="0" xfId="0" applyNumberFormat="1" applyFont="1" applyAlignment="1">
      <alignment horizontal="left" vertical="center"/>
    </xf>
    <xf numFmtId="9" fontId="6" fillId="0" borderId="8" xfId="0" applyNumberFormat="1" applyFont="1" applyBorder="1" applyAlignment="1">
      <alignment horizontal="right" vertical="center"/>
    </xf>
    <xf numFmtId="0" fontId="6" fillId="0" borderId="0" xfId="0" applyFont="1" applyAlignment="1">
      <alignment horizontal="left" vertical="center" indent="1"/>
    </xf>
    <xf numFmtId="0" fontId="5" fillId="0" borderId="0" xfId="0" applyFont="1" applyAlignment="1">
      <alignment horizontal="left" vertical="center" indent="1"/>
    </xf>
    <xf numFmtId="0" fontId="6" fillId="0" borderId="0" xfId="0" quotePrefix="1" applyFont="1" applyAlignment="1">
      <alignment horizontal="left" vertical="center" indent="1"/>
    </xf>
    <xf numFmtId="0" fontId="11" fillId="0" borderId="18" xfId="0" applyFont="1" applyBorder="1" applyAlignment="1">
      <alignment horizontal="left" vertical="center" wrapText="1"/>
    </xf>
    <xf numFmtId="0" fontId="11" fillId="0" borderId="16" xfId="0" applyFont="1" applyBorder="1" applyAlignment="1">
      <alignment horizontal="left" vertical="center" wrapText="1"/>
    </xf>
    <xf numFmtId="0" fontId="12" fillId="0" borderId="18" xfId="0" applyFont="1" applyBorder="1" applyAlignment="1">
      <alignment horizontal="left" vertical="center" wrapText="1"/>
    </xf>
    <xf numFmtId="0" fontId="14" fillId="0" borderId="18" xfId="0" applyFont="1" applyBorder="1" applyAlignment="1">
      <alignment horizontal="center" vertical="center" wrapText="1"/>
    </xf>
    <xf numFmtId="0" fontId="15" fillId="0" borderId="0" xfId="0" applyFont="1"/>
    <xf numFmtId="0" fontId="15" fillId="0" borderId="4" xfId="0" applyFont="1" applyBorder="1" applyAlignment="1">
      <alignment horizontal="centerContinuous"/>
    </xf>
    <xf numFmtId="0" fontId="15" fillId="0" borderId="5" xfId="0" applyFont="1" applyBorder="1" applyAlignment="1">
      <alignment horizontal="centerContinuous"/>
    </xf>
    <xf numFmtId="0" fontId="15" fillId="3" borderId="0" xfId="0" applyFont="1" applyFill="1"/>
    <xf numFmtId="0" fontId="16" fillId="0" borderId="0" xfId="0" applyFont="1" applyAlignment="1">
      <alignment vertical="center"/>
    </xf>
    <xf numFmtId="0" fontId="16" fillId="0" borderId="7" xfId="0" applyFont="1" applyBorder="1" applyAlignment="1">
      <alignment vertical="center"/>
    </xf>
    <xf numFmtId="0" fontId="15" fillId="0" borderId="7" xfId="0" applyFont="1" applyBorder="1"/>
    <xf numFmtId="0" fontId="17" fillId="0" borderId="2" xfId="0" applyFont="1" applyBorder="1" applyAlignment="1">
      <alignment horizontal="centerContinuous" vertical="center"/>
    </xf>
    <xf numFmtId="0" fontId="15" fillId="0" borderId="1" xfId="0" applyFont="1" applyBorder="1" applyAlignment="1">
      <alignment horizontal="centerContinuous" vertical="center"/>
    </xf>
    <xf numFmtId="0" fontId="15" fillId="0" borderId="0" xfId="0" applyFont="1" applyAlignment="1">
      <alignment horizontal="centerContinuous" vertical="center"/>
    </xf>
    <xf numFmtId="0" fontId="15" fillId="0" borderId="11" xfId="0" applyFont="1" applyBorder="1"/>
    <xf numFmtId="0" fontId="15" fillId="0" borderId="13" xfId="0" applyFont="1" applyBorder="1"/>
    <xf numFmtId="0" fontId="15" fillId="0" borderId="15" xfId="0" applyFont="1" applyBorder="1"/>
    <xf numFmtId="0" fontId="16" fillId="0" borderId="3" xfId="0" applyFont="1" applyBorder="1" applyAlignment="1">
      <alignment horizontal="centerContinuous" vertical="center"/>
    </xf>
    <xf numFmtId="0" fontId="18" fillId="0" borderId="0" xfId="0" applyFont="1"/>
    <xf numFmtId="166" fontId="11" fillId="0" borderId="18" xfId="0" applyNumberFormat="1" applyFont="1" applyBorder="1" applyAlignment="1">
      <alignment horizontal="right" vertical="center" wrapText="1"/>
    </xf>
    <xf numFmtId="166" fontId="11" fillId="13" borderId="18" xfId="0" applyNumberFormat="1" applyFont="1" applyFill="1" applyBorder="1" applyAlignment="1">
      <alignment horizontal="right" vertical="center" wrapText="1"/>
    </xf>
    <xf numFmtId="166" fontId="11" fillId="13" borderId="21" xfId="0" applyNumberFormat="1" applyFont="1" applyFill="1" applyBorder="1" applyAlignment="1">
      <alignment horizontal="left" vertical="center" wrapText="1"/>
    </xf>
    <xf numFmtId="166" fontId="5" fillId="0" borderId="18" xfId="0" applyNumberFormat="1" applyFont="1" applyBorder="1" applyAlignment="1">
      <alignment horizontal="right" vertical="center" wrapText="1"/>
    </xf>
    <xf numFmtId="166" fontId="5" fillId="13" borderId="18" xfId="0" applyNumberFormat="1" applyFont="1" applyFill="1" applyBorder="1" applyAlignment="1">
      <alignment horizontal="right" vertical="center" wrapText="1"/>
    </xf>
    <xf numFmtId="166" fontId="11" fillId="13" borderId="19" xfId="0" applyNumberFormat="1" applyFont="1" applyFill="1" applyBorder="1" applyAlignment="1">
      <alignment horizontal="right" vertical="center" wrapText="1"/>
    </xf>
    <xf numFmtId="166" fontId="11" fillId="0" borderId="19" xfId="0" applyNumberFormat="1" applyFont="1" applyBorder="1" applyAlignment="1">
      <alignment horizontal="right" vertical="center" wrapText="1"/>
    </xf>
    <xf numFmtId="166" fontId="11" fillId="13" borderId="21" xfId="0" applyNumberFormat="1" applyFont="1" applyFill="1" applyBorder="1" applyAlignment="1">
      <alignment horizontal="right" vertical="center" wrapText="1"/>
    </xf>
    <xf numFmtId="166" fontId="5" fillId="13" borderId="19" xfId="0" applyNumberFormat="1" applyFont="1" applyFill="1" applyBorder="1" applyAlignment="1">
      <alignment horizontal="right" vertical="center" wrapText="1"/>
    </xf>
    <xf numFmtId="166" fontId="11" fillId="0" borderId="16" xfId="0" applyNumberFormat="1" applyFont="1" applyBorder="1" applyAlignment="1">
      <alignment horizontal="right" vertical="center" wrapText="1"/>
    </xf>
    <xf numFmtId="166" fontId="5" fillId="0" borderId="18" xfId="0" applyNumberFormat="1" applyFont="1" applyBorder="1" applyAlignment="1">
      <alignment horizontal="center" vertical="center" wrapText="1"/>
    </xf>
    <xf numFmtId="166" fontId="5" fillId="13" borderId="18" xfId="0" applyNumberFormat="1" applyFont="1" applyFill="1" applyBorder="1" applyAlignment="1">
      <alignment horizontal="center" vertical="center" wrapText="1"/>
    </xf>
    <xf numFmtId="166" fontId="5" fillId="13" borderId="19" xfId="0" applyNumberFormat="1" applyFont="1" applyFill="1" applyBorder="1" applyAlignment="1">
      <alignment horizontal="center" vertical="center" wrapText="1"/>
    </xf>
    <xf numFmtId="166" fontId="5" fillId="0" borderId="19" xfId="0" applyNumberFormat="1" applyFont="1" applyBorder="1" applyAlignment="1">
      <alignment horizontal="center" vertical="center" wrapText="1"/>
    </xf>
    <xf numFmtId="166" fontId="14" fillId="13" borderId="18" xfId="0" applyNumberFormat="1" applyFont="1" applyFill="1" applyBorder="1" applyAlignment="1">
      <alignment horizontal="center" vertical="center" wrapText="1"/>
    </xf>
    <xf numFmtId="166" fontId="14" fillId="13" borderId="19" xfId="0" applyNumberFormat="1" applyFont="1" applyFill="1" applyBorder="1" applyAlignment="1">
      <alignment horizontal="center" vertical="center" wrapText="1"/>
    </xf>
    <xf numFmtId="166" fontId="14" fillId="0" borderId="19" xfId="0" applyNumberFormat="1" applyFont="1" applyBorder="1" applyAlignment="1">
      <alignment horizontal="center" vertical="center" wrapText="1"/>
    </xf>
    <xf numFmtId="166" fontId="11" fillId="0" borderId="19" xfId="0" applyNumberFormat="1" applyFont="1" applyBorder="1" applyAlignment="1">
      <alignment horizontal="center" vertical="center" wrapText="1"/>
    </xf>
    <xf numFmtId="166" fontId="11" fillId="13" borderId="19" xfId="0" applyNumberFormat="1" applyFont="1" applyFill="1" applyBorder="1" applyAlignment="1">
      <alignment horizontal="center" vertical="center" wrapText="1"/>
    </xf>
    <xf numFmtId="0" fontId="19" fillId="0" borderId="0" xfId="3" applyFont="1" applyAlignment="1" applyProtection="1"/>
    <xf numFmtId="0" fontId="20" fillId="0" borderId="0" xfId="0" applyFont="1"/>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5" fillId="0" borderId="18" xfId="0" applyFont="1" applyBorder="1" applyAlignment="1">
      <alignment horizontal="left" vertical="center" wrapText="1"/>
    </xf>
    <xf numFmtId="0" fontId="6" fillId="0" borderId="21" xfId="0" applyFont="1" applyBorder="1" applyAlignment="1">
      <alignment horizontal="left" vertical="center" wrapText="1"/>
    </xf>
    <xf numFmtId="0" fontId="5" fillId="0" borderId="21" xfId="0" applyFont="1" applyBorder="1" applyAlignment="1">
      <alignment horizontal="left" vertical="center" wrapText="1"/>
    </xf>
    <xf numFmtId="0" fontId="6" fillId="0" borderId="18" xfId="0" applyFont="1" applyBorder="1" applyAlignment="1">
      <alignment horizontal="left" vertical="center" wrapText="1"/>
    </xf>
    <xf numFmtId="166" fontId="20" fillId="0" borderId="0" xfId="0" applyNumberFormat="1" applyFont="1"/>
    <xf numFmtId="166" fontId="11" fillId="3" borderId="19" xfId="0" applyNumberFormat="1" applyFont="1" applyFill="1" applyBorder="1" applyAlignment="1">
      <alignment horizontal="right" vertical="center" wrapText="1"/>
    </xf>
    <xf numFmtId="166" fontId="11" fillId="0" borderId="25" xfId="0" applyNumberFormat="1" applyFont="1" applyBorder="1" applyAlignment="1">
      <alignment horizontal="right" vertical="center" wrapText="1"/>
    </xf>
    <xf numFmtId="166" fontId="11" fillId="13" borderId="26" xfId="0" applyNumberFormat="1" applyFont="1" applyFill="1" applyBorder="1" applyAlignment="1">
      <alignment horizontal="right" vertical="center" wrapText="1"/>
    </xf>
    <xf numFmtId="166" fontId="11" fillId="0" borderId="27" xfId="0" applyNumberFormat="1" applyFont="1" applyBorder="1" applyAlignment="1">
      <alignment horizontal="right" vertical="center" wrapText="1"/>
    </xf>
    <xf numFmtId="166" fontId="11" fillId="13" borderId="28" xfId="0" applyNumberFormat="1" applyFont="1" applyFill="1" applyBorder="1" applyAlignment="1">
      <alignment horizontal="right" vertical="center" wrapText="1"/>
    </xf>
    <xf numFmtId="166" fontId="5" fillId="0" borderId="23" xfId="0" applyNumberFormat="1" applyFont="1" applyBorder="1" applyAlignment="1">
      <alignment horizontal="right" vertical="center" wrapText="1"/>
    </xf>
    <xf numFmtId="0" fontId="10" fillId="9" borderId="0" xfId="0" applyFont="1" applyFill="1" applyAlignment="1">
      <alignment horizontal="center" vertical="center" textRotation="90"/>
    </xf>
    <xf numFmtId="0" fontId="15" fillId="0" borderId="0" xfId="0" applyFont="1" applyAlignment="1">
      <alignment horizontal="center" vertical="center" textRotation="90"/>
    </xf>
    <xf numFmtId="0" fontId="14" fillId="12" borderId="16"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20" fillId="0" borderId="2" xfId="0" applyFont="1" applyBorder="1" applyAlignment="1">
      <alignment horizontal="center"/>
    </xf>
    <xf numFmtId="0" fontId="20" fillId="0" borderId="6" xfId="0" applyFont="1" applyBorder="1" applyAlignment="1">
      <alignment horizontal="center"/>
    </xf>
    <xf numFmtId="0" fontId="20" fillId="0" borderId="1" xfId="0" applyFont="1" applyBorder="1" applyAlignment="1">
      <alignment horizontal="center"/>
    </xf>
    <xf numFmtId="0" fontId="14" fillId="12" borderId="22" xfId="0" applyFont="1" applyFill="1" applyBorder="1" applyAlignment="1">
      <alignment horizontal="center" vertical="center" wrapText="1"/>
    </xf>
    <xf numFmtId="0" fontId="20" fillId="0" borderId="22" xfId="0" applyFont="1" applyBorder="1" applyAlignment="1">
      <alignment horizontal="center" vertical="center" wrapText="1"/>
    </xf>
    <xf numFmtId="0" fontId="20" fillId="0" borderId="24" xfId="0" applyFont="1" applyBorder="1" applyAlignment="1">
      <alignment horizontal="center" vertical="center" wrapText="1"/>
    </xf>
    <xf numFmtId="0" fontId="13" fillId="12" borderId="16"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20" fillId="0" borderId="20" xfId="0" applyFont="1" applyBorder="1" applyAlignment="1">
      <alignment horizontal="center" vertical="center" wrapText="1"/>
    </xf>
  </cellXfs>
  <cellStyles count="9">
    <cellStyle name="Comma 2" xfId="5" xr:uid="{00000000-0005-0000-0000-000000000000}"/>
    <cellStyle name="Comma 3" xfId="7" xr:uid="{00000000-0005-0000-0000-000001000000}"/>
    <cellStyle name="Euro" xfId="6" xr:uid="{00000000-0005-0000-0000-000002000000}"/>
    <cellStyle name="Lien hypertexte" xfId="3" builtinId="8"/>
    <cellStyle name="Normal" xfId="0" builtinId="0"/>
    <cellStyle name="Normal 2" xfId="2" xr:uid="{00000000-0005-0000-0000-000005000000}"/>
    <cellStyle name="Normal 2 2" xfId="8" xr:uid="{00000000-0005-0000-0000-000006000000}"/>
    <cellStyle name="Percent 2" xfId="4" xr:uid="{00000000-0005-0000-0000-000007000000}"/>
    <cellStyle name="Pourcentage" xfId="1" builtinId="5"/>
  </cellStyles>
  <dxfs count="45">
    <dxf>
      <fill>
        <patternFill>
          <fgColor rgb="FFFF0000"/>
          <bgColor rgb="FFFF0000"/>
        </patternFill>
      </fill>
    </dxf>
    <dxf>
      <fill>
        <patternFill>
          <bgColor theme="4"/>
        </patternFill>
      </fill>
    </dxf>
    <dxf>
      <fill>
        <patternFill>
          <fgColor rgb="FFFF0000"/>
          <bgColor rgb="FFFF0000"/>
        </patternFill>
      </fill>
    </dxf>
    <dxf>
      <fill>
        <patternFill>
          <bgColor theme="4"/>
        </patternFill>
      </fill>
    </dxf>
    <dxf>
      <fill>
        <patternFill>
          <bgColor theme="4"/>
        </patternFill>
      </fill>
    </dxf>
    <dxf>
      <fill>
        <patternFill>
          <bgColor rgb="FFFFC000"/>
        </patternFill>
      </fill>
    </dxf>
    <dxf>
      <fill>
        <patternFill>
          <bgColor rgb="FFFF0000"/>
        </patternFill>
      </fill>
    </dxf>
    <dxf>
      <fill>
        <patternFill>
          <bgColor theme="4"/>
        </patternFill>
      </fill>
    </dxf>
    <dxf>
      <fill>
        <patternFill>
          <bgColor rgb="FFFFC000"/>
        </patternFill>
      </fill>
    </dxf>
    <dxf>
      <fill>
        <patternFill>
          <bgColor rgb="FFFF0000"/>
        </patternFill>
      </fill>
    </dxf>
    <dxf>
      <fill>
        <patternFill>
          <bgColor theme="4"/>
        </patternFill>
      </fill>
    </dxf>
    <dxf>
      <fill>
        <patternFill>
          <bgColor rgb="FFFFC000"/>
        </patternFill>
      </fill>
    </dxf>
    <dxf>
      <fill>
        <patternFill>
          <bgColor rgb="FFFF0000"/>
        </patternFill>
      </fill>
    </dxf>
    <dxf>
      <fill>
        <patternFill>
          <bgColor theme="4"/>
        </patternFill>
      </fill>
    </dxf>
    <dxf>
      <fill>
        <patternFill>
          <bgColor rgb="FFFFC000"/>
        </patternFill>
      </fill>
    </dxf>
    <dxf>
      <fill>
        <patternFill>
          <bgColor rgb="FFFF0000"/>
        </patternFill>
      </fill>
    </dxf>
    <dxf>
      <fill>
        <patternFill>
          <bgColor rgb="FFF5B4AD"/>
        </patternFill>
      </fill>
    </dxf>
    <dxf>
      <fill>
        <patternFill>
          <bgColor rgb="FFE8F5CF"/>
        </patternFill>
      </fill>
    </dxf>
    <dxf>
      <font>
        <color auto="1"/>
      </font>
      <fill>
        <patternFill>
          <bgColor theme="4" tint="0.79998168889431442"/>
        </patternFill>
      </fill>
    </dxf>
    <dxf>
      <fill>
        <patternFill>
          <bgColor rgb="FFF5B4AD"/>
        </patternFill>
      </fill>
    </dxf>
    <dxf>
      <font>
        <color auto="1"/>
      </font>
      <fill>
        <patternFill>
          <bgColor theme="4" tint="0.79998168889431442"/>
        </patternFill>
      </fill>
    </dxf>
    <dxf>
      <fill>
        <patternFill>
          <bgColor rgb="FFF5B4AD"/>
        </patternFill>
      </fill>
    </dxf>
    <dxf>
      <font>
        <color auto="1"/>
      </font>
      <fill>
        <patternFill>
          <bgColor theme="4" tint="0.79998168889431442"/>
        </patternFill>
      </fill>
    </dxf>
    <dxf>
      <fill>
        <patternFill>
          <bgColor rgb="FFF5B4AD"/>
        </patternFill>
      </fill>
    </dxf>
    <dxf>
      <font>
        <color auto="1"/>
      </font>
      <fill>
        <patternFill>
          <bgColor theme="4" tint="0.79998168889431442"/>
        </patternFill>
      </fill>
    </dxf>
    <dxf>
      <fill>
        <patternFill>
          <bgColor rgb="FFF5B4AD"/>
        </patternFill>
      </fill>
    </dxf>
    <dxf>
      <fill>
        <patternFill>
          <bgColor rgb="FFF5B4AD"/>
        </patternFill>
      </fill>
    </dxf>
    <dxf>
      <fill>
        <patternFill>
          <bgColor rgb="FFE8F5CF"/>
        </patternFill>
      </fill>
    </dxf>
    <dxf>
      <fill>
        <patternFill>
          <bgColor rgb="FFF5B4AD"/>
        </patternFill>
      </fill>
    </dxf>
    <dxf>
      <fill>
        <patternFill>
          <bgColor rgb="FFE8F5CF"/>
        </patternFill>
      </fill>
    </dxf>
    <dxf>
      <fill>
        <patternFill>
          <bgColor rgb="FFF5B4AD"/>
        </patternFill>
      </fill>
    </dxf>
    <dxf>
      <fill>
        <patternFill>
          <bgColor rgb="FFE8F5CF"/>
        </patternFill>
      </fill>
    </dxf>
    <dxf>
      <fill>
        <patternFill>
          <bgColor rgb="FFF5B4AD"/>
        </patternFill>
      </fill>
    </dxf>
    <dxf>
      <fill>
        <patternFill>
          <bgColor rgb="FFE8F5CF"/>
        </patternFill>
      </fill>
    </dxf>
    <dxf>
      <font>
        <color auto="1"/>
      </font>
      <fill>
        <patternFill>
          <bgColor theme="4" tint="0.79998168889431442"/>
        </patternFill>
      </fill>
    </dxf>
    <dxf>
      <fill>
        <patternFill>
          <bgColor rgb="FFF5B4AD"/>
        </patternFill>
      </fill>
    </dxf>
    <dxf>
      <fill>
        <patternFill>
          <bgColor theme="4"/>
        </patternFill>
      </fill>
    </dxf>
    <dxf>
      <fill>
        <patternFill>
          <bgColor rgb="FFFFC000"/>
        </patternFill>
      </fill>
    </dxf>
    <dxf>
      <fill>
        <patternFill>
          <bgColor rgb="FFFF0000"/>
        </patternFill>
      </fill>
    </dxf>
    <dxf>
      <fill>
        <patternFill>
          <bgColor theme="4"/>
        </patternFill>
      </fill>
    </dxf>
    <dxf>
      <fill>
        <patternFill>
          <bgColor rgb="FFFFC000"/>
        </patternFill>
      </fill>
    </dxf>
    <dxf>
      <fill>
        <patternFill>
          <bgColor rgb="FFFF0000"/>
        </patternFill>
      </fill>
    </dxf>
    <dxf>
      <fill>
        <patternFill>
          <bgColor theme="4"/>
        </patternFill>
      </fill>
    </dxf>
    <dxf>
      <fill>
        <patternFill>
          <bgColor rgb="FFFFC000"/>
        </patternFill>
      </fill>
    </dxf>
    <dxf>
      <fill>
        <patternFill>
          <bgColor rgb="FFFF0000"/>
        </patternFill>
      </fill>
    </dxf>
  </dxfs>
  <tableStyles count="0" defaultTableStyle="TableStyleMedium2" defaultPivotStyle="PivotStyleLight16"/>
  <colors>
    <mruColors>
      <color rgb="FFE8F5CF"/>
      <color rgb="FFF5B4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33131</xdr:colOff>
      <xdr:row>7</xdr:row>
      <xdr:rowOff>347869</xdr:rowOff>
    </xdr:to>
    <xdr:pic>
      <xdr:nvPicPr>
        <xdr:cNvPr id="3" name="Imag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209761" cy="1623391"/>
        </a:xfrm>
        <a:prstGeom prst="rect">
          <a:avLst/>
        </a:prstGeom>
      </xdr:spPr>
    </xdr:pic>
    <xdr:clientData/>
  </xdr:twoCellAnchor>
</xdr:wsDr>
</file>

<file path=xl/theme/theme1.xml><?xml version="1.0" encoding="utf-8"?>
<a:theme xmlns:a="http://schemas.openxmlformats.org/drawingml/2006/main" name="Default Theme">
  <a:themeElements>
    <a:clrScheme name="Custom 1 - Deloitte 2016">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Custom 1 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8:C27"/>
  <sheetViews>
    <sheetView showGridLines="0" tabSelected="1" zoomScale="115" zoomScaleNormal="115" zoomScaleSheetLayoutView="130" workbookViewId="0">
      <selection activeCell="F16" sqref="F16"/>
    </sheetView>
  </sheetViews>
  <sheetFormatPr baseColWidth="10" defaultColWidth="8.69921875" defaultRowHeight="14.25" x14ac:dyDescent="0.2"/>
  <cols>
    <col min="1" max="1" width="2.5" style="44" customWidth="1"/>
    <col min="2" max="2" width="26.296875" style="44" customWidth="1"/>
    <col min="3" max="3" width="25.59765625" style="44" customWidth="1"/>
    <col min="4" max="4" width="2.09765625" style="44" customWidth="1"/>
    <col min="5" max="16384" width="8.69921875" style="44"/>
  </cols>
  <sheetData>
    <row r="8" spans="2:3" ht="30" customHeight="1" x14ac:dyDescent="0.2"/>
    <row r="9" spans="2:3" ht="72.75" customHeight="1" x14ac:dyDescent="0.2">
      <c r="B9" s="51" t="s">
        <v>90</v>
      </c>
      <c r="C9" s="52"/>
    </row>
    <row r="10" spans="2:3" x14ac:dyDescent="0.2">
      <c r="B10" s="53"/>
      <c r="C10" s="53"/>
    </row>
    <row r="11" spans="2:3" ht="11.25" customHeight="1" x14ac:dyDescent="0.2">
      <c r="B11" s="48" t="s">
        <v>95</v>
      </c>
      <c r="C11" s="24"/>
    </row>
    <row r="13" spans="2:3" x14ac:dyDescent="0.2">
      <c r="B13" s="48" t="s">
        <v>87</v>
      </c>
      <c r="C13" s="20"/>
    </row>
    <row r="15" spans="2:3" x14ac:dyDescent="0.2">
      <c r="B15" s="48" t="s">
        <v>89</v>
      </c>
      <c r="C15" s="20"/>
    </row>
    <row r="17" spans="2:3" x14ac:dyDescent="0.2">
      <c r="B17" s="48" t="s">
        <v>14</v>
      </c>
    </row>
    <row r="18" spans="2:3" x14ac:dyDescent="0.2">
      <c r="B18" s="1" t="s">
        <v>9</v>
      </c>
      <c r="C18" s="20"/>
    </row>
    <row r="19" spans="2:3" x14ac:dyDescent="0.2">
      <c r="B19" s="1" t="s">
        <v>8</v>
      </c>
      <c r="C19" s="20"/>
    </row>
    <row r="20" spans="2:3" x14ac:dyDescent="0.2">
      <c r="B20" s="1" t="s">
        <v>32</v>
      </c>
      <c r="C20" s="20"/>
    </row>
    <row r="21" spans="2:3" x14ac:dyDescent="0.2">
      <c r="B21" s="1"/>
      <c r="C21" s="1"/>
    </row>
    <row r="22" spans="2:3" ht="15.75" customHeight="1" x14ac:dyDescent="0.2">
      <c r="B22" s="48" t="s">
        <v>128</v>
      </c>
      <c r="C22" s="35">
        <f>'Budget prévisionnel action'!E10</f>
        <v>0</v>
      </c>
    </row>
    <row r="23" spans="2:3" x14ac:dyDescent="0.2">
      <c r="B23" s="1"/>
      <c r="C23" s="1"/>
    </row>
    <row r="24" spans="2:3" x14ac:dyDescent="0.2">
      <c r="B24" s="23" t="s">
        <v>94</v>
      </c>
      <c r="C24" s="54"/>
    </row>
    <row r="25" spans="2:3" ht="11.25" customHeight="1" x14ac:dyDescent="0.2">
      <c r="B25" s="21" t="s">
        <v>91</v>
      </c>
      <c r="C25" s="55"/>
    </row>
    <row r="26" spans="2:3" ht="11.25" customHeight="1" x14ac:dyDescent="0.2">
      <c r="B26" s="21" t="s">
        <v>92</v>
      </c>
      <c r="C26" s="55"/>
    </row>
    <row r="27" spans="2:3" ht="11.25" customHeight="1" x14ac:dyDescent="0.2">
      <c r="B27" s="22" t="s">
        <v>93</v>
      </c>
      <c r="C27" s="56"/>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Hypothèses!D$66:D$71</xm:f>
          </x14:formula1>
          <xm:sqref>C18:C20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2060"/>
  </sheetPr>
  <dimension ref="A2:AD71"/>
  <sheetViews>
    <sheetView showGridLines="0" topLeftCell="A40" workbookViewId="0">
      <selection activeCell="D66" sqref="D66"/>
    </sheetView>
  </sheetViews>
  <sheetFormatPr baseColWidth="10" defaultColWidth="8.69921875" defaultRowHeight="14.25" x14ac:dyDescent="0.2"/>
  <cols>
    <col min="1" max="1" width="8.69921875" style="44"/>
    <col min="2" max="2" width="3" style="44" customWidth="1"/>
    <col min="3" max="3" width="1.5" style="44" customWidth="1"/>
    <col min="4" max="4" width="60.59765625" style="44" bestFit="1" customWidth="1"/>
    <col min="5" max="5" width="8.69921875" style="44"/>
    <col min="6" max="6" width="9.19921875" style="44" customWidth="1"/>
    <col min="7" max="7" width="8.8984375" style="44" customWidth="1"/>
    <col min="8" max="8" width="8.5" style="44" customWidth="1"/>
    <col min="9" max="9" width="7.5" style="44" customWidth="1"/>
    <col min="10" max="10" width="10.8984375" style="44" customWidth="1"/>
    <col min="11" max="11" width="9.796875" style="44" customWidth="1"/>
    <col min="12" max="12" width="7.5" style="44" customWidth="1"/>
    <col min="13" max="13" width="9.796875" style="44" customWidth="1"/>
    <col min="14" max="14" width="0.796875" style="44" customWidth="1"/>
    <col min="15" max="15" width="15.09765625" style="44" customWidth="1"/>
    <col min="16" max="16" width="10.5" style="44" customWidth="1"/>
    <col min="17" max="16384" width="8.69921875" style="44"/>
  </cols>
  <sheetData>
    <row r="2" spans="4:16" ht="11.25" customHeight="1" x14ac:dyDescent="0.2">
      <c r="D2" s="17" t="s">
        <v>143</v>
      </c>
      <c r="E2" s="1"/>
      <c r="F2" s="1"/>
      <c r="G2" s="1"/>
      <c r="H2" s="1"/>
      <c r="I2" s="1"/>
      <c r="J2" s="1"/>
      <c r="K2" s="1"/>
      <c r="L2" s="1"/>
      <c r="M2" s="1"/>
      <c r="N2" s="1"/>
      <c r="O2" s="1"/>
      <c r="P2" s="1"/>
    </row>
    <row r="3" spans="4:16" ht="11.25" customHeight="1" x14ac:dyDescent="0.2">
      <c r="D3" s="34"/>
      <c r="E3" s="34"/>
      <c r="F3" s="1"/>
      <c r="G3" s="1"/>
      <c r="H3" s="1"/>
      <c r="I3" s="1"/>
      <c r="J3" s="1"/>
      <c r="K3" s="1"/>
      <c r="L3" s="1"/>
      <c r="M3" s="1"/>
      <c r="N3" s="1"/>
      <c r="O3" s="1"/>
      <c r="P3" s="1"/>
    </row>
    <row r="4" spans="4:16" ht="4.9000000000000004" customHeight="1" x14ac:dyDescent="0.2"/>
    <row r="5" spans="4:16" ht="11.25" customHeight="1" x14ac:dyDescent="0.2">
      <c r="D5" s="1" t="s">
        <v>123</v>
      </c>
      <c r="E5" s="2">
        <v>100</v>
      </c>
    </row>
    <row r="6" spans="4:16" ht="11.25" customHeight="1" x14ac:dyDescent="0.2">
      <c r="D6" s="1" t="s">
        <v>124</v>
      </c>
      <c r="E6" s="2">
        <v>100</v>
      </c>
    </row>
    <row r="7" spans="4:16" ht="11.25" customHeight="1" x14ac:dyDescent="0.2">
      <c r="D7" s="1" t="s">
        <v>126</v>
      </c>
      <c r="E7" s="2">
        <v>100</v>
      </c>
    </row>
    <row r="8" spans="4:16" ht="11.25" customHeight="1" x14ac:dyDescent="0.2">
      <c r="D8" s="1" t="s">
        <v>125</v>
      </c>
      <c r="E8" s="2">
        <v>100</v>
      </c>
    </row>
    <row r="9" spans="4:16" ht="11.25" customHeight="1" x14ac:dyDescent="0.2">
      <c r="D9" s="1" t="s">
        <v>127</v>
      </c>
      <c r="E9" s="2" t="s">
        <v>70</v>
      </c>
    </row>
    <row r="10" spans="4:16" x14ac:dyDescent="0.2">
      <c r="D10" s="1"/>
      <c r="E10" s="2"/>
    </row>
    <row r="12" spans="4:16" ht="15.75" customHeight="1" x14ac:dyDescent="0.2">
      <c r="D12" s="48" t="s">
        <v>96</v>
      </c>
    </row>
    <row r="13" spans="4:16" ht="45" x14ac:dyDescent="0.2">
      <c r="D13" s="19" t="s">
        <v>35</v>
      </c>
      <c r="E13" s="28"/>
      <c r="F13" s="29" t="s">
        <v>97</v>
      </c>
      <c r="G13" s="29" t="s">
        <v>98</v>
      </c>
      <c r="H13" s="29" t="s">
        <v>84</v>
      </c>
      <c r="I13" s="29" t="s">
        <v>99</v>
      </c>
      <c r="J13" s="29" t="s">
        <v>100</v>
      </c>
      <c r="K13" s="29" t="s">
        <v>101</v>
      </c>
      <c r="L13" s="29" t="s">
        <v>77</v>
      </c>
      <c r="M13" s="29" t="s">
        <v>102</v>
      </c>
      <c r="N13" s="29"/>
      <c r="O13" s="29" t="s">
        <v>104</v>
      </c>
      <c r="P13" s="29" t="s">
        <v>246</v>
      </c>
    </row>
    <row r="14" spans="4:16" ht="11.25" customHeight="1" x14ac:dyDescent="0.2">
      <c r="D14" s="30">
        <v>1</v>
      </c>
      <c r="E14" s="19" t="s">
        <v>36</v>
      </c>
      <c r="F14" s="25">
        <v>0</v>
      </c>
      <c r="G14" s="25">
        <v>0</v>
      </c>
      <c r="H14" s="25">
        <v>0.5</v>
      </c>
      <c r="I14" s="26">
        <v>60</v>
      </c>
      <c r="J14" s="25">
        <v>0.8</v>
      </c>
      <c r="K14" s="25">
        <v>0.2</v>
      </c>
      <c r="L14" s="25">
        <v>0.5</v>
      </c>
      <c r="M14" s="25">
        <v>0.7</v>
      </c>
      <c r="N14" s="25"/>
      <c r="O14" s="25">
        <v>0.75</v>
      </c>
      <c r="P14" s="25">
        <v>0.5</v>
      </c>
    </row>
    <row r="15" spans="4:16" ht="11.25" customHeight="1" x14ac:dyDescent="0.2">
      <c r="D15" s="31">
        <v>2</v>
      </c>
      <c r="E15" s="19" t="s">
        <v>37</v>
      </c>
      <c r="F15" s="25">
        <v>-0.3</v>
      </c>
      <c r="G15" s="25">
        <v>-0.1</v>
      </c>
      <c r="H15" s="27" t="s">
        <v>70</v>
      </c>
      <c r="I15" s="26">
        <v>0</v>
      </c>
      <c r="J15" s="27" t="s">
        <v>70</v>
      </c>
      <c r="K15" s="26" t="s">
        <v>82</v>
      </c>
      <c r="L15" s="26" t="s">
        <v>78</v>
      </c>
      <c r="M15" s="27" t="s">
        <v>70</v>
      </c>
      <c r="N15" s="25"/>
      <c r="O15" s="27" t="s">
        <v>70</v>
      </c>
      <c r="P15" s="27"/>
    </row>
    <row r="16" spans="4:16" ht="11.25" customHeight="1" x14ac:dyDescent="0.2">
      <c r="D16" s="32">
        <v>3</v>
      </c>
      <c r="E16" s="19" t="s">
        <v>38</v>
      </c>
      <c r="F16" s="26" t="s">
        <v>129</v>
      </c>
      <c r="G16" s="26" t="s">
        <v>39</v>
      </c>
      <c r="H16" s="26" t="s">
        <v>51</v>
      </c>
      <c r="I16" s="26" t="s">
        <v>103</v>
      </c>
      <c r="J16" s="26" t="s">
        <v>71</v>
      </c>
      <c r="K16" s="27" t="s">
        <v>70</v>
      </c>
      <c r="L16" s="27" t="s">
        <v>70</v>
      </c>
      <c r="M16" s="26" t="s">
        <v>80</v>
      </c>
      <c r="N16" s="36"/>
      <c r="O16" s="26" t="s">
        <v>85</v>
      </c>
      <c r="P16" s="26" t="s">
        <v>51</v>
      </c>
    </row>
    <row r="18" spans="1:30" ht="15.75" customHeight="1" x14ac:dyDescent="0.2">
      <c r="C18" s="1"/>
      <c r="D18" s="49" t="s">
        <v>111</v>
      </c>
      <c r="E18" s="49" t="s">
        <v>40</v>
      </c>
      <c r="F18" s="33"/>
      <c r="G18" s="33"/>
      <c r="H18" s="33"/>
      <c r="I18" s="33"/>
      <c r="J18" s="33"/>
      <c r="K18" s="33"/>
      <c r="L18" s="33"/>
      <c r="M18" s="33"/>
      <c r="N18" s="33"/>
      <c r="O18" s="33"/>
      <c r="P18" s="33"/>
      <c r="Q18" s="33"/>
      <c r="R18" s="50"/>
      <c r="S18" s="50"/>
      <c r="T18" s="50"/>
      <c r="U18" s="50"/>
      <c r="V18" s="50"/>
      <c r="W18" s="50"/>
      <c r="X18" s="50"/>
      <c r="Y18" s="50"/>
      <c r="Z18" s="50"/>
      <c r="AA18" s="50"/>
      <c r="AB18" s="50"/>
      <c r="AC18" s="50"/>
      <c r="AD18" s="50"/>
    </row>
    <row r="19" spans="1:30" ht="11.25" customHeight="1" x14ac:dyDescent="0.2">
      <c r="B19" s="93" t="s">
        <v>83</v>
      </c>
      <c r="C19" s="1"/>
      <c r="D19" s="17" t="s">
        <v>41</v>
      </c>
      <c r="E19" s="1" t="s">
        <v>131</v>
      </c>
      <c r="F19" s="1"/>
      <c r="G19" s="1"/>
      <c r="H19" s="1"/>
      <c r="I19" s="1"/>
      <c r="J19" s="1"/>
      <c r="K19" s="1"/>
      <c r="L19" s="1"/>
      <c r="M19" s="1"/>
      <c r="N19" s="1"/>
      <c r="O19" s="1"/>
      <c r="P19" s="1"/>
      <c r="Q19" s="1"/>
    </row>
    <row r="20" spans="1:30" ht="11.25" customHeight="1" x14ac:dyDescent="0.2">
      <c r="B20" s="93"/>
      <c r="C20" s="1"/>
      <c r="D20" s="17" t="s">
        <v>42</v>
      </c>
      <c r="E20" s="1" t="s">
        <v>130</v>
      </c>
      <c r="F20" s="1"/>
      <c r="G20" s="1"/>
      <c r="H20" s="1"/>
      <c r="I20" s="1"/>
      <c r="J20" s="1"/>
      <c r="K20" s="1"/>
      <c r="L20" s="1"/>
      <c r="M20" s="1"/>
      <c r="N20" s="1"/>
      <c r="O20" s="1"/>
      <c r="P20" s="1"/>
      <c r="Q20" s="1"/>
    </row>
    <row r="21" spans="1:30" ht="11.25" customHeight="1" x14ac:dyDescent="0.2">
      <c r="B21" s="93"/>
      <c r="C21" s="1"/>
      <c r="D21" s="17" t="s">
        <v>43</v>
      </c>
      <c r="E21" s="1" t="s">
        <v>44</v>
      </c>
      <c r="F21" s="1"/>
      <c r="G21" s="1"/>
      <c r="H21" s="1"/>
      <c r="I21" s="1"/>
      <c r="J21" s="1"/>
      <c r="K21" s="1"/>
      <c r="L21" s="1"/>
      <c r="M21" s="1"/>
      <c r="N21" s="1"/>
      <c r="O21" s="1"/>
      <c r="P21" s="1"/>
      <c r="Q21" s="1"/>
    </row>
    <row r="22" spans="1:30" ht="11.25" customHeight="1" x14ac:dyDescent="0.2">
      <c r="B22" s="93"/>
      <c r="C22" s="1"/>
      <c r="D22" s="17" t="s">
        <v>45</v>
      </c>
      <c r="E22" s="1" t="s">
        <v>46</v>
      </c>
      <c r="F22" s="1"/>
      <c r="G22" s="1"/>
      <c r="H22" s="1"/>
      <c r="I22" s="1"/>
      <c r="J22" s="1"/>
      <c r="K22" s="1"/>
      <c r="L22" s="1"/>
      <c r="M22" s="1"/>
      <c r="N22" s="1"/>
      <c r="O22" s="1"/>
      <c r="P22" s="1"/>
      <c r="Q22" s="1"/>
    </row>
    <row r="23" spans="1:30" ht="3" customHeight="1" x14ac:dyDescent="0.2">
      <c r="B23" s="93"/>
      <c r="C23" s="1"/>
      <c r="D23" s="17"/>
      <c r="E23" s="1"/>
      <c r="F23" s="1"/>
      <c r="G23" s="1"/>
      <c r="H23" s="1"/>
      <c r="I23" s="1"/>
      <c r="J23" s="1"/>
      <c r="K23" s="1"/>
      <c r="L23" s="1"/>
      <c r="M23" s="1"/>
      <c r="N23" s="1"/>
      <c r="O23" s="1"/>
      <c r="P23" s="1"/>
      <c r="Q23" s="1"/>
    </row>
    <row r="24" spans="1:30" ht="11.25" customHeight="1" x14ac:dyDescent="0.2">
      <c r="B24" s="93"/>
      <c r="C24" s="1"/>
      <c r="D24" s="17" t="s">
        <v>106</v>
      </c>
      <c r="E24" s="1" t="s">
        <v>47</v>
      </c>
      <c r="F24" s="1"/>
      <c r="G24" s="1"/>
      <c r="H24" s="1"/>
      <c r="I24" s="1"/>
      <c r="J24" s="1"/>
      <c r="K24" s="1"/>
      <c r="L24" s="1"/>
      <c r="M24" s="1"/>
      <c r="N24" s="1"/>
      <c r="O24" s="1"/>
      <c r="P24" s="1"/>
      <c r="Q24" s="1"/>
    </row>
    <row r="25" spans="1:30" ht="11.25" customHeight="1" x14ac:dyDescent="0.2">
      <c r="B25" s="93"/>
      <c r="C25" s="1"/>
      <c r="D25" s="17" t="s">
        <v>105</v>
      </c>
      <c r="E25" s="1" t="s">
        <v>63</v>
      </c>
      <c r="F25" s="1"/>
      <c r="G25" s="1"/>
      <c r="H25" s="1"/>
      <c r="I25" s="1"/>
      <c r="J25" s="1"/>
      <c r="K25" s="1"/>
      <c r="L25" s="1"/>
      <c r="M25" s="1"/>
      <c r="N25" s="1"/>
      <c r="O25" s="1"/>
      <c r="P25" s="1"/>
      <c r="Q25" s="1"/>
    </row>
    <row r="26" spans="1:30" ht="11.25" customHeight="1" x14ac:dyDescent="0.2">
      <c r="B26" s="93"/>
      <c r="C26" s="1"/>
      <c r="D26" s="17" t="s">
        <v>107</v>
      </c>
      <c r="E26" s="1" t="s">
        <v>49</v>
      </c>
      <c r="F26" s="1"/>
      <c r="G26" s="1"/>
      <c r="H26" s="1"/>
      <c r="I26" s="1"/>
      <c r="J26" s="1"/>
      <c r="K26" s="1"/>
      <c r="L26" s="1"/>
      <c r="M26" s="1"/>
      <c r="N26" s="1"/>
      <c r="O26" s="1"/>
      <c r="P26" s="1"/>
      <c r="Q26" s="1"/>
    </row>
    <row r="27" spans="1:30" ht="3" customHeight="1" x14ac:dyDescent="0.2">
      <c r="B27" s="93"/>
      <c r="C27" s="1"/>
      <c r="D27" s="17"/>
      <c r="E27" s="1"/>
      <c r="F27" s="1"/>
      <c r="G27" s="1"/>
      <c r="H27" s="1"/>
      <c r="I27" s="1"/>
      <c r="J27" s="1"/>
      <c r="K27" s="1"/>
      <c r="L27" s="1"/>
      <c r="M27" s="1"/>
      <c r="N27" s="1"/>
      <c r="O27" s="1"/>
      <c r="P27" s="1"/>
      <c r="Q27" s="1"/>
    </row>
    <row r="28" spans="1:30" ht="11.25" customHeight="1" x14ac:dyDescent="0.2">
      <c r="B28" s="93"/>
      <c r="C28" s="1"/>
      <c r="D28" s="17" t="s">
        <v>52</v>
      </c>
      <c r="E28" s="1" t="s">
        <v>55</v>
      </c>
      <c r="F28" s="1"/>
      <c r="G28" s="1"/>
      <c r="H28" s="1"/>
      <c r="I28" s="1"/>
      <c r="J28" s="1"/>
      <c r="K28" s="1"/>
      <c r="L28" s="1"/>
      <c r="M28" s="1"/>
      <c r="N28" s="1"/>
      <c r="O28" s="1"/>
      <c r="P28" s="1"/>
      <c r="Q28" s="1"/>
    </row>
    <row r="29" spans="1:30" ht="11.25" customHeight="1" x14ac:dyDescent="0.2">
      <c r="B29" s="93"/>
      <c r="C29" s="1"/>
      <c r="D29" s="17" t="s">
        <v>53</v>
      </c>
      <c r="E29" s="1" t="s">
        <v>135</v>
      </c>
      <c r="F29" s="1"/>
      <c r="G29" s="1"/>
      <c r="H29" s="1"/>
      <c r="I29" s="1"/>
      <c r="J29" s="1"/>
      <c r="K29" s="1"/>
      <c r="L29" s="1"/>
      <c r="M29" s="1"/>
      <c r="N29" s="1"/>
      <c r="O29" s="1"/>
      <c r="P29" s="1"/>
      <c r="Q29" s="1"/>
    </row>
    <row r="30" spans="1:30" ht="11.25" customHeight="1" x14ac:dyDescent="0.25">
      <c r="A30" s="58"/>
      <c r="B30" s="93"/>
      <c r="C30" s="1"/>
      <c r="D30" s="17" t="s">
        <v>54</v>
      </c>
      <c r="E30" s="1" t="s">
        <v>132</v>
      </c>
      <c r="F30" s="1"/>
      <c r="G30" s="1"/>
      <c r="H30" s="1"/>
      <c r="I30" s="1"/>
      <c r="J30" s="1"/>
      <c r="K30" s="1"/>
      <c r="L30" s="1"/>
      <c r="M30" s="1"/>
      <c r="N30" s="1"/>
      <c r="O30" s="1"/>
      <c r="P30" s="1"/>
      <c r="Q30" s="1"/>
    </row>
    <row r="31" spans="1:30" ht="11.25" customHeight="1" x14ac:dyDescent="0.2">
      <c r="B31" s="93"/>
      <c r="C31" s="1"/>
      <c r="D31" s="17" t="s">
        <v>56</v>
      </c>
      <c r="E31" s="1" t="s">
        <v>57</v>
      </c>
      <c r="F31" s="1"/>
      <c r="G31" s="1"/>
      <c r="H31" s="1"/>
      <c r="I31" s="1"/>
      <c r="J31" s="1"/>
      <c r="K31" s="1"/>
      <c r="L31" s="1"/>
      <c r="M31" s="1"/>
      <c r="N31" s="1"/>
      <c r="O31" s="1"/>
      <c r="P31" s="1"/>
      <c r="Q31" s="1"/>
    </row>
    <row r="32" spans="1:30" ht="3" customHeight="1" x14ac:dyDescent="0.2">
      <c r="B32" s="93"/>
      <c r="C32" s="1"/>
      <c r="D32" s="17"/>
      <c r="E32" s="1"/>
      <c r="F32" s="1"/>
      <c r="G32" s="1"/>
      <c r="H32" s="1"/>
      <c r="I32" s="1"/>
      <c r="J32" s="1"/>
      <c r="K32" s="1"/>
      <c r="L32" s="1"/>
      <c r="M32" s="1"/>
      <c r="N32" s="1"/>
      <c r="O32" s="1"/>
      <c r="P32" s="1"/>
      <c r="Q32" s="1"/>
    </row>
    <row r="33" spans="2:17" ht="11.25" customHeight="1" x14ac:dyDescent="0.2">
      <c r="B33" s="93"/>
      <c r="C33" s="1"/>
      <c r="D33" s="17" t="s">
        <v>60</v>
      </c>
      <c r="E33" s="1" t="s">
        <v>136</v>
      </c>
      <c r="F33" s="1"/>
      <c r="G33" s="1"/>
      <c r="H33" s="1"/>
      <c r="I33" s="1"/>
      <c r="J33" s="1"/>
      <c r="K33" s="1"/>
      <c r="L33" s="1"/>
      <c r="M33" s="1"/>
      <c r="N33" s="1"/>
      <c r="O33" s="1"/>
      <c r="P33" s="1"/>
      <c r="Q33" s="1"/>
    </row>
    <row r="34" spans="2:17" ht="11.25" customHeight="1" x14ac:dyDescent="0.2">
      <c r="B34" s="93"/>
      <c r="C34" s="1"/>
      <c r="D34" s="17" t="s">
        <v>61</v>
      </c>
      <c r="E34" s="1" t="s">
        <v>137</v>
      </c>
      <c r="F34" s="1"/>
      <c r="G34" s="1"/>
      <c r="H34" s="1"/>
      <c r="I34" s="1"/>
      <c r="J34" s="1"/>
      <c r="K34" s="1"/>
      <c r="L34" s="1"/>
      <c r="M34" s="1"/>
      <c r="N34" s="1"/>
      <c r="O34" s="1"/>
      <c r="P34" s="1"/>
      <c r="Q34" s="1"/>
    </row>
    <row r="35" spans="2:17" ht="11.25" customHeight="1" x14ac:dyDescent="0.2">
      <c r="B35" s="93"/>
      <c r="C35" s="1"/>
      <c r="D35" s="17" t="s">
        <v>62</v>
      </c>
      <c r="E35" s="1" t="s">
        <v>138</v>
      </c>
      <c r="F35" s="1"/>
      <c r="G35" s="1"/>
      <c r="H35" s="1"/>
      <c r="I35" s="1"/>
      <c r="J35" s="1"/>
      <c r="K35" s="1"/>
      <c r="L35" s="1"/>
      <c r="M35" s="1"/>
      <c r="N35" s="1"/>
      <c r="O35" s="1"/>
      <c r="P35" s="1"/>
      <c r="Q35" s="1"/>
    </row>
    <row r="36" spans="2:17" ht="3" customHeight="1" x14ac:dyDescent="0.2">
      <c r="B36" s="93"/>
      <c r="C36" s="1"/>
      <c r="D36" s="17"/>
      <c r="E36" s="1"/>
      <c r="F36" s="1"/>
      <c r="G36" s="1"/>
      <c r="H36" s="1"/>
      <c r="I36" s="1"/>
      <c r="J36" s="1"/>
      <c r="K36" s="1"/>
      <c r="L36" s="1"/>
      <c r="M36" s="1"/>
      <c r="N36" s="1"/>
      <c r="O36" s="1"/>
      <c r="P36" s="1"/>
      <c r="Q36" s="1"/>
    </row>
    <row r="37" spans="2:17" ht="11.25" customHeight="1" x14ac:dyDescent="0.2">
      <c r="B37" s="93"/>
      <c r="C37" s="1"/>
      <c r="D37" s="17" t="s">
        <v>4</v>
      </c>
      <c r="E37" s="1" t="s">
        <v>58</v>
      </c>
      <c r="F37" s="1"/>
      <c r="G37" s="1"/>
      <c r="H37" s="1"/>
      <c r="I37" s="1" t="s">
        <v>59</v>
      </c>
      <c r="J37" s="1"/>
      <c r="K37" s="1"/>
      <c r="L37" s="1" t="s">
        <v>133</v>
      </c>
      <c r="M37" s="1"/>
      <c r="N37" s="1"/>
      <c r="O37" s="1"/>
      <c r="P37" s="1"/>
      <c r="Q37" s="1"/>
    </row>
    <row r="38" spans="2:17" ht="3" customHeight="1" x14ac:dyDescent="0.2">
      <c r="B38" s="93"/>
      <c r="C38" s="1"/>
      <c r="D38" s="17"/>
      <c r="E38" s="1"/>
      <c r="F38" s="1"/>
      <c r="G38" s="1"/>
      <c r="H38" s="1"/>
      <c r="I38" s="1"/>
      <c r="J38" s="1"/>
      <c r="K38" s="1"/>
      <c r="L38" s="1"/>
      <c r="M38" s="1"/>
      <c r="N38" s="1"/>
      <c r="O38" s="1"/>
      <c r="P38" s="1"/>
      <c r="Q38" s="1"/>
    </row>
    <row r="39" spans="2:17" ht="11.25" customHeight="1" x14ac:dyDescent="0.2">
      <c r="B39" s="93"/>
      <c r="D39" s="17" t="s">
        <v>120</v>
      </c>
      <c r="E39" s="1" t="s">
        <v>108</v>
      </c>
    </row>
    <row r="40" spans="2:17" ht="11.25" customHeight="1" x14ac:dyDescent="0.2">
      <c r="B40" s="93"/>
      <c r="D40" s="17" t="s">
        <v>113</v>
      </c>
      <c r="E40" s="1" t="s">
        <v>139</v>
      </c>
    </row>
    <row r="41" spans="2:17" ht="11.25" customHeight="1" x14ac:dyDescent="0.2">
      <c r="B41" s="93"/>
      <c r="D41" s="17" t="s">
        <v>112</v>
      </c>
      <c r="E41" s="1" t="s">
        <v>140</v>
      </c>
    </row>
    <row r="42" spans="2:17" ht="15" x14ac:dyDescent="0.25">
      <c r="D42" s="58"/>
    </row>
    <row r="43" spans="2:17" ht="11.25" customHeight="1" x14ac:dyDescent="0.2">
      <c r="B43" s="93" t="s">
        <v>144</v>
      </c>
      <c r="D43" s="17" t="s">
        <v>66</v>
      </c>
      <c r="E43" s="1" t="s">
        <v>67</v>
      </c>
      <c r="F43" s="1"/>
      <c r="G43" s="1"/>
      <c r="H43" s="1"/>
      <c r="I43" s="1"/>
      <c r="J43" s="1"/>
      <c r="K43" s="1"/>
      <c r="L43" s="1"/>
      <c r="M43" s="1"/>
      <c r="N43" s="1"/>
      <c r="O43" s="1"/>
      <c r="P43" s="1"/>
    </row>
    <row r="44" spans="2:17" ht="11.25" customHeight="1" x14ac:dyDescent="0.2">
      <c r="B44" s="94"/>
      <c r="D44" s="17" t="s">
        <v>114</v>
      </c>
      <c r="E44" s="1" t="s">
        <v>68</v>
      </c>
      <c r="F44" s="1"/>
      <c r="G44" s="1"/>
      <c r="H44" s="1"/>
      <c r="I44" s="1"/>
      <c r="J44" s="1"/>
      <c r="K44" s="1"/>
      <c r="L44" s="1"/>
      <c r="M44" s="1"/>
      <c r="N44" s="1"/>
      <c r="O44" s="1"/>
      <c r="P44" s="1"/>
    </row>
    <row r="45" spans="2:17" ht="11.25" customHeight="1" x14ac:dyDescent="0.2">
      <c r="B45" s="94"/>
      <c r="D45" s="17" t="s">
        <v>115</v>
      </c>
      <c r="E45" s="1" t="s">
        <v>69</v>
      </c>
      <c r="F45" s="1"/>
      <c r="G45" s="1"/>
      <c r="H45" s="1"/>
      <c r="I45" s="1"/>
      <c r="J45" s="1"/>
      <c r="K45" s="1"/>
      <c r="L45" s="1"/>
      <c r="M45" s="1"/>
      <c r="N45" s="1"/>
      <c r="O45" s="1"/>
      <c r="P45" s="1"/>
    </row>
    <row r="46" spans="2:17" ht="11.25" customHeight="1" x14ac:dyDescent="0.2">
      <c r="B46" s="94"/>
      <c r="D46" s="17" t="s">
        <v>170</v>
      </c>
      <c r="E46" s="1" t="s">
        <v>74</v>
      </c>
      <c r="F46" s="1"/>
      <c r="G46" s="1"/>
      <c r="H46" s="1"/>
      <c r="I46" s="1"/>
      <c r="J46" s="1"/>
      <c r="K46" s="1"/>
      <c r="L46" s="1"/>
      <c r="M46" s="1"/>
      <c r="N46" s="1"/>
      <c r="O46" s="1"/>
      <c r="P46" s="1"/>
    </row>
    <row r="47" spans="2:17" ht="11.25" customHeight="1" x14ac:dyDescent="0.2">
      <c r="B47" s="94"/>
      <c r="D47" s="17" t="s">
        <v>171</v>
      </c>
      <c r="E47" s="1" t="s">
        <v>134</v>
      </c>
      <c r="F47" s="1"/>
      <c r="G47" s="1"/>
      <c r="H47" s="1"/>
      <c r="I47" s="1"/>
      <c r="J47" s="1"/>
      <c r="K47" s="1"/>
      <c r="L47" s="1"/>
      <c r="M47" s="1"/>
      <c r="N47" s="1"/>
      <c r="O47" s="1"/>
      <c r="P47" s="1"/>
    </row>
    <row r="48" spans="2:17" ht="11.25" customHeight="1" x14ac:dyDescent="0.2">
      <c r="B48" s="94"/>
      <c r="D48" s="17" t="s">
        <v>242</v>
      </c>
      <c r="E48" s="1" t="s">
        <v>244</v>
      </c>
      <c r="F48" s="1"/>
      <c r="G48" s="1"/>
      <c r="H48" s="1"/>
      <c r="I48" s="1"/>
      <c r="J48" s="1"/>
      <c r="K48" s="1"/>
      <c r="L48" s="1"/>
      <c r="M48" s="1"/>
      <c r="N48" s="1"/>
      <c r="O48" s="1"/>
      <c r="P48" s="1"/>
    </row>
    <row r="49" spans="2:16" ht="11.25" customHeight="1" x14ac:dyDescent="0.2">
      <c r="B49" s="94"/>
      <c r="D49" s="17" t="s">
        <v>243</v>
      </c>
      <c r="E49" s="1" t="s">
        <v>245</v>
      </c>
      <c r="F49" s="1"/>
      <c r="G49" s="1"/>
      <c r="H49" s="1"/>
      <c r="I49" s="1"/>
      <c r="J49" s="1"/>
      <c r="K49" s="1"/>
      <c r="L49" s="1"/>
      <c r="M49" s="1"/>
      <c r="N49" s="1"/>
      <c r="O49" s="1"/>
      <c r="P49" s="1"/>
    </row>
    <row r="50" spans="2:16" ht="11.25" customHeight="1" x14ac:dyDescent="0.2">
      <c r="B50" s="94"/>
      <c r="D50" s="17" t="s">
        <v>116</v>
      </c>
      <c r="E50" s="1" t="s">
        <v>75</v>
      </c>
      <c r="F50" s="1"/>
      <c r="G50" s="1"/>
      <c r="H50" s="1"/>
      <c r="I50" s="1"/>
      <c r="J50" s="1"/>
      <c r="K50" s="1"/>
      <c r="L50" s="1"/>
      <c r="M50" s="1"/>
      <c r="N50" s="1"/>
      <c r="O50" s="1"/>
      <c r="P50" s="1"/>
    </row>
    <row r="51" spans="2:16" ht="11.25" customHeight="1" x14ac:dyDescent="0.2">
      <c r="B51" s="94"/>
      <c r="D51" s="17" t="s">
        <v>117</v>
      </c>
      <c r="E51" s="1" t="s">
        <v>76</v>
      </c>
      <c r="F51" s="1"/>
      <c r="G51" s="1"/>
      <c r="H51" s="1"/>
      <c r="I51" s="1"/>
      <c r="J51" s="1"/>
      <c r="K51" s="1"/>
      <c r="L51" s="1"/>
      <c r="M51" s="1"/>
      <c r="N51" s="1"/>
      <c r="O51" s="1"/>
      <c r="P51" s="1"/>
    </row>
    <row r="52" spans="2:16" ht="3" customHeight="1" x14ac:dyDescent="0.2">
      <c r="B52" s="94"/>
      <c r="D52" s="17"/>
      <c r="E52" s="1"/>
      <c r="F52" s="1"/>
      <c r="G52" s="1"/>
      <c r="H52" s="1"/>
      <c r="I52" s="1"/>
      <c r="J52" s="1"/>
      <c r="K52" s="1"/>
      <c r="L52" s="1"/>
      <c r="M52" s="1"/>
      <c r="N52" s="1"/>
      <c r="O52" s="1"/>
      <c r="P52" s="1"/>
    </row>
    <row r="53" spans="2:16" ht="11.25" customHeight="1" x14ac:dyDescent="0.2">
      <c r="B53" s="94"/>
      <c r="D53" s="17" t="s">
        <v>150</v>
      </c>
      <c r="E53" s="1" t="s">
        <v>149</v>
      </c>
      <c r="F53" s="1"/>
      <c r="G53" s="1"/>
      <c r="H53" s="1"/>
      <c r="I53" s="1"/>
      <c r="J53" s="1"/>
      <c r="K53" s="1"/>
      <c r="L53" s="1"/>
      <c r="M53" s="1"/>
      <c r="N53" s="1"/>
      <c r="O53" s="1"/>
      <c r="P53" s="1"/>
    </row>
    <row r="54" spans="2:16" ht="11.25" customHeight="1" x14ac:dyDescent="0.2">
      <c r="B54" s="94"/>
      <c r="D54" s="17" t="s">
        <v>151</v>
      </c>
      <c r="E54" s="1" t="s">
        <v>152</v>
      </c>
      <c r="F54" s="1"/>
      <c r="G54" s="1"/>
      <c r="H54" s="1"/>
      <c r="I54" s="1"/>
      <c r="J54" s="1"/>
      <c r="K54" s="1"/>
      <c r="L54" s="1"/>
      <c r="M54" s="1"/>
      <c r="N54" s="1"/>
      <c r="O54" s="1"/>
      <c r="P54" s="1"/>
    </row>
    <row r="55" spans="2:16" ht="3" customHeight="1" x14ac:dyDescent="0.2">
      <c r="B55" s="94"/>
      <c r="D55" s="17"/>
      <c r="E55" s="1"/>
      <c r="F55" s="1"/>
      <c r="G55" s="1"/>
      <c r="H55" s="1"/>
      <c r="I55" s="1"/>
      <c r="J55" s="1"/>
      <c r="K55" s="1"/>
      <c r="L55" s="1"/>
      <c r="M55" s="1"/>
      <c r="N55" s="1"/>
      <c r="O55" s="1"/>
      <c r="P55" s="1"/>
    </row>
    <row r="56" spans="2:16" ht="11.25" customHeight="1" x14ac:dyDescent="0.2">
      <c r="B56" s="94"/>
      <c r="D56" s="17" t="s">
        <v>118</v>
      </c>
      <c r="E56" s="1" t="s">
        <v>145</v>
      </c>
      <c r="F56" s="1"/>
      <c r="G56" s="1"/>
      <c r="H56" s="1"/>
      <c r="I56" s="1"/>
      <c r="J56" s="1"/>
      <c r="K56" s="1"/>
      <c r="L56" s="1"/>
      <c r="M56" s="1"/>
      <c r="N56" s="1"/>
      <c r="O56" s="1"/>
      <c r="P56" s="1"/>
    </row>
    <row r="57" spans="2:16" ht="11.25" customHeight="1" x14ac:dyDescent="0.2">
      <c r="B57" s="94"/>
      <c r="D57" s="17" t="s">
        <v>119</v>
      </c>
      <c r="E57" s="1" t="s">
        <v>146</v>
      </c>
      <c r="F57" s="1"/>
      <c r="G57" s="1"/>
      <c r="H57" s="1"/>
      <c r="I57" s="1"/>
      <c r="J57" s="1"/>
      <c r="K57" s="1"/>
      <c r="L57" s="1"/>
      <c r="M57" s="1"/>
      <c r="N57" s="1"/>
      <c r="O57" s="1"/>
      <c r="P57" s="1"/>
    </row>
    <row r="58" spans="2:16" ht="3" customHeight="1" x14ac:dyDescent="0.2">
      <c r="B58" s="94"/>
      <c r="D58" s="17"/>
      <c r="E58" s="1"/>
      <c r="F58" s="1"/>
      <c r="G58" s="1"/>
      <c r="H58" s="1"/>
      <c r="I58" s="1"/>
      <c r="J58" s="1"/>
      <c r="K58" s="1"/>
      <c r="L58" s="1"/>
      <c r="M58" s="1"/>
      <c r="N58" s="1"/>
      <c r="O58" s="1"/>
      <c r="P58" s="1"/>
    </row>
    <row r="59" spans="2:16" ht="11.25" customHeight="1" x14ac:dyDescent="0.2">
      <c r="B59" s="94"/>
      <c r="D59" s="17" t="s">
        <v>121</v>
      </c>
      <c r="E59" s="1" t="s">
        <v>109</v>
      </c>
      <c r="F59" s="1"/>
      <c r="G59" s="1"/>
      <c r="H59" s="1"/>
      <c r="I59" s="1"/>
      <c r="J59" s="1"/>
      <c r="K59" s="1"/>
      <c r="L59" s="1"/>
      <c r="M59" s="1"/>
      <c r="N59" s="1"/>
      <c r="O59" s="1"/>
      <c r="P59" s="1"/>
    </row>
    <row r="60" spans="2:16" ht="11.25" customHeight="1" x14ac:dyDescent="0.2">
      <c r="B60" s="94"/>
      <c r="D60" s="17" t="s">
        <v>169</v>
      </c>
      <c r="E60" s="1" t="s">
        <v>110</v>
      </c>
      <c r="F60" s="1"/>
      <c r="G60" s="1"/>
      <c r="H60" s="1"/>
      <c r="I60" s="1"/>
      <c r="J60" s="1"/>
      <c r="K60" s="1"/>
      <c r="L60" s="1"/>
      <c r="M60" s="1"/>
      <c r="N60" s="1"/>
      <c r="O60" s="1"/>
      <c r="P60" s="1"/>
    </row>
    <row r="61" spans="2:16" ht="11.25" customHeight="1" x14ac:dyDescent="0.2">
      <c r="B61" s="94"/>
      <c r="D61" s="17" t="s">
        <v>122</v>
      </c>
      <c r="E61" s="1" t="s">
        <v>141</v>
      </c>
      <c r="F61" s="1"/>
      <c r="G61" s="1"/>
      <c r="H61" s="1"/>
      <c r="I61" s="1"/>
      <c r="J61" s="1"/>
      <c r="K61" s="1"/>
      <c r="L61" s="1"/>
      <c r="M61" s="1"/>
      <c r="N61" s="1"/>
      <c r="O61" s="1"/>
      <c r="P61" s="1"/>
    </row>
    <row r="62" spans="2:16" ht="11.25" customHeight="1" x14ac:dyDescent="0.2">
      <c r="D62" s="1"/>
      <c r="E62" s="1"/>
      <c r="F62" s="1"/>
      <c r="G62" s="1"/>
      <c r="H62" s="1"/>
      <c r="I62" s="1"/>
      <c r="J62" s="1"/>
      <c r="K62" s="1"/>
      <c r="L62" s="1"/>
      <c r="M62" s="1"/>
      <c r="N62" s="1"/>
      <c r="O62" s="1"/>
      <c r="P62" s="1"/>
    </row>
    <row r="63" spans="2:16" ht="11.25" customHeight="1" x14ac:dyDescent="0.2">
      <c r="D63" s="1"/>
      <c r="E63" s="1"/>
      <c r="F63" s="1"/>
      <c r="G63" s="1"/>
      <c r="H63" s="1"/>
      <c r="I63" s="1"/>
      <c r="J63" s="1"/>
      <c r="K63" s="1"/>
      <c r="L63" s="1"/>
      <c r="M63" s="1"/>
      <c r="N63" s="1"/>
      <c r="O63" s="1"/>
      <c r="P63" s="1"/>
    </row>
    <row r="64" spans="2:16" x14ac:dyDescent="0.2">
      <c r="D64" s="1" t="s">
        <v>142</v>
      </c>
    </row>
    <row r="65" spans="4:4" x14ac:dyDescent="0.2">
      <c r="D65" s="48" t="s">
        <v>88</v>
      </c>
    </row>
    <row r="66" spans="4:4" x14ac:dyDescent="0.2">
      <c r="D66" s="1">
        <v>2023</v>
      </c>
    </row>
    <row r="67" spans="4:4" x14ac:dyDescent="0.2">
      <c r="D67" s="1">
        <v>2022</v>
      </c>
    </row>
    <row r="68" spans="4:4" x14ac:dyDescent="0.2">
      <c r="D68" s="1">
        <v>2021</v>
      </c>
    </row>
    <row r="69" spans="4:4" x14ac:dyDescent="0.2">
      <c r="D69" s="1">
        <v>2020</v>
      </c>
    </row>
    <row r="70" spans="4:4" x14ac:dyDescent="0.2">
      <c r="D70" s="1">
        <v>2019</v>
      </c>
    </row>
    <row r="71" spans="4:4" x14ac:dyDescent="0.2">
      <c r="D71" s="1">
        <v>2018</v>
      </c>
    </row>
  </sheetData>
  <mergeCells count="2">
    <mergeCell ref="B19:B41"/>
    <mergeCell ref="B43:B6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7"/>
  </sheetPr>
  <dimension ref="D2:M53"/>
  <sheetViews>
    <sheetView showGridLines="0" topLeftCell="A5" zoomScaleNormal="100" zoomScaleSheetLayoutView="115" workbookViewId="0">
      <selection activeCell="K17" sqref="K17"/>
    </sheetView>
  </sheetViews>
  <sheetFormatPr baseColWidth="10" defaultColWidth="8.69921875" defaultRowHeight="14.25" x14ac:dyDescent="0.2"/>
  <cols>
    <col min="1" max="1" width="8.69921875" style="44"/>
    <col min="2" max="2" width="2.5" style="44" customWidth="1"/>
    <col min="3" max="3" width="1.09765625" style="44" customWidth="1"/>
    <col min="4" max="4" width="35.19921875" style="44" bestFit="1" customWidth="1"/>
    <col min="5" max="5" width="7.19921875" style="44" customWidth="1"/>
    <col min="6" max="6" width="7.19921875" style="44" bestFit="1" customWidth="1"/>
    <col min="7" max="7" width="11.19921875" style="44" customWidth="1"/>
    <col min="8" max="8" width="1.3984375" style="44" customWidth="1"/>
    <col min="9" max="9" width="9.19921875" style="44" customWidth="1"/>
    <col min="10" max="10" width="7.59765625" style="44" customWidth="1"/>
    <col min="11" max="35" width="8.5" style="44" customWidth="1"/>
    <col min="36" max="16384" width="8.69921875" style="44"/>
  </cols>
  <sheetData>
    <row r="2" spans="4:13" ht="15" thickBot="1" x14ac:dyDescent="0.25"/>
    <row r="3" spans="4:13" ht="15.75" customHeight="1" thickBot="1" x14ac:dyDescent="0.25">
      <c r="D3" s="57" t="s">
        <v>5</v>
      </c>
      <c r="E3" s="45"/>
      <c r="F3" s="45"/>
      <c r="G3" s="46"/>
    </row>
    <row r="6" spans="4:13" ht="11.25" customHeight="1" x14ac:dyDescent="0.2">
      <c r="D6" s="7" t="s">
        <v>21</v>
      </c>
      <c r="E6" s="50"/>
      <c r="F6" s="50"/>
      <c r="G6" s="50"/>
    </row>
    <row r="7" spans="4:13" ht="11.25" customHeight="1" x14ac:dyDescent="0.2">
      <c r="D7" s="5"/>
      <c r="E7" s="6">
        <v>2017</v>
      </c>
      <c r="F7" s="6">
        <v>2016</v>
      </c>
      <c r="G7" s="8" t="s">
        <v>29</v>
      </c>
    </row>
    <row r="8" spans="4:13" s="47" customFormat="1" ht="3" customHeight="1" x14ac:dyDescent="0.2">
      <c r="D8" s="3"/>
      <c r="E8" s="4"/>
      <c r="F8" s="4"/>
      <c r="G8" s="4"/>
    </row>
    <row r="9" spans="4:13" ht="11.25" customHeight="1" x14ac:dyDescent="0.2">
      <c r="D9" s="9" t="s">
        <v>6</v>
      </c>
      <c r="E9" s="10" t="e">
        <f>#REF!/1000</f>
        <v>#REF!</v>
      </c>
      <c r="F9" s="10" t="e">
        <f>#REF!/1000</f>
        <v>#REF!</v>
      </c>
      <c r="G9" s="11" t="str">
        <f>IFERROR(ROUND(E9/F9-1,3),"")</f>
        <v/>
      </c>
    </row>
    <row r="10" spans="4:13" ht="11.25" customHeight="1" x14ac:dyDescent="0.2">
      <c r="D10" s="9" t="s">
        <v>50</v>
      </c>
      <c r="E10" s="18" t="e">
        <f>ROUND(#REF!/1000/E9,3)</f>
        <v>#REF!</v>
      </c>
      <c r="F10" s="18" t="e">
        <f>ROUND(#REF!/1000/F9,3)</f>
        <v>#REF!</v>
      </c>
      <c r="G10" s="12" t="e">
        <f>(E10-F10)*100</f>
        <v>#REF!</v>
      </c>
    </row>
    <row r="11" spans="4:13" ht="11.25" customHeight="1" x14ac:dyDescent="0.2">
      <c r="D11" s="9" t="s">
        <v>10</v>
      </c>
      <c r="E11" s="10" t="e">
        <f>ROUND((#REF!-#REF!-#REF!)/1000-(#REF!-#REF!-#REF!-#REF!)/1000,1)</f>
        <v>#REF!</v>
      </c>
      <c r="F11" s="10" t="e">
        <f>ROUND((#REF!-#REF!-#REF!)/1000-(#REF!-#REF!-#REF!-#REF!)/1000,1)</f>
        <v>#REF!</v>
      </c>
      <c r="G11" s="11" t="e">
        <f>IF(OR(E11&lt;0,F11&lt;0),0,ROUND(E11/F11-1,3))</f>
        <v>#REF!</v>
      </c>
    </row>
    <row r="12" spans="4:13" ht="11.25" customHeight="1" x14ac:dyDescent="0.2">
      <c r="D12" s="9" t="s">
        <v>19</v>
      </c>
      <c r="E12" s="11" t="e">
        <f>E11/E9</f>
        <v>#REF!</v>
      </c>
      <c r="F12" s="11" t="e">
        <f>F11/F9</f>
        <v>#REF!</v>
      </c>
      <c r="G12" s="12" t="e">
        <f>(E12-F12)*100</f>
        <v>#REF!</v>
      </c>
      <c r="K12" s="47"/>
      <c r="L12" s="47"/>
      <c r="M12" s="47"/>
    </row>
    <row r="13" spans="4:13" ht="11.25" customHeight="1" x14ac:dyDescent="0.2">
      <c r="D13" s="9" t="s">
        <v>23</v>
      </c>
      <c r="E13" s="10" t="e">
        <f>#REF!/1000</f>
        <v>#REF!</v>
      </c>
      <c r="F13" s="10" t="e">
        <f>#REF!/1000</f>
        <v>#REF!</v>
      </c>
      <c r="G13" s="11" t="e">
        <f>IF(OR(E13&lt;0,F13&lt;0),0,ROUND(E13/F13-1,3))</f>
        <v>#REF!</v>
      </c>
    </row>
    <row r="14" spans="4:13" ht="11.25" customHeight="1" x14ac:dyDescent="0.2">
      <c r="D14" s="9" t="s">
        <v>24</v>
      </c>
      <c r="E14" s="11" t="e">
        <f>E13/E9</f>
        <v>#REF!</v>
      </c>
      <c r="F14" s="11" t="e">
        <f>F13/F9</f>
        <v>#REF!</v>
      </c>
      <c r="G14" s="12" t="e">
        <f>(E14-F14)*100</f>
        <v>#REF!</v>
      </c>
    </row>
    <row r="15" spans="4:13" ht="11.25" customHeight="1" x14ac:dyDescent="0.2">
      <c r="D15" s="9" t="s">
        <v>7</v>
      </c>
      <c r="E15" s="10" t="e">
        <f>#REF!/1000</f>
        <v>#REF!</v>
      </c>
      <c r="F15" s="10" t="e">
        <f>#REF!/1000</f>
        <v>#REF!</v>
      </c>
      <c r="G15" s="11" t="e">
        <f>IF(OR(E15&lt;0,F15&lt;0),0,ROUND(E15/F15-1,3))</f>
        <v>#REF!</v>
      </c>
    </row>
    <row r="16" spans="4:13" ht="11.25" customHeight="1" x14ac:dyDescent="0.2">
      <c r="D16" s="9" t="s">
        <v>20</v>
      </c>
      <c r="E16" s="11" t="e">
        <f>E15/E9</f>
        <v>#REF!</v>
      </c>
      <c r="F16" s="11" t="e">
        <f>F15/F9</f>
        <v>#REF!</v>
      </c>
      <c r="G16" s="12" t="e">
        <f>(E16-F16)*100</f>
        <v>#REF!</v>
      </c>
    </row>
    <row r="17" spans="4:13" ht="11.25" customHeight="1" x14ac:dyDescent="0.2">
      <c r="D17" s="9" t="s">
        <v>16</v>
      </c>
      <c r="E17" s="10" t="e">
        <f>E11+(#REF!+#REF!)/1000</f>
        <v>#REF!</v>
      </c>
      <c r="F17" s="10" t="e">
        <f>F11+(#REF!+#REF!)/1000</f>
        <v>#REF!</v>
      </c>
      <c r="G17" s="11" t="e">
        <f>IF(OR(E17&lt;0,F17&lt;0),0,ROUND(E17/F17-1,3))</f>
        <v>#REF!</v>
      </c>
    </row>
    <row r="18" spans="4:13" ht="11.25" customHeight="1" x14ac:dyDescent="0.2">
      <c r="D18" s="1"/>
    </row>
    <row r="19" spans="4:13" ht="11.25" customHeight="1" x14ac:dyDescent="0.2">
      <c r="D19" s="7" t="s">
        <v>22</v>
      </c>
      <c r="E19" s="50"/>
      <c r="F19" s="50"/>
      <c r="G19" s="50"/>
      <c r="K19" s="47"/>
      <c r="L19" s="47"/>
      <c r="M19" s="47"/>
    </row>
    <row r="20" spans="4:13" ht="11.25" customHeight="1" x14ac:dyDescent="0.2">
      <c r="D20" s="5"/>
      <c r="E20" s="6">
        <v>2017</v>
      </c>
      <c r="F20" s="6">
        <v>2016</v>
      </c>
      <c r="G20" s="8" t="s">
        <v>29</v>
      </c>
    </row>
    <row r="21" spans="4:13" s="47" customFormat="1" ht="3" customHeight="1" x14ac:dyDescent="0.2">
      <c r="D21" s="3"/>
      <c r="E21" s="4"/>
      <c r="F21" s="4"/>
      <c r="G21" s="4"/>
      <c r="K21" s="44"/>
      <c r="L21" s="44"/>
      <c r="M21" s="44"/>
    </row>
    <row r="22" spans="4:13" ht="11.25" customHeight="1" x14ac:dyDescent="0.2">
      <c r="D22" s="9" t="s">
        <v>48</v>
      </c>
      <c r="E22" s="10" t="e">
        <f>#REF!/1000</f>
        <v>#REF!</v>
      </c>
      <c r="F22" s="10" t="e">
        <f>#REF!/1000</f>
        <v>#REF!</v>
      </c>
      <c r="G22" s="11" t="e">
        <f>E22/F22-1</f>
        <v>#REF!</v>
      </c>
    </row>
    <row r="23" spans="4:13" ht="11.25" customHeight="1" x14ac:dyDescent="0.2">
      <c r="D23" s="9" t="s">
        <v>12</v>
      </c>
      <c r="E23" s="10" t="e">
        <f>E24+E25</f>
        <v>#REF!</v>
      </c>
      <c r="F23" s="10" t="e">
        <f>F24+F25</f>
        <v>#REF!</v>
      </c>
      <c r="G23" s="11" t="e">
        <f>E23/F23-1</f>
        <v>#REF!</v>
      </c>
    </row>
    <row r="24" spans="4:13" ht="11.25" customHeight="1" x14ac:dyDescent="0.2">
      <c r="D24" s="9" t="s">
        <v>11</v>
      </c>
      <c r="E24" s="10" t="e">
        <f>(#REF!+#REF!+#REF!+#REF!)/1000-(#REF!+#REF!+#REF!+#REF!)/1000</f>
        <v>#REF!</v>
      </c>
      <c r="F24" s="10" t="e">
        <f>(#REF!+#REF!+#REF!+#REF!)/1000-(#REF!+#REF!+#REF!+#REF!)/1000</f>
        <v>#REF!</v>
      </c>
      <c r="G24" s="11" t="e">
        <f>E24/F24-1</f>
        <v>#REF!</v>
      </c>
    </row>
    <row r="25" spans="4:13" ht="11.25" customHeight="1" x14ac:dyDescent="0.2">
      <c r="D25" s="9" t="s">
        <v>4</v>
      </c>
      <c r="E25" s="10" t="e">
        <f>ROUND((#REF!-#REF!)/1000,1)</f>
        <v>#REF!</v>
      </c>
      <c r="F25" s="10" t="e">
        <f>(#REF!-#REF!)/1000</f>
        <v>#REF!</v>
      </c>
      <c r="G25" s="11" t="e">
        <f>E25/F25-1</f>
        <v>#REF!</v>
      </c>
    </row>
    <row r="26" spans="4:13" ht="11.25" customHeight="1" x14ac:dyDescent="0.2">
      <c r="D26" s="1"/>
    </row>
    <row r="27" spans="4:13" ht="11.25" customHeight="1" x14ac:dyDescent="0.2">
      <c r="D27" s="7" t="s">
        <v>13</v>
      </c>
      <c r="E27" s="50"/>
      <c r="F27" s="50"/>
      <c r="G27" s="50"/>
    </row>
    <row r="28" spans="4:13" ht="11.25" customHeight="1" x14ac:dyDescent="0.2">
      <c r="D28" s="5"/>
      <c r="E28" s="6">
        <v>2017</v>
      </c>
      <c r="F28" s="6">
        <v>2016</v>
      </c>
      <c r="G28" s="8" t="s">
        <v>29</v>
      </c>
    </row>
    <row r="29" spans="4:13" s="47" customFormat="1" ht="3" customHeight="1" x14ac:dyDescent="0.2">
      <c r="D29" s="3"/>
      <c r="E29" s="4"/>
      <c r="F29" s="4"/>
      <c r="G29" s="4"/>
      <c r="K29" s="44"/>
      <c r="L29" s="44"/>
      <c r="M29" s="44"/>
    </row>
    <row r="30" spans="4:13" ht="11.25" customHeight="1" x14ac:dyDescent="0.2">
      <c r="D30" s="9" t="s">
        <v>15</v>
      </c>
      <c r="E30" s="13" t="e">
        <f>IF(#REF!&gt;0,1-#REF!/#REF!,1)</f>
        <v>#REF!</v>
      </c>
      <c r="F30" s="13" t="e">
        <f>IF(#REF!&gt;0,1-#REF!/#REF!,1)</f>
        <v>#REF!</v>
      </c>
      <c r="G30" s="12" t="e">
        <f t="shared" ref="G30:G37" si="0">E30-F30</f>
        <v>#REF!</v>
      </c>
    </row>
    <row r="31" spans="4:13" ht="11.25" customHeight="1" x14ac:dyDescent="0.2">
      <c r="D31" s="9" t="s">
        <v>81</v>
      </c>
      <c r="E31" s="11" t="e">
        <f>#REF!/(#REF!+#REF!+#REF!)</f>
        <v>#REF!</v>
      </c>
      <c r="F31" s="11" t="e">
        <f>#REF!/(#REF!+#REF!+#REF!)</f>
        <v>#REF!</v>
      </c>
      <c r="G31" s="12" t="e">
        <f t="shared" si="0"/>
        <v>#REF!</v>
      </c>
    </row>
    <row r="32" spans="4:13" ht="11.25" customHeight="1" x14ac:dyDescent="0.2">
      <c r="D32" s="9" t="s">
        <v>28</v>
      </c>
      <c r="E32" s="13" t="e">
        <f>+(#REF!+#REF!+#REF!+#REF!+#REF!+#REF!+#REF!+#REF!)/#REF!</f>
        <v>#REF!</v>
      </c>
      <c r="F32" s="13" t="e">
        <f>+(#REF!+#REF!+#REF!+#REF!+#REF!+#REF!+#REF!+#REF!)/#REF!</f>
        <v>#REF!</v>
      </c>
      <c r="G32" s="12" t="e">
        <f t="shared" si="0"/>
        <v>#REF!</v>
      </c>
      <c r="J32" s="2"/>
    </row>
    <row r="33" spans="4:10" ht="11.25" customHeight="1" x14ac:dyDescent="0.2">
      <c r="D33" s="9" t="s">
        <v>27</v>
      </c>
      <c r="E33" s="14" t="e">
        <f>E23/E9*360</f>
        <v>#REF!</v>
      </c>
      <c r="F33" s="14" t="e">
        <f>F23/F9*360</f>
        <v>#REF!</v>
      </c>
      <c r="G33" s="15" t="e">
        <f t="shared" si="0"/>
        <v>#REF!</v>
      </c>
      <c r="J33" s="2"/>
    </row>
    <row r="34" spans="4:10" ht="11.25" customHeight="1" x14ac:dyDescent="0.2">
      <c r="D34" s="9" t="s">
        <v>26</v>
      </c>
      <c r="E34" s="14" t="e">
        <f>IF(E24&lt;0,0,E24/E9*360)</f>
        <v>#REF!</v>
      </c>
      <c r="F34" s="14" t="e">
        <f>IF(F24&lt;0,0,F24/F9*360)</f>
        <v>#REF!</v>
      </c>
      <c r="G34" s="15" t="e">
        <f t="shared" si="0"/>
        <v>#REF!</v>
      </c>
      <c r="J34" s="2"/>
    </row>
    <row r="35" spans="4:10" ht="11.25" customHeight="1" x14ac:dyDescent="0.2">
      <c r="D35" s="9" t="s">
        <v>25</v>
      </c>
      <c r="E35" s="14" t="e">
        <f>(ROUND(E25/E9*360,1))</f>
        <v>#REF!</v>
      </c>
      <c r="F35" s="14" t="e">
        <f>(ROUND(F25/F9*360,1))</f>
        <v>#REF!</v>
      </c>
      <c r="G35" s="15" t="e">
        <f t="shared" si="0"/>
        <v>#REF!</v>
      </c>
      <c r="J35" s="2"/>
    </row>
    <row r="36" spans="4:10" ht="11.25" customHeight="1" x14ac:dyDescent="0.2">
      <c r="D36" s="9" t="s">
        <v>17</v>
      </c>
      <c r="E36" s="14" t="e">
        <f>(#REF!)/1000/E17</f>
        <v>#REF!</v>
      </c>
      <c r="F36" s="14" t="e">
        <f>(#REF!)/1000/F17</f>
        <v>#REF!</v>
      </c>
      <c r="G36" s="16" t="e">
        <f t="shared" si="0"/>
        <v>#REF!</v>
      </c>
      <c r="J36" s="2"/>
    </row>
    <row r="37" spans="4:10" ht="11.25" customHeight="1" x14ac:dyDescent="0.2">
      <c r="D37" s="9" t="s">
        <v>18</v>
      </c>
      <c r="E37" s="13" t="e">
        <f>#REF!/#REF!</f>
        <v>#REF!</v>
      </c>
      <c r="F37" s="13" t="e">
        <f>#REF!/#REF!</f>
        <v>#REF!</v>
      </c>
      <c r="G37" s="12" t="e">
        <f t="shared" si="0"/>
        <v>#REF!</v>
      </c>
      <c r="J37" s="2"/>
    </row>
    <row r="38" spans="4:10" x14ac:dyDescent="0.2">
      <c r="J38" s="2"/>
    </row>
    <row r="39" spans="4:10" x14ac:dyDescent="0.2">
      <c r="D39" s="7" t="s">
        <v>32</v>
      </c>
      <c r="E39" s="7"/>
      <c r="F39" s="7"/>
      <c r="J39" s="2"/>
    </row>
    <row r="40" spans="4:10" ht="11.25" customHeight="1" x14ac:dyDescent="0.2">
      <c r="D40" s="5"/>
      <c r="E40" s="5"/>
      <c r="F40" s="8" t="s">
        <v>33</v>
      </c>
      <c r="J40" s="2"/>
    </row>
    <row r="41" spans="4:10" ht="11.25" customHeight="1" x14ac:dyDescent="0.2">
      <c r="D41" s="9" t="s">
        <v>30</v>
      </c>
      <c r="E41" s="10">
        <f>'Budget prévisionnel global'!C35/1000</f>
        <v>0</v>
      </c>
      <c r="F41" s="11" t="e">
        <f>E41/((#REF!+#REF!+#REF!+#REF!+#REF!)/1000)-1</f>
        <v>#REF!</v>
      </c>
      <c r="J41" s="2"/>
    </row>
    <row r="42" spans="4:10" ht="11.25" customHeight="1" x14ac:dyDescent="0.2">
      <c r="D42" s="9" t="s">
        <v>65</v>
      </c>
      <c r="E42" s="10">
        <f>'Budget prévisionnel action'!C47/1000</f>
        <v>0</v>
      </c>
      <c r="F42" s="14"/>
      <c r="J42" s="2"/>
    </row>
    <row r="43" spans="4:10" ht="11.25" customHeight="1" x14ac:dyDescent="0.2">
      <c r="D43" s="9" t="s">
        <v>34</v>
      </c>
      <c r="E43" s="11" t="e">
        <f>E42/(E41-E9)</f>
        <v>#REF!</v>
      </c>
      <c r="F43" s="14"/>
      <c r="J43" s="2"/>
    </row>
    <row r="44" spans="4:10" ht="11.25" customHeight="1" x14ac:dyDescent="0.2">
      <c r="D44" s="9" t="s">
        <v>31</v>
      </c>
      <c r="E44" s="10">
        <f>'Budget prévisionnel action'!E10/1000</f>
        <v>0</v>
      </c>
      <c r="F44" s="14"/>
      <c r="J44" s="2"/>
    </row>
    <row r="45" spans="4:10" ht="11.25" customHeight="1" x14ac:dyDescent="0.2">
      <c r="D45" s="9" t="s">
        <v>79</v>
      </c>
      <c r="E45" s="11" t="e">
        <f>('Budget prévisionnel global'!E10/1000)/E41</f>
        <v>#DIV/0!</v>
      </c>
      <c r="F45" s="14"/>
      <c r="J45" s="2"/>
    </row>
    <row r="46" spans="4:10" ht="11.25" customHeight="1" x14ac:dyDescent="0.2">
      <c r="D46" s="9" t="s">
        <v>64</v>
      </c>
      <c r="E46" s="11" t="e">
        <f>E44/E42</f>
        <v>#DIV/0!</v>
      </c>
      <c r="F46" s="14"/>
      <c r="I46" s="1"/>
      <c r="J46" s="2"/>
    </row>
    <row r="47" spans="4:10" ht="11.25" customHeight="1" x14ac:dyDescent="0.2">
      <c r="D47" s="9" t="s">
        <v>72</v>
      </c>
      <c r="E47" s="11" t="e">
        <f>'Budget prévisionnel action'!C22/'Budget prévisionnel action'!C47</f>
        <v>#DIV/0!</v>
      </c>
      <c r="F47" s="14"/>
      <c r="I47" s="1"/>
      <c r="J47" s="2"/>
    </row>
    <row r="48" spans="4:10" x14ac:dyDescent="0.2">
      <c r="D48" s="9" t="s">
        <v>73</v>
      </c>
      <c r="E48" s="11" t="e">
        <f>'Budget prévisionnel global'!C24/'Budget prévisionnel global'!C35</f>
        <v>#DIV/0!</v>
      </c>
      <c r="F48" s="14"/>
      <c r="J48" s="2"/>
    </row>
    <row r="49" spans="4:10" x14ac:dyDescent="0.2">
      <c r="D49" s="9" t="s">
        <v>86</v>
      </c>
      <c r="E49" s="11" t="e">
        <f>'Budget prévisionnel global'!E8/'Budget prévisionnel global'!C35</f>
        <v>#DIV/0!</v>
      </c>
      <c r="F49" s="14"/>
      <c r="J49" s="2"/>
    </row>
    <row r="50" spans="4:10" x14ac:dyDescent="0.2">
      <c r="D50" s="9" t="s">
        <v>148</v>
      </c>
      <c r="E50" s="10">
        <f>'Budget prévisionnel action'!E10</f>
        <v>0</v>
      </c>
      <c r="F50" s="14"/>
      <c r="J50" s="2"/>
    </row>
    <row r="51" spans="4:10" x14ac:dyDescent="0.2">
      <c r="D51" s="9" t="s">
        <v>147</v>
      </c>
      <c r="E51" s="10">
        <f>'Budget prévisionnel global'!E10</f>
        <v>0</v>
      </c>
      <c r="F51" s="14"/>
      <c r="J51" s="2"/>
    </row>
    <row r="52" spans="4:10" x14ac:dyDescent="0.2">
      <c r="D52" s="9" t="s">
        <v>241</v>
      </c>
      <c r="E52" s="10">
        <f>'Budget prévisionnel action'!C15</f>
        <v>0</v>
      </c>
      <c r="F52" s="14"/>
      <c r="J52" s="2"/>
    </row>
    <row r="53" spans="4:10" x14ac:dyDescent="0.2">
      <c r="D53" s="9" t="s">
        <v>247</v>
      </c>
      <c r="E53" s="11" t="e">
        <f>'Budget prévisionnel action'!C22/'Budget prévisionnel global'!C24</f>
        <v>#DIV/0!</v>
      </c>
      <c r="F53" s="14"/>
      <c r="J53" s="2"/>
    </row>
  </sheetData>
  <conditionalFormatting sqref="J48 J32:J46">
    <cfRule type="cellIs" dxfId="44" priority="88" operator="equal">
      <formula>3</formula>
    </cfRule>
    <cfRule type="cellIs" dxfId="43" priority="89" operator="equal">
      <formula>2</formula>
    </cfRule>
    <cfRule type="cellIs" dxfId="42" priority="90" operator="equal">
      <formula>1</formula>
    </cfRule>
  </conditionalFormatting>
  <conditionalFormatting sqref="J47">
    <cfRule type="cellIs" dxfId="41" priority="54" operator="equal">
      <formula>3</formula>
    </cfRule>
    <cfRule type="cellIs" dxfId="40" priority="55" operator="equal">
      <formula>2</formula>
    </cfRule>
    <cfRule type="cellIs" dxfId="39" priority="56" operator="equal">
      <formula>1</formula>
    </cfRule>
  </conditionalFormatting>
  <conditionalFormatting sqref="J49">
    <cfRule type="cellIs" dxfId="38" priority="39" operator="equal">
      <formula>3</formula>
    </cfRule>
    <cfRule type="cellIs" dxfId="37" priority="40" operator="equal">
      <formula>2</formula>
    </cfRule>
    <cfRule type="cellIs" dxfId="36" priority="41" operator="equal">
      <formula>1</formula>
    </cfRule>
  </conditionalFormatting>
  <conditionalFormatting sqref="G9">
    <cfRule type="cellIs" dxfId="35" priority="31" operator="lessThan">
      <formula>0</formula>
    </cfRule>
    <cfRule type="cellIs" dxfId="34" priority="32" operator="greaterThan">
      <formula>0</formula>
    </cfRule>
  </conditionalFormatting>
  <conditionalFormatting sqref="E11:F17">
    <cfRule type="cellIs" dxfId="33" priority="29" operator="greaterThan">
      <formula>0</formula>
    </cfRule>
    <cfRule type="cellIs" dxfId="32" priority="30" operator="lessThan">
      <formula>0</formula>
    </cfRule>
  </conditionalFormatting>
  <conditionalFormatting sqref="G12 G14 G16">
    <cfRule type="cellIs" dxfId="31" priority="27" operator="greaterThan">
      <formula>0</formula>
    </cfRule>
    <cfRule type="cellIs" dxfId="30" priority="28" operator="lessThan">
      <formula>0</formula>
    </cfRule>
  </conditionalFormatting>
  <conditionalFormatting sqref="F41">
    <cfRule type="cellIs" dxfId="29" priority="25" operator="greaterThan">
      <formula>0</formula>
    </cfRule>
    <cfRule type="cellIs" dxfId="28" priority="26" operator="lessThan">
      <formula>0</formula>
    </cfRule>
  </conditionalFormatting>
  <conditionalFormatting sqref="G30:G37">
    <cfRule type="cellIs" dxfId="27" priority="23" operator="greaterThan">
      <formula>0</formula>
    </cfRule>
    <cfRule type="cellIs" dxfId="26" priority="24" operator="lessThan">
      <formula>0</formula>
    </cfRule>
  </conditionalFormatting>
  <conditionalFormatting sqref="G13">
    <cfRule type="cellIs" dxfId="25" priority="21" operator="lessThan">
      <formula>0</formula>
    </cfRule>
    <cfRule type="cellIs" dxfId="24" priority="22" operator="greaterThan">
      <formula>0</formula>
    </cfRule>
  </conditionalFormatting>
  <conditionalFormatting sqref="G11">
    <cfRule type="cellIs" dxfId="23" priority="19" operator="lessThan">
      <formula>0</formula>
    </cfRule>
    <cfRule type="cellIs" dxfId="22" priority="20" operator="greaterThan">
      <formula>0</formula>
    </cfRule>
  </conditionalFormatting>
  <conditionalFormatting sqref="G17">
    <cfRule type="cellIs" dxfId="21" priority="17" operator="lessThan">
      <formula>0</formula>
    </cfRule>
    <cfRule type="cellIs" dxfId="20" priority="18" operator="greaterThan">
      <formula>0</formula>
    </cfRule>
  </conditionalFormatting>
  <conditionalFormatting sqref="G15">
    <cfRule type="cellIs" dxfId="19" priority="15" operator="lessThan">
      <formula>0</formula>
    </cfRule>
    <cfRule type="cellIs" dxfId="18" priority="16" operator="greaterThan">
      <formula>0</formula>
    </cfRule>
  </conditionalFormatting>
  <conditionalFormatting sqref="G10">
    <cfRule type="cellIs" dxfId="17" priority="13" operator="greaterThan">
      <formula>0</formula>
    </cfRule>
    <cfRule type="cellIs" dxfId="16" priority="14" operator="lessThan">
      <formula>0</formula>
    </cfRule>
  </conditionalFormatting>
  <conditionalFormatting sqref="J50">
    <cfRule type="cellIs" dxfId="15" priority="10" operator="equal">
      <formula>3</formula>
    </cfRule>
    <cfRule type="cellIs" dxfId="14" priority="11" operator="equal">
      <formula>2</formula>
    </cfRule>
    <cfRule type="cellIs" dxfId="13" priority="12" operator="equal">
      <formula>1</formula>
    </cfRule>
  </conditionalFormatting>
  <conditionalFormatting sqref="J51">
    <cfRule type="cellIs" dxfId="12" priority="7" operator="equal">
      <formula>3</formula>
    </cfRule>
    <cfRule type="cellIs" dxfId="11" priority="8" operator="equal">
      <formula>2</formula>
    </cfRule>
    <cfRule type="cellIs" dxfId="10" priority="9" operator="equal">
      <formula>1</formula>
    </cfRule>
  </conditionalFormatting>
  <conditionalFormatting sqref="J52">
    <cfRule type="cellIs" dxfId="9" priority="4" operator="equal">
      <formula>3</formula>
    </cfRule>
    <cfRule type="cellIs" dxfId="8" priority="5" operator="equal">
      <formula>2</formula>
    </cfRule>
    <cfRule type="cellIs" dxfId="7" priority="6" operator="equal">
      <formula>1</formula>
    </cfRule>
  </conditionalFormatting>
  <conditionalFormatting sqref="J53">
    <cfRule type="cellIs" dxfId="6" priority="1" operator="equal">
      <formula>3</formula>
    </cfRule>
    <cfRule type="cellIs" dxfId="5" priority="2" operator="equal">
      <formula>2</formula>
    </cfRule>
    <cfRule type="cellIs" dxfId="4" priority="3"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7"/>
  </sheetPr>
  <dimension ref="B1:O19"/>
  <sheetViews>
    <sheetView showGridLines="0" zoomScale="71" zoomScaleNormal="115" workbookViewId="0">
      <selection activeCell="H11" sqref="H11"/>
    </sheetView>
  </sheetViews>
  <sheetFormatPr baseColWidth="10" defaultColWidth="8.69921875" defaultRowHeight="14.25" x14ac:dyDescent="0.2"/>
  <cols>
    <col min="1" max="1" width="8.69921875" style="44"/>
    <col min="2" max="2" width="3.296875" style="44" customWidth="1"/>
    <col min="3" max="3" width="3.09765625" style="44" customWidth="1"/>
    <col min="4" max="4" width="4.59765625" style="44" customWidth="1"/>
    <col min="5" max="5" width="4.796875" style="44" customWidth="1"/>
    <col min="6" max="14" width="8.69921875" style="44"/>
    <col min="15" max="15" width="14.09765625" style="44" customWidth="1"/>
    <col min="16" max="16384" width="8.69921875" style="44"/>
  </cols>
  <sheetData>
    <row r="1" spans="2:15" ht="11.25" customHeight="1" x14ac:dyDescent="0.2">
      <c r="B1" s="1"/>
    </row>
    <row r="2" spans="2:15" ht="15.75" customHeight="1" x14ac:dyDescent="0.2">
      <c r="B2" s="49" t="s">
        <v>153</v>
      </c>
      <c r="C2" s="50"/>
      <c r="D2" s="50"/>
      <c r="E2" s="50"/>
      <c r="F2" s="50"/>
      <c r="G2" s="50"/>
      <c r="H2" s="50"/>
      <c r="I2" s="50"/>
      <c r="J2" s="50"/>
      <c r="K2" s="50"/>
      <c r="L2" s="50"/>
      <c r="M2" s="50"/>
      <c r="N2" s="50"/>
      <c r="O2" s="50"/>
    </row>
    <row r="3" spans="2:15" ht="11.25" customHeight="1" x14ac:dyDescent="0.2">
      <c r="B3" s="1"/>
      <c r="C3" s="38"/>
      <c r="D3" s="39" t="s">
        <v>163</v>
      </c>
    </row>
    <row r="4" spans="2:15" ht="11.25" customHeight="1" x14ac:dyDescent="0.2">
      <c r="B4" s="1"/>
      <c r="C4" s="38"/>
      <c r="D4" s="39" t="s">
        <v>154</v>
      </c>
    </row>
    <row r="5" spans="2:15" ht="11.25" customHeight="1" x14ac:dyDescent="0.2">
      <c r="B5" s="1"/>
      <c r="C5" s="38"/>
      <c r="D5" s="39"/>
      <c r="E5" s="39" t="s">
        <v>164</v>
      </c>
    </row>
    <row r="6" spans="2:15" ht="11.25" customHeight="1" x14ac:dyDescent="0.2">
      <c r="B6" s="1"/>
      <c r="C6" s="38"/>
      <c r="D6" s="39"/>
      <c r="E6" s="39" t="s">
        <v>165</v>
      </c>
    </row>
    <row r="7" spans="2:15" ht="11.25" customHeight="1" x14ac:dyDescent="0.2">
      <c r="B7" s="1"/>
      <c r="C7" s="37"/>
    </row>
    <row r="8" spans="2:15" ht="15.75" customHeight="1" x14ac:dyDescent="0.2">
      <c r="B8" s="49" t="s">
        <v>155</v>
      </c>
      <c r="C8" s="50"/>
      <c r="D8" s="50"/>
      <c r="E8" s="50"/>
      <c r="F8" s="50"/>
      <c r="G8" s="50"/>
      <c r="H8" s="50"/>
      <c r="I8" s="50"/>
      <c r="J8" s="50"/>
      <c r="K8" s="50"/>
      <c r="L8" s="50"/>
      <c r="M8" s="50"/>
      <c r="N8" s="50"/>
      <c r="O8" s="50"/>
    </row>
    <row r="9" spans="2:15" ht="11.25" customHeight="1" x14ac:dyDescent="0.2">
      <c r="B9" s="1"/>
      <c r="C9" s="38"/>
      <c r="D9" s="39" t="s">
        <v>166</v>
      </c>
    </row>
    <row r="10" spans="2:15" ht="11.25" customHeight="1" x14ac:dyDescent="0.2">
      <c r="B10" s="1"/>
      <c r="C10" s="38"/>
      <c r="D10" s="39" t="s">
        <v>156</v>
      </c>
    </row>
    <row r="11" spans="2:15" ht="11.25" customHeight="1" x14ac:dyDescent="0.2">
      <c r="B11" s="1"/>
      <c r="C11" s="38"/>
      <c r="D11" s="39" t="s">
        <v>157</v>
      </c>
    </row>
    <row r="12" spans="2:15" x14ac:dyDescent="0.2">
      <c r="D12" s="39" t="s">
        <v>158</v>
      </c>
    </row>
    <row r="14" spans="2:15" ht="15.75" customHeight="1" x14ac:dyDescent="0.2">
      <c r="B14" s="49" t="s">
        <v>159</v>
      </c>
      <c r="C14" s="50"/>
      <c r="D14" s="50"/>
      <c r="E14" s="50"/>
      <c r="F14" s="50"/>
      <c r="G14" s="50"/>
      <c r="H14" s="50"/>
      <c r="I14" s="50"/>
      <c r="J14" s="50"/>
      <c r="K14" s="50"/>
      <c r="L14" s="50"/>
      <c r="M14" s="50"/>
      <c r="N14" s="50"/>
      <c r="O14" s="50"/>
    </row>
    <row r="15" spans="2:15" ht="11.25" customHeight="1" x14ac:dyDescent="0.2">
      <c r="B15" s="1"/>
      <c r="C15" s="38"/>
      <c r="D15" s="39" t="s">
        <v>160</v>
      </c>
    </row>
    <row r="16" spans="2:15" ht="11.25" customHeight="1" x14ac:dyDescent="0.2">
      <c r="B16" s="1"/>
      <c r="C16" s="38"/>
      <c r="D16" s="39"/>
      <c r="E16" s="39" t="s">
        <v>167</v>
      </c>
    </row>
    <row r="17" spans="2:5" ht="11.25" customHeight="1" x14ac:dyDescent="0.2">
      <c r="B17" s="1"/>
      <c r="C17" s="38"/>
      <c r="D17" s="39"/>
      <c r="E17" s="39" t="s">
        <v>168</v>
      </c>
    </row>
    <row r="18" spans="2:5" x14ac:dyDescent="0.2">
      <c r="D18" s="39"/>
      <c r="E18" s="39" t="s">
        <v>161</v>
      </c>
    </row>
    <row r="19" spans="2:5" x14ac:dyDescent="0.2">
      <c r="D19" s="39" t="s">
        <v>162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FFC000"/>
    <pageSetUpPr fitToPage="1"/>
  </sheetPr>
  <dimension ref="A2:G52"/>
  <sheetViews>
    <sheetView zoomScale="120" zoomScaleNormal="120" workbookViewId="0">
      <selection activeCell="E9" sqref="E9"/>
    </sheetView>
  </sheetViews>
  <sheetFormatPr baseColWidth="10" defaultColWidth="8.796875" defaultRowHeight="10.5" x14ac:dyDescent="0.15"/>
  <cols>
    <col min="1" max="1" width="9.5" style="79" customWidth="1"/>
    <col min="2" max="2" width="42.8984375" style="79" customWidth="1"/>
    <col min="3" max="3" width="6.59765625" style="79" bestFit="1" customWidth="1"/>
    <col min="4" max="4" width="39.3984375" style="79" customWidth="1"/>
    <col min="5" max="5" width="6.59765625" style="79" bestFit="1" customWidth="1"/>
    <col min="6" max="249" width="9.5" style="79" customWidth="1"/>
    <col min="250" max="250" width="2" style="79" customWidth="1"/>
    <col min="251" max="251" width="32.19921875" style="79" customWidth="1"/>
    <col min="252" max="252" width="9.5" style="79" customWidth="1"/>
    <col min="253" max="253" width="18.09765625" style="79" customWidth="1"/>
    <col min="254" max="254" width="29.5" style="79" customWidth="1"/>
    <col min="255" max="255" width="9.5" style="79" customWidth="1"/>
    <col min="256" max="256" width="18" style="79" customWidth="1"/>
    <col min="257" max="505" width="9.5" style="79" customWidth="1"/>
    <col min="506" max="506" width="2" style="79" customWidth="1"/>
    <col min="507" max="507" width="32.19921875" style="79" customWidth="1"/>
    <col min="508" max="508" width="9.5" style="79" customWidth="1"/>
    <col min="509" max="509" width="18.09765625" style="79" customWidth="1"/>
    <col min="510" max="510" width="29.5" style="79" customWidth="1"/>
    <col min="511" max="511" width="9.5" style="79" customWidth="1"/>
    <col min="512" max="512" width="18" style="79" customWidth="1"/>
    <col min="513" max="761" width="9.5" style="79" customWidth="1"/>
    <col min="762" max="762" width="2" style="79" customWidth="1"/>
    <col min="763" max="763" width="32.19921875" style="79" customWidth="1"/>
    <col min="764" max="764" width="9.5" style="79" customWidth="1"/>
    <col min="765" max="765" width="18.09765625" style="79" customWidth="1"/>
    <col min="766" max="766" width="29.5" style="79" customWidth="1"/>
    <col min="767" max="767" width="9.5" style="79" customWidth="1"/>
    <col min="768" max="768" width="18" style="79" customWidth="1"/>
    <col min="769" max="1017" width="9.5" style="79" customWidth="1"/>
    <col min="1018" max="1018" width="2" style="79" customWidth="1"/>
    <col min="1019" max="1019" width="32.19921875" style="79" customWidth="1"/>
    <col min="1020" max="1020" width="9.5" style="79" customWidth="1"/>
    <col min="1021" max="1021" width="18.09765625" style="79" customWidth="1"/>
    <col min="1022" max="1022" width="29.5" style="79" customWidth="1"/>
    <col min="1023" max="1023" width="9.5" style="79" customWidth="1"/>
    <col min="1024" max="1024" width="18" style="79" customWidth="1"/>
    <col min="1025" max="1273" width="9.5" style="79" customWidth="1"/>
    <col min="1274" max="1274" width="2" style="79" customWidth="1"/>
    <col min="1275" max="1275" width="32.19921875" style="79" customWidth="1"/>
    <col min="1276" max="1276" width="9.5" style="79" customWidth="1"/>
    <col min="1277" max="1277" width="18.09765625" style="79" customWidth="1"/>
    <col min="1278" max="1278" width="29.5" style="79" customWidth="1"/>
    <col min="1279" max="1279" width="9.5" style="79" customWidth="1"/>
    <col min="1280" max="1280" width="18" style="79" customWidth="1"/>
    <col min="1281" max="1529" width="9.5" style="79" customWidth="1"/>
    <col min="1530" max="1530" width="2" style="79" customWidth="1"/>
    <col min="1531" max="1531" width="32.19921875" style="79" customWidth="1"/>
    <col min="1532" max="1532" width="9.5" style="79" customWidth="1"/>
    <col min="1533" max="1533" width="18.09765625" style="79" customWidth="1"/>
    <col min="1534" max="1534" width="29.5" style="79" customWidth="1"/>
    <col min="1535" max="1535" width="9.5" style="79" customWidth="1"/>
    <col min="1536" max="1536" width="18" style="79" customWidth="1"/>
    <col min="1537" max="1785" width="9.5" style="79" customWidth="1"/>
    <col min="1786" max="1786" width="2" style="79" customWidth="1"/>
    <col min="1787" max="1787" width="32.19921875" style="79" customWidth="1"/>
    <col min="1788" max="1788" width="9.5" style="79" customWidth="1"/>
    <col min="1789" max="1789" width="18.09765625" style="79" customWidth="1"/>
    <col min="1790" max="1790" width="29.5" style="79" customWidth="1"/>
    <col min="1791" max="1791" width="9.5" style="79" customWidth="1"/>
    <col min="1792" max="1792" width="18" style="79" customWidth="1"/>
    <col min="1793" max="2041" width="9.5" style="79" customWidth="1"/>
    <col min="2042" max="2042" width="2" style="79" customWidth="1"/>
    <col min="2043" max="2043" width="32.19921875" style="79" customWidth="1"/>
    <col min="2044" max="2044" width="9.5" style="79" customWidth="1"/>
    <col min="2045" max="2045" width="18.09765625" style="79" customWidth="1"/>
    <col min="2046" max="2046" width="29.5" style="79" customWidth="1"/>
    <col min="2047" max="2047" width="9.5" style="79" customWidth="1"/>
    <col min="2048" max="2048" width="18" style="79" customWidth="1"/>
    <col min="2049" max="2297" width="9.5" style="79" customWidth="1"/>
    <col min="2298" max="2298" width="2" style="79" customWidth="1"/>
    <col min="2299" max="2299" width="32.19921875" style="79" customWidth="1"/>
    <col min="2300" max="2300" width="9.5" style="79" customWidth="1"/>
    <col min="2301" max="2301" width="18.09765625" style="79" customWidth="1"/>
    <col min="2302" max="2302" width="29.5" style="79" customWidth="1"/>
    <col min="2303" max="2303" width="9.5" style="79" customWidth="1"/>
    <col min="2304" max="2304" width="18" style="79" customWidth="1"/>
    <col min="2305" max="2553" width="9.5" style="79" customWidth="1"/>
    <col min="2554" max="2554" width="2" style="79" customWidth="1"/>
    <col min="2555" max="2555" width="32.19921875" style="79" customWidth="1"/>
    <col min="2556" max="2556" width="9.5" style="79" customWidth="1"/>
    <col min="2557" max="2557" width="18.09765625" style="79" customWidth="1"/>
    <col min="2558" max="2558" width="29.5" style="79" customWidth="1"/>
    <col min="2559" max="2559" width="9.5" style="79" customWidth="1"/>
    <col min="2560" max="2560" width="18" style="79" customWidth="1"/>
    <col min="2561" max="2809" width="9.5" style="79" customWidth="1"/>
    <col min="2810" max="2810" width="2" style="79" customWidth="1"/>
    <col min="2811" max="2811" width="32.19921875" style="79" customWidth="1"/>
    <col min="2812" max="2812" width="9.5" style="79" customWidth="1"/>
    <col min="2813" max="2813" width="18.09765625" style="79" customWidth="1"/>
    <col min="2814" max="2814" width="29.5" style="79" customWidth="1"/>
    <col min="2815" max="2815" width="9.5" style="79" customWidth="1"/>
    <col min="2816" max="2816" width="18" style="79" customWidth="1"/>
    <col min="2817" max="3065" width="9.5" style="79" customWidth="1"/>
    <col min="3066" max="3066" width="2" style="79" customWidth="1"/>
    <col min="3067" max="3067" width="32.19921875" style="79" customWidth="1"/>
    <col min="3068" max="3068" width="9.5" style="79" customWidth="1"/>
    <col min="3069" max="3069" width="18.09765625" style="79" customWidth="1"/>
    <col min="3070" max="3070" width="29.5" style="79" customWidth="1"/>
    <col min="3071" max="3071" width="9.5" style="79" customWidth="1"/>
    <col min="3072" max="3072" width="18" style="79" customWidth="1"/>
    <col min="3073" max="3321" width="9.5" style="79" customWidth="1"/>
    <col min="3322" max="3322" width="2" style="79" customWidth="1"/>
    <col min="3323" max="3323" width="32.19921875" style="79" customWidth="1"/>
    <col min="3324" max="3324" width="9.5" style="79" customWidth="1"/>
    <col min="3325" max="3325" width="18.09765625" style="79" customWidth="1"/>
    <col min="3326" max="3326" width="29.5" style="79" customWidth="1"/>
    <col min="3327" max="3327" width="9.5" style="79" customWidth="1"/>
    <col min="3328" max="3328" width="18" style="79" customWidth="1"/>
    <col min="3329" max="3577" width="9.5" style="79" customWidth="1"/>
    <col min="3578" max="3578" width="2" style="79" customWidth="1"/>
    <col min="3579" max="3579" width="32.19921875" style="79" customWidth="1"/>
    <col min="3580" max="3580" width="9.5" style="79" customWidth="1"/>
    <col min="3581" max="3581" width="18.09765625" style="79" customWidth="1"/>
    <col min="3582" max="3582" width="29.5" style="79" customWidth="1"/>
    <col min="3583" max="3583" width="9.5" style="79" customWidth="1"/>
    <col min="3584" max="3584" width="18" style="79" customWidth="1"/>
    <col min="3585" max="3833" width="9.5" style="79" customWidth="1"/>
    <col min="3834" max="3834" width="2" style="79" customWidth="1"/>
    <col min="3835" max="3835" width="32.19921875" style="79" customWidth="1"/>
    <col min="3836" max="3836" width="9.5" style="79" customWidth="1"/>
    <col min="3837" max="3837" width="18.09765625" style="79" customWidth="1"/>
    <col min="3838" max="3838" width="29.5" style="79" customWidth="1"/>
    <col min="3839" max="3839" width="9.5" style="79" customWidth="1"/>
    <col min="3840" max="3840" width="18" style="79" customWidth="1"/>
    <col min="3841" max="4089" width="9.5" style="79" customWidth="1"/>
    <col min="4090" max="4090" width="2" style="79" customWidth="1"/>
    <col min="4091" max="4091" width="32.19921875" style="79" customWidth="1"/>
    <col min="4092" max="4092" width="9.5" style="79" customWidth="1"/>
    <col min="4093" max="4093" width="18.09765625" style="79" customWidth="1"/>
    <col min="4094" max="4094" width="29.5" style="79" customWidth="1"/>
    <col min="4095" max="4095" width="9.5" style="79" customWidth="1"/>
    <col min="4096" max="4096" width="18" style="79" customWidth="1"/>
    <col min="4097" max="4345" width="9.5" style="79" customWidth="1"/>
    <col min="4346" max="4346" width="2" style="79" customWidth="1"/>
    <col min="4347" max="4347" width="32.19921875" style="79" customWidth="1"/>
    <col min="4348" max="4348" width="9.5" style="79" customWidth="1"/>
    <col min="4349" max="4349" width="18.09765625" style="79" customWidth="1"/>
    <col min="4350" max="4350" width="29.5" style="79" customWidth="1"/>
    <col min="4351" max="4351" width="9.5" style="79" customWidth="1"/>
    <col min="4352" max="4352" width="18" style="79" customWidth="1"/>
    <col min="4353" max="4601" width="9.5" style="79" customWidth="1"/>
    <col min="4602" max="4602" width="2" style="79" customWidth="1"/>
    <col min="4603" max="4603" width="32.19921875" style="79" customWidth="1"/>
    <col min="4604" max="4604" width="9.5" style="79" customWidth="1"/>
    <col min="4605" max="4605" width="18.09765625" style="79" customWidth="1"/>
    <col min="4606" max="4606" width="29.5" style="79" customWidth="1"/>
    <col min="4607" max="4607" width="9.5" style="79" customWidth="1"/>
    <col min="4608" max="4608" width="18" style="79" customWidth="1"/>
    <col min="4609" max="4857" width="9.5" style="79" customWidth="1"/>
    <col min="4858" max="4858" width="2" style="79" customWidth="1"/>
    <col min="4859" max="4859" width="32.19921875" style="79" customWidth="1"/>
    <col min="4860" max="4860" width="9.5" style="79" customWidth="1"/>
    <col min="4861" max="4861" width="18.09765625" style="79" customWidth="1"/>
    <col min="4862" max="4862" width="29.5" style="79" customWidth="1"/>
    <col min="4863" max="4863" width="9.5" style="79" customWidth="1"/>
    <col min="4864" max="4864" width="18" style="79" customWidth="1"/>
    <col min="4865" max="5113" width="9.5" style="79" customWidth="1"/>
    <col min="5114" max="5114" width="2" style="79" customWidth="1"/>
    <col min="5115" max="5115" width="32.19921875" style="79" customWidth="1"/>
    <col min="5116" max="5116" width="9.5" style="79" customWidth="1"/>
    <col min="5117" max="5117" width="18.09765625" style="79" customWidth="1"/>
    <col min="5118" max="5118" width="29.5" style="79" customWidth="1"/>
    <col min="5119" max="5119" width="9.5" style="79" customWidth="1"/>
    <col min="5120" max="5120" width="18" style="79" customWidth="1"/>
    <col min="5121" max="5369" width="9.5" style="79" customWidth="1"/>
    <col min="5370" max="5370" width="2" style="79" customWidth="1"/>
    <col min="5371" max="5371" width="32.19921875" style="79" customWidth="1"/>
    <col min="5372" max="5372" width="9.5" style="79" customWidth="1"/>
    <col min="5373" max="5373" width="18.09765625" style="79" customWidth="1"/>
    <col min="5374" max="5374" width="29.5" style="79" customWidth="1"/>
    <col min="5375" max="5375" width="9.5" style="79" customWidth="1"/>
    <col min="5376" max="5376" width="18" style="79" customWidth="1"/>
    <col min="5377" max="5625" width="9.5" style="79" customWidth="1"/>
    <col min="5626" max="5626" width="2" style="79" customWidth="1"/>
    <col min="5627" max="5627" width="32.19921875" style="79" customWidth="1"/>
    <col min="5628" max="5628" width="9.5" style="79" customWidth="1"/>
    <col min="5629" max="5629" width="18.09765625" style="79" customWidth="1"/>
    <col min="5630" max="5630" width="29.5" style="79" customWidth="1"/>
    <col min="5631" max="5631" width="9.5" style="79" customWidth="1"/>
    <col min="5632" max="5632" width="18" style="79" customWidth="1"/>
    <col min="5633" max="5881" width="9.5" style="79" customWidth="1"/>
    <col min="5882" max="5882" width="2" style="79" customWidth="1"/>
    <col min="5883" max="5883" width="32.19921875" style="79" customWidth="1"/>
    <col min="5884" max="5884" width="9.5" style="79" customWidth="1"/>
    <col min="5885" max="5885" width="18.09765625" style="79" customWidth="1"/>
    <col min="5886" max="5886" width="29.5" style="79" customWidth="1"/>
    <col min="5887" max="5887" width="9.5" style="79" customWidth="1"/>
    <col min="5888" max="5888" width="18" style="79" customWidth="1"/>
    <col min="5889" max="6137" width="9.5" style="79" customWidth="1"/>
    <col min="6138" max="6138" width="2" style="79" customWidth="1"/>
    <col min="6139" max="6139" width="32.19921875" style="79" customWidth="1"/>
    <col min="6140" max="6140" width="9.5" style="79" customWidth="1"/>
    <col min="6141" max="6141" width="18.09765625" style="79" customWidth="1"/>
    <col min="6142" max="6142" width="29.5" style="79" customWidth="1"/>
    <col min="6143" max="6143" width="9.5" style="79" customWidth="1"/>
    <col min="6144" max="6144" width="18" style="79" customWidth="1"/>
    <col min="6145" max="6393" width="9.5" style="79" customWidth="1"/>
    <col min="6394" max="6394" width="2" style="79" customWidth="1"/>
    <col min="6395" max="6395" width="32.19921875" style="79" customWidth="1"/>
    <col min="6396" max="6396" width="9.5" style="79" customWidth="1"/>
    <col min="6397" max="6397" width="18.09765625" style="79" customWidth="1"/>
    <col min="6398" max="6398" width="29.5" style="79" customWidth="1"/>
    <col min="6399" max="6399" width="9.5" style="79" customWidth="1"/>
    <col min="6400" max="6400" width="18" style="79" customWidth="1"/>
    <col min="6401" max="6649" width="9.5" style="79" customWidth="1"/>
    <col min="6650" max="6650" width="2" style="79" customWidth="1"/>
    <col min="6651" max="6651" width="32.19921875" style="79" customWidth="1"/>
    <col min="6652" max="6652" width="9.5" style="79" customWidth="1"/>
    <col min="6653" max="6653" width="18.09765625" style="79" customWidth="1"/>
    <col min="6654" max="6654" width="29.5" style="79" customWidth="1"/>
    <col min="6655" max="6655" width="9.5" style="79" customWidth="1"/>
    <col min="6656" max="6656" width="18" style="79" customWidth="1"/>
    <col min="6657" max="6905" width="9.5" style="79" customWidth="1"/>
    <col min="6906" max="6906" width="2" style="79" customWidth="1"/>
    <col min="6907" max="6907" width="32.19921875" style="79" customWidth="1"/>
    <col min="6908" max="6908" width="9.5" style="79" customWidth="1"/>
    <col min="6909" max="6909" width="18.09765625" style="79" customWidth="1"/>
    <col min="6910" max="6910" width="29.5" style="79" customWidth="1"/>
    <col min="6911" max="6911" width="9.5" style="79" customWidth="1"/>
    <col min="6912" max="6912" width="18" style="79" customWidth="1"/>
    <col min="6913" max="7161" width="9.5" style="79" customWidth="1"/>
    <col min="7162" max="7162" width="2" style="79" customWidth="1"/>
    <col min="7163" max="7163" width="32.19921875" style="79" customWidth="1"/>
    <col min="7164" max="7164" width="9.5" style="79" customWidth="1"/>
    <col min="7165" max="7165" width="18.09765625" style="79" customWidth="1"/>
    <col min="7166" max="7166" width="29.5" style="79" customWidth="1"/>
    <col min="7167" max="7167" width="9.5" style="79" customWidth="1"/>
    <col min="7168" max="7168" width="18" style="79" customWidth="1"/>
    <col min="7169" max="7417" width="9.5" style="79" customWidth="1"/>
    <col min="7418" max="7418" width="2" style="79" customWidth="1"/>
    <col min="7419" max="7419" width="32.19921875" style="79" customWidth="1"/>
    <col min="7420" max="7420" width="9.5" style="79" customWidth="1"/>
    <col min="7421" max="7421" width="18.09765625" style="79" customWidth="1"/>
    <col min="7422" max="7422" width="29.5" style="79" customWidth="1"/>
    <col min="7423" max="7423" width="9.5" style="79" customWidth="1"/>
    <col min="7424" max="7424" width="18" style="79" customWidth="1"/>
    <col min="7425" max="7673" width="9.5" style="79" customWidth="1"/>
    <col min="7674" max="7674" width="2" style="79" customWidth="1"/>
    <col min="7675" max="7675" width="32.19921875" style="79" customWidth="1"/>
    <col min="7676" max="7676" width="9.5" style="79" customWidth="1"/>
    <col min="7677" max="7677" width="18.09765625" style="79" customWidth="1"/>
    <col min="7678" max="7678" width="29.5" style="79" customWidth="1"/>
    <col min="7679" max="7679" width="9.5" style="79" customWidth="1"/>
    <col min="7680" max="7680" width="18" style="79" customWidth="1"/>
    <col min="7681" max="7929" width="9.5" style="79" customWidth="1"/>
    <col min="7930" max="7930" width="2" style="79" customWidth="1"/>
    <col min="7931" max="7931" width="32.19921875" style="79" customWidth="1"/>
    <col min="7932" max="7932" width="9.5" style="79" customWidth="1"/>
    <col min="7933" max="7933" width="18.09765625" style="79" customWidth="1"/>
    <col min="7934" max="7934" width="29.5" style="79" customWidth="1"/>
    <col min="7935" max="7935" width="9.5" style="79" customWidth="1"/>
    <col min="7936" max="7936" width="18" style="79" customWidth="1"/>
    <col min="7937" max="8185" width="9.5" style="79" customWidth="1"/>
    <col min="8186" max="8186" width="2" style="79" customWidth="1"/>
    <col min="8187" max="8187" width="32.19921875" style="79" customWidth="1"/>
    <col min="8188" max="8188" width="9.5" style="79" customWidth="1"/>
    <col min="8189" max="8189" width="18.09765625" style="79" customWidth="1"/>
    <col min="8190" max="8190" width="29.5" style="79" customWidth="1"/>
    <col min="8191" max="8191" width="9.5" style="79" customWidth="1"/>
    <col min="8192" max="8192" width="18" style="79" customWidth="1"/>
    <col min="8193" max="8441" width="9.5" style="79" customWidth="1"/>
    <col min="8442" max="8442" width="2" style="79" customWidth="1"/>
    <col min="8443" max="8443" width="32.19921875" style="79" customWidth="1"/>
    <col min="8444" max="8444" width="9.5" style="79" customWidth="1"/>
    <col min="8445" max="8445" width="18.09765625" style="79" customWidth="1"/>
    <col min="8446" max="8446" width="29.5" style="79" customWidth="1"/>
    <col min="8447" max="8447" width="9.5" style="79" customWidth="1"/>
    <col min="8448" max="8448" width="18" style="79" customWidth="1"/>
    <col min="8449" max="8697" width="9.5" style="79" customWidth="1"/>
    <col min="8698" max="8698" width="2" style="79" customWidth="1"/>
    <col min="8699" max="8699" width="32.19921875" style="79" customWidth="1"/>
    <col min="8700" max="8700" width="9.5" style="79" customWidth="1"/>
    <col min="8701" max="8701" width="18.09765625" style="79" customWidth="1"/>
    <col min="8702" max="8702" width="29.5" style="79" customWidth="1"/>
    <col min="8703" max="8703" width="9.5" style="79" customWidth="1"/>
    <col min="8704" max="8704" width="18" style="79" customWidth="1"/>
    <col min="8705" max="8953" width="9.5" style="79" customWidth="1"/>
    <col min="8954" max="8954" width="2" style="79" customWidth="1"/>
    <col min="8955" max="8955" width="32.19921875" style="79" customWidth="1"/>
    <col min="8956" max="8956" width="9.5" style="79" customWidth="1"/>
    <col min="8957" max="8957" width="18.09765625" style="79" customWidth="1"/>
    <col min="8958" max="8958" width="29.5" style="79" customWidth="1"/>
    <col min="8959" max="8959" width="9.5" style="79" customWidth="1"/>
    <col min="8960" max="8960" width="18" style="79" customWidth="1"/>
    <col min="8961" max="9209" width="9.5" style="79" customWidth="1"/>
    <col min="9210" max="9210" width="2" style="79" customWidth="1"/>
    <col min="9211" max="9211" width="32.19921875" style="79" customWidth="1"/>
    <col min="9212" max="9212" width="9.5" style="79" customWidth="1"/>
    <col min="9213" max="9213" width="18.09765625" style="79" customWidth="1"/>
    <col min="9214" max="9214" width="29.5" style="79" customWidth="1"/>
    <col min="9215" max="9215" width="9.5" style="79" customWidth="1"/>
    <col min="9216" max="9216" width="18" style="79" customWidth="1"/>
    <col min="9217" max="9465" width="9.5" style="79" customWidth="1"/>
    <col min="9466" max="9466" width="2" style="79" customWidth="1"/>
    <col min="9467" max="9467" width="32.19921875" style="79" customWidth="1"/>
    <col min="9468" max="9468" width="9.5" style="79" customWidth="1"/>
    <col min="9469" max="9469" width="18.09765625" style="79" customWidth="1"/>
    <col min="9470" max="9470" width="29.5" style="79" customWidth="1"/>
    <col min="9471" max="9471" width="9.5" style="79" customWidth="1"/>
    <col min="9472" max="9472" width="18" style="79" customWidth="1"/>
    <col min="9473" max="9721" width="9.5" style="79" customWidth="1"/>
    <col min="9722" max="9722" width="2" style="79" customWidth="1"/>
    <col min="9723" max="9723" width="32.19921875" style="79" customWidth="1"/>
    <col min="9724" max="9724" width="9.5" style="79" customWidth="1"/>
    <col min="9725" max="9725" width="18.09765625" style="79" customWidth="1"/>
    <col min="9726" max="9726" width="29.5" style="79" customWidth="1"/>
    <col min="9727" max="9727" width="9.5" style="79" customWidth="1"/>
    <col min="9728" max="9728" width="18" style="79" customWidth="1"/>
    <col min="9729" max="9977" width="9.5" style="79" customWidth="1"/>
    <col min="9978" max="9978" width="2" style="79" customWidth="1"/>
    <col min="9979" max="9979" width="32.19921875" style="79" customWidth="1"/>
    <col min="9980" max="9980" width="9.5" style="79" customWidth="1"/>
    <col min="9981" max="9981" width="18.09765625" style="79" customWidth="1"/>
    <col min="9982" max="9982" width="29.5" style="79" customWidth="1"/>
    <col min="9983" max="9983" width="9.5" style="79" customWidth="1"/>
    <col min="9984" max="9984" width="18" style="79" customWidth="1"/>
    <col min="9985" max="10233" width="9.5" style="79" customWidth="1"/>
    <col min="10234" max="10234" width="2" style="79" customWidth="1"/>
    <col min="10235" max="10235" width="32.19921875" style="79" customWidth="1"/>
    <col min="10236" max="10236" width="9.5" style="79" customWidth="1"/>
    <col min="10237" max="10237" width="18.09765625" style="79" customWidth="1"/>
    <col min="10238" max="10238" width="29.5" style="79" customWidth="1"/>
    <col min="10239" max="10239" width="9.5" style="79" customWidth="1"/>
    <col min="10240" max="10240" width="18" style="79" customWidth="1"/>
    <col min="10241" max="10489" width="9.5" style="79" customWidth="1"/>
    <col min="10490" max="10490" width="2" style="79" customWidth="1"/>
    <col min="10491" max="10491" width="32.19921875" style="79" customWidth="1"/>
    <col min="10492" max="10492" width="9.5" style="79" customWidth="1"/>
    <col min="10493" max="10493" width="18.09765625" style="79" customWidth="1"/>
    <col min="10494" max="10494" width="29.5" style="79" customWidth="1"/>
    <col min="10495" max="10495" width="9.5" style="79" customWidth="1"/>
    <col min="10496" max="10496" width="18" style="79" customWidth="1"/>
    <col min="10497" max="10745" width="9.5" style="79" customWidth="1"/>
    <col min="10746" max="10746" width="2" style="79" customWidth="1"/>
    <col min="10747" max="10747" width="32.19921875" style="79" customWidth="1"/>
    <col min="10748" max="10748" width="9.5" style="79" customWidth="1"/>
    <col min="10749" max="10749" width="18.09765625" style="79" customWidth="1"/>
    <col min="10750" max="10750" width="29.5" style="79" customWidth="1"/>
    <col min="10751" max="10751" width="9.5" style="79" customWidth="1"/>
    <col min="10752" max="10752" width="18" style="79" customWidth="1"/>
    <col min="10753" max="11001" width="9.5" style="79" customWidth="1"/>
    <col min="11002" max="11002" width="2" style="79" customWidth="1"/>
    <col min="11003" max="11003" width="32.19921875" style="79" customWidth="1"/>
    <col min="11004" max="11004" width="9.5" style="79" customWidth="1"/>
    <col min="11005" max="11005" width="18.09765625" style="79" customWidth="1"/>
    <col min="11006" max="11006" width="29.5" style="79" customWidth="1"/>
    <col min="11007" max="11007" width="9.5" style="79" customWidth="1"/>
    <col min="11008" max="11008" width="18" style="79" customWidth="1"/>
    <col min="11009" max="11257" width="9.5" style="79" customWidth="1"/>
    <col min="11258" max="11258" width="2" style="79" customWidth="1"/>
    <col min="11259" max="11259" width="32.19921875" style="79" customWidth="1"/>
    <col min="11260" max="11260" width="9.5" style="79" customWidth="1"/>
    <col min="11261" max="11261" width="18.09765625" style="79" customWidth="1"/>
    <col min="11262" max="11262" width="29.5" style="79" customWidth="1"/>
    <col min="11263" max="11263" width="9.5" style="79" customWidth="1"/>
    <col min="11264" max="11264" width="18" style="79" customWidth="1"/>
    <col min="11265" max="11513" width="9.5" style="79" customWidth="1"/>
    <col min="11514" max="11514" width="2" style="79" customWidth="1"/>
    <col min="11515" max="11515" width="32.19921875" style="79" customWidth="1"/>
    <col min="11516" max="11516" width="9.5" style="79" customWidth="1"/>
    <col min="11517" max="11517" width="18.09765625" style="79" customWidth="1"/>
    <col min="11518" max="11518" width="29.5" style="79" customWidth="1"/>
    <col min="11519" max="11519" width="9.5" style="79" customWidth="1"/>
    <col min="11520" max="11520" width="18" style="79" customWidth="1"/>
    <col min="11521" max="11769" width="9.5" style="79" customWidth="1"/>
    <col min="11770" max="11770" width="2" style="79" customWidth="1"/>
    <col min="11771" max="11771" width="32.19921875" style="79" customWidth="1"/>
    <col min="11772" max="11772" width="9.5" style="79" customWidth="1"/>
    <col min="11773" max="11773" width="18.09765625" style="79" customWidth="1"/>
    <col min="11774" max="11774" width="29.5" style="79" customWidth="1"/>
    <col min="11775" max="11775" width="9.5" style="79" customWidth="1"/>
    <col min="11776" max="11776" width="18" style="79" customWidth="1"/>
    <col min="11777" max="12025" width="9.5" style="79" customWidth="1"/>
    <col min="12026" max="12026" width="2" style="79" customWidth="1"/>
    <col min="12027" max="12027" width="32.19921875" style="79" customWidth="1"/>
    <col min="12028" max="12028" width="9.5" style="79" customWidth="1"/>
    <col min="12029" max="12029" width="18.09765625" style="79" customWidth="1"/>
    <col min="12030" max="12030" width="29.5" style="79" customWidth="1"/>
    <col min="12031" max="12031" width="9.5" style="79" customWidth="1"/>
    <col min="12032" max="12032" width="18" style="79" customWidth="1"/>
    <col min="12033" max="12281" width="9.5" style="79" customWidth="1"/>
    <col min="12282" max="12282" width="2" style="79" customWidth="1"/>
    <col min="12283" max="12283" width="32.19921875" style="79" customWidth="1"/>
    <col min="12284" max="12284" width="9.5" style="79" customWidth="1"/>
    <col min="12285" max="12285" width="18.09765625" style="79" customWidth="1"/>
    <col min="12286" max="12286" width="29.5" style="79" customWidth="1"/>
    <col min="12287" max="12287" width="9.5" style="79" customWidth="1"/>
    <col min="12288" max="12288" width="18" style="79" customWidth="1"/>
    <col min="12289" max="12537" width="9.5" style="79" customWidth="1"/>
    <col min="12538" max="12538" width="2" style="79" customWidth="1"/>
    <col min="12539" max="12539" width="32.19921875" style="79" customWidth="1"/>
    <col min="12540" max="12540" width="9.5" style="79" customWidth="1"/>
    <col min="12541" max="12541" width="18.09765625" style="79" customWidth="1"/>
    <col min="12542" max="12542" width="29.5" style="79" customWidth="1"/>
    <col min="12543" max="12543" width="9.5" style="79" customWidth="1"/>
    <col min="12544" max="12544" width="18" style="79" customWidth="1"/>
    <col min="12545" max="12793" width="9.5" style="79" customWidth="1"/>
    <col min="12794" max="12794" width="2" style="79" customWidth="1"/>
    <col min="12795" max="12795" width="32.19921875" style="79" customWidth="1"/>
    <col min="12796" max="12796" width="9.5" style="79" customWidth="1"/>
    <col min="12797" max="12797" width="18.09765625" style="79" customWidth="1"/>
    <col min="12798" max="12798" width="29.5" style="79" customWidth="1"/>
    <col min="12799" max="12799" width="9.5" style="79" customWidth="1"/>
    <col min="12800" max="12800" width="18" style="79" customWidth="1"/>
    <col min="12801" max="13049" width="9.5" style="79" customWidth="1"/>
    <col min="13050" max="13050" width="2" style="79" customWidth="1"/>
    <col min="13051" max="13051" width="32.19921875" style="79" customWidth="1"/>
    <col min="13052" max="13052" width="9.5" style="79" customWidth="1"/>
    <col min="13053" max="13053" width="18.09765625" style="79" customWidth="1"/>
    <col min="13054" max="13054" width="29.5" style="79" customWidth="1"/>
    <col min="13055" max="13055" width="9.5" style="79" customWidth="1"/>
    <col min="13056" max="13056" width="18" style="79" customWidth="1"/>
    <col min="13057" max="13305" width="9.5" style="79" customWidth="1"/>
    <col min="13306" max="13306" width="2" style="79" customWidth="1"/>
    <col min="13307" max="13307" width="32.19921875" style="79" customWidth="1"/>
    <col min="13308" max="13308" width="9.5" style="79" customWidth="1"/>
    <col min="13309" max="13309" width="18.09765625" style="79" customWidth="1"/>
    <col min="13310" max="13310" width="29.5" style="79" customWidth="1"/>
    <col min="13311" max="13311" width="9.5" style="79" customWidth="1"/>
    <col min="13312" max="13312" width="18" style="79" customWidth="1"/>
    <col min="13313" max="13561" width="9.5" style="79" customWidth="1"/>
    <col min="13562" max="13562" width="2" style="79" customWidth="1"/>
    <col min="13563" max="13563" width="32.19921875" style="79" customWidth="1"/>
    <col min="13564" max="13564" width="9.5" style="79" customWidth="1"/>
    <col min="13565" max="13565" width="18.09765625" style="79" customWidth="1"/>
    <col min="13566" max="13566" width="29.5" style="79" customWidth="1"/>
    <col min="13567" max="13567" width="9.5" style="79" customWidth="1"/>
    <col min="13568" max="13568" width="18" style="79" customWidth="1"/>
    <col min="13569" max="13817" width="9.5" style="79" customWidth="1"/>
    <col min="13818" max="13818" width="2" style="79" customWidth="1"/>
    <col min="13819" max="13819" width="32.19921875" style="79" customWidth="1"/>
    <col min="13820" max="13820" width="9.5" style="79" customWidth="1"/>
    <col min="13821" max="13821" width="18.09765625" style="79" customWidth="1"/>
    <col min="13822" max="13822" width="29.5" style="79" customWidth="1"/>
    <col min="13823" max="13823" width="9.5" style="79" customWidth="1"/>
    <col min="13824" max="13824" width="18" style="79" customWidth="1"/>
    <col min="13825" max="14073" width="9.5" style="79" customWidth="1"/>
    <col min="14074" max="14074" width="2" style="79" customWidth="1"/>
    <col min="14075" max="14075" width="32.19921875" style="79" customWidth="1"/>
    <col min="14076" max="14076" width="9.5" style="79" customWidth="1"/>
    <col min="14077" max="14077" width="18.09765625" style="79" customWidth="1"/>
    <col min="14078" max="14078" width="29.5" style="79" customWidth="1"/>
    <col min="14079" max="14079" width="9.5" style="79" customWidth="1"/>
    <col min="14080" max="14080" width="18" style="79" customWidth="1"/>
    <col min="14081" max="14329" width="9.5" style="79" customWidth="1"/>
    <col min="14330" max="14330" width="2" style="79" customWidth="1"/>
    <col min="14331" max="14331" width="32.19921875" style="79" customWidth="1"/>
    <col min="14332" max="14332" width="9.5" style="79" customWidth="1"/>
    <col min="14333" max="14333" width="18.09765625" style="79" customWidth="1"/>
    <col min="14334" max="14334" width="29.5" style="79" customWidth="1"/>
    <col min="14335" max="14335" width="9.5" style="79" customWidth="1"/>
    <col min="14336" max="14336" width="18" style="79" customWidth="1"/>
    <col min="14337" max="14585" width="9.5" style="79" customWidth="1"/>
    <col min="14586" max="14586" width="2" style="79" customWidth="1"/>
    <col min="14587" max="14587" width="32.19921875" style="79" customWidth="1"/>
    <col min="14588" max="14588" width="9.5" style="79" customWidth="1"/>
    <col min="14589" max="14589" width="18.09765625" style="79" customWidth="1"/>
    <col min="14590" max="14590" width="29.5" style="79" customWidth="1"/>
    <col min="14591" max="14591" width="9.5" style="79" customWidth="1"/>
    <col min="14592" max="14592" width="18" style="79" customWidth="1"/>
    <col min="14593" max="14841" width="9.5" style="79" customWidth="1"/>
    <col min="14842" max="14842" width="2" style="79" customWidth="1"/>
    <col min="14843" max="14843" width="32.19921875" style="79" customWidth="1"/>
    <col min="14844" max="14844" width="9.5" style="79" customWidth="1"/>
    <col min="14845" max="14845" width="18.09765625" style="79" customWidth="1"/>
    <col min="14846" max="14846" width="29.5" style="79" customWidth="1"/>
    <col min="14847" max="14847" width="9.5" style="79" customWidth="1"/>
    <col min="14848" max="14848" width="18" style="79" customWidth="1"/>
    <col min="14849" max="15097" width="9.5" style="79" customWidth="1"/>
    <col min="15098" max="15098" width="2" style="79" customWidth="1"/>
    <col min="15099" max="15099" width="32.19921875" style="79" customWidth="1"/>
    <col min="15100" max="15100" width="9.5" style="79" customWidth="1"/>
    <col min="15101" max="15101" width="18.09765625" style="79" customWidth="1"/>
    <col min="15102" max="15102" width="29.5" style="79" customWidth="1"/>
    <col min="15103" max="15103" width="9.5" style="79" customWidth="1"/>
    <col min="15104" max="15104" width="18" style="79" customWidth="1"/>
    <col min="15105" max="15353" width="9.5" style="79" customWidth="1"/>
    <col min="15354" max="15354" width="2" style="79" customWidth="1"/>
    <col min="15355" max="15355" width="32.19921875" style="79" customWidth="1"/>
    <col min="15356" max="15356" width="9.5" style="79" customWidth="1"/>
    <col min="15357" max="15357" width="18.09765625" style="79" customWidth="1"/>
    <col min="15358" max="15358" width="29.5" style="79" customWidth="1"/>
    <col min="15359" max="15359" width="9.5" style="79" customWidth="1"/>
    <col min="15360" max="15360" width="18" style="79" customWidth="1"/>
    <col min="15361" max="15609" width="9.5" style="79" customWidth="1"/>
    <col min="15610" max="15610" width="2" style="79" customWidth="1"/>
    <col min="15611" max="15611" width="32.19921875" style="79" customWidth="1"/>
    <col min="15612" max="15612" width="9.5" style="79" customWidth="1"/>
    <col min="15613" max="15613" width="18.09765625" style="79" customWidth="1"/>
    <col min="15614" max="15614" width="29.5" style="79" customWidth="1"/>
    <col min="15615" max="15615" width="9.5" style="79" customWidth="1"/>
    <col min="15616" max="15616" width="18" style="79" customWidth="1"/>
    <col min="15617" max="15865" width="9.5" style="79" customWidth="1"/>
    <col min="15866" max="15866" width="2" style="79" customWidth="1"/>
    <col min="15867" max="15867" width="32.19921875" style="79" customWidth="1"/>
    <col min="15868" max="15868" width="9.5" style="79" customWidth="1"/>
    <col min="15869" max="15869" width="18.09765625" style="79" customWidth="1"/>
    <col min="15870" max="15870" width="29.5" style="79" customWidth="1"/>
    <col min="15871" max="15871" width="9.5" style="79" customWidth="1"/>
    <col min="15872" max="15872" width="18" style="79" customWidth="1"/>
    <col min="15873" max="16121" width="9.5" style="79" customWidth="1"/>
    <col min="16122" max="16122" width="2" style="79" customWidth="1"/>
    <col min="16123" max="16123" width="32.19921875" style="79" customWidth="1"/>
    <col min="16124" max="16124" width="9.5" style="79" customWidth="1"/>
    <col min="16125" max="16125" width="18.09765625" style="79" customWidth="1"/>
    <col min="16126" max="16126" width="29.5" style="79" customWidth="1"/>
    <col min="16127" max="16127" width="9.5" style="79" customWidth="1"/>
    <col min="16128" max="16128" width="18" style="79" customWidth="1"/>
    <col min="16129" max="16384" width="9.5" style="79" customWidth="1"/>
  </cols>
  <sheetData>
    <row r="2" spans="1:7" ht="11.25" x14ac:dyDescent="0.2">
      <c r="A2" s="78"/>
    </row>
    <row r="3" spans="1:7" ht="12" thickBot="1" x14ac:dyDescent="0.25">
      <c r="A3" s="78"/>
    </row>
    <row r="4" spans="1:7" ht="12" thickBot="1" x14ac:dyDescent="0.25">
      <c r="A4" s="78"/>
      <c r="B4" s="80" t="s">
        <v>1</v>
      </c>
      <c r="C4" s="80" t="s">
        <v>172</v>
      </c>
      <c r="D4" s="80" t="s">
        <v>2</v>
      </c>
      <c r="E4" s="81" t="s">
        <v>172</v>
      </c>
    </row>
    <row r="5" spans="1:7" ht="11.25" thickBot="1" x14ac:dyDescent="0.2">
      <c r="B5" s="95" t="s">
        <v>173</v>
      </c>
      <c r="C5" s="96"/>
      <c r="D5" s="95" t="s">
        <v>174</v>
      </c>
      <c r="E5" s="96"/>
    </row>
    <row r="6" spans="1:7" ht="23.25" thickBot="1" x14ac:dyDescent="0.2">
      <c r="B6" s="40" t="s">
        <v>175</v>
      </c>
      <c r="C6" s="59">
        <f>C7+C8+C9</f>
        <v>0</v>
      </c>
      <c r="D6" s="40" t="s">
        <v>176</v>
      </c>
      <c r="E6" s="64"/>
    </row>
    <row r="7" spans="1:7" ht="12" thickBot="1" x14ac:dyDescent="0.2">
      <c r="B7" s="82" t="s">
        <v>177</v>
      </c>
      <c r="C7" s="60"/>
      <c r="D7" s="40" t="s">
        <v>178</v>
      </c>
      <c r="E7" s="64"/>
    </row>
    <row r="8" spans="1:7" ht="12" thickBot="1" x14ac:dyDescent="0.2">
      <c r="B8" s="82" t="s">
        <v>179</v>
      </c>
      <c r="C8" s="60"/>
      <c r="D8" s="40" t="s">
        <v>180</v>
      </c>
      <c r="E8" s="65">
        <f>E9+E27</f>
        <v>0</v>
      </c>
    </row>
    <row r="9" spans="1:7" ht="23.25" thickBot="1" x14ac:dyDescent="0.2">
      <c r="B9" s="40"/>
      <c r="C9" s="59"/>
      <c r="D9" s="82" t="s">
        <v>181</v>
      </c>
      <c r="E9" s="87">
        <f>E10+E11+E12+E13+E14+E15+E16+E17+E18+E19+E20+E21+E22+E23+E24+E25+E26</f>
        <v>0</v>
      </c>
    </row>
    <row r="10" spans="1:7" ht="12" thickBot="1" x14ac:dyDescent="0.2">
      <c r="B10" s="40" t="s">
        <v>182</v>
      </c>
      <c r="C10" s="59">
        <f>C11+C12+C13+C14</f>
        <v>0</v>
      </c>
      <c r="D10" s="82" t="s">
        <v>3</v>
      </c>
      <c r="E10" s="64"/>
    </row>
    <row r="11" spans="1:7" ht="12" thickBot="1" x14ac:dyDescent="0.2">
      <c r="B11" s="82" t="s">
        <v>183</v>
      </c>
      <c r="C11" s="60"/>
      <c r="D11" s="82"/>
      <c r="E11" s="64"/>
      <c r="G11" s="86"/>
    </row>
    <row r="12" spans="1:7" ht="12" thickBot="1" x14ac:dyDescent="0.2">
      <c r="B12" s="82" t="s">
        <v>184</v>
      </c>
      <c r="C12" s="60"/>
      <c r="D12" s="82" t="s">
        <v>248</v>
      </c>
      <c r="E12" s="64"/>
    </row>
    <row r="13" spans="1:7" ht="12" thickBot="1" x14ac:dyDescent="0.2">
      <c r="B13" s="82" t="s">
        <v>185</v>
      </c>
      <c r="C13" s="60"/>
      <c r="D13" s="82" t="s">
        <v>186</v>
      </c>
      <c r="E13" s="64"/>
    </row>
    <row r="14" spans="1:7" ht="12" thickBot="1" x14ac:dyDescent="0.2">
      <c r="B14" s="82" t="s">
        <v>187</v>
      </c>
      <c r="C14" s="60"/>
      <c r="D14" s="82"/>
      <c r="E14" s="64"/>
    </row>
    <row r="15" spans="1:7" ht="12" thickBot="1" x14ac:dyDescent="0.2">
      <c r="B15" s="40"/>
      <c r="C15" s="59"/>
      <c r="D15" s="82"/>
      <c r="E15" s="64"/>
    </row>
    <row r="16" spans="1:7" ht="12" thickBot="1" x14ac:dyDescent="0.2">
      <c r="B16" s="40" t="s">
        <v>188</v>
      </c>
      <c r="C16" s="59">
        <f>C17+C18+C19+C20</f>
        <v>0</v>
      </c>
      <c r="D16" s="82" t="s">
        <v>189</v>
      </c>
      <c r="E16" s="64"/>
    </row>
    <row r="17" spans="2:5" ht="12" thickBot="1" x14ac:dyDescent="0.2">
      <c r="B17" s="82" t="s">
        <v>190</v>
      </c>
      <c r="C17" s="60"/>
      <c r="D17" s="82"/>
      <c r="E17" s="64"/>
    </row>
    <row r="18" spans="2:5" ht="12" thickBot="1" x14ac:dyDescent="0.2">
      <c r="B18" s="82" t="s">
        <v>191</v>
      </c>
      <c r="C18" s="60"/>
      <c r="D18" s="82" t="s">
        <v>192</v>
      </c>
      <c r="E18" s="64"/>
    </row>
    <row r="19" spans="2:5" ht="12" thickBot="1" x14ac:dyDescent="0.2">
      <c r="B19" s="82" t="s">
        <v>193</v>
      </c>
      <c r="C19" s="60"/>
      <c r="D19" s="82" t="s">
        <v>194</v>
      </c>
      <c r="E19" s="64"/>
    </row>
    <row r="20" spans="2:5" ht="12" thickBot="1" x14ac:dyDescent="0.2">
      <c r="B20" s="82" t="s">
        <v>195</v>
      </c>
      <c r="C20" s="60"/>
      <c r="D20" s="82" t="s">
        <v>249</v>
      </c>
      <c r="E20" s="64"/>
    </row>
    <row r="21" spans="2:5" ht="12" thickBot="1" x14ac:dyDescent="0.2">
      <c r="B21" s="40" t="s">
        <v>196</v>
      </c>
      <c r="C21" s="59">
        <f>C22+C23</f>
        <v>0</v>
      </c>
      <c r="D21" s="82" t="s">
        <v>250</v>
      </c>
      <c r="E21" s="64"/>
    </row>
    <row r="22" spans="2:5" ht="12" thickBot="1" x14ac:dyDescent="0.2">
      <c r="B22" s="82" t="s">
        <v>197</v>
      </c>
      <c r="C22" s="60"/>
      <c r="D22" s="82"/>
      <c r="E22" s="64"/>
    </row>
    <row r="23" spans="2:5" ht="12" thickBot="1" x14ac:dyDescent="0.2">
      <c r="B23" s="82" t="s">
        <v>198</v>
      </c>
      <c r="C23" s="60"/>
      <c r="D23" s="82" t="s">
        <v>199</v>
      </c>
      <c r="E23" s="64"/>
    </row>
    <row r="24" spans="2:5" ht="12" thickBot="1" x14ac:dyDescent="0.2">
      <c r="B24" s="40" t="s">
        <v>200</v>
      </c>
      <c r="C24" s="59">
        <f>C25+C26+C27</f>
        <v>0</v>
      </c>
      <c r="D24" s="82" t="s">
        <v>201</v>
      </c>
      <c r="E24" s="64"/>
    </row>
    <row r="25" spans="2:5" ht="12" thickBot="1" x14ac:dyDescent="0.2">
      <c r="B25" s="82" t="s">
        <v>202</v>
      </c>
      <c r="C25" s="60"/>
      <c r="D25" s="82" t="s">
        <v>203</v>
      </c>
      <c r="E25" s="64"/>
    </row>
    <row r="26" spans="2:5" ht="12" thickBot="1" x14ac:dyDescent="0.2">
      <c r="B26" s="82" t="s">
        <v>204</v>
      </c>
      <c r="C26" s="60"/>
      <c r="D26" s="82" t="s">
        <v>205</v>
      </c>
      <c r="E26" s="64"/>
    </row>
    <row r="27" spans="2:5" ht="11.25" x14ac:dyDescent="0.15">
      <c r="B27" s="83" t="s">
        <v>206</v>
      </c>
      <c r="C27" s="61"/>
      <c r="D27" s="84" t="s">
        <v>207</v>
      </c>
      <c r="E27" s="66"/>
    </row>
    <row r="28" spans="2:5" ht="12" thickBot="1" x14ac:dyDescent="0.2">
      <c r="B28" s="40" t="s">
        <v>208</v>
      </c>
      <c r="C28" s="60">
        <f>C29+C30</f>
        <v>0</v>
      </c>
      <c r="D28" s="40" t="s">
        <v>209</v>
      </c>
      <c r="E28" s="65">
        <f>E29+E30</f>
        <v>0</v>
      </c>
    </row>
    <row r="29" spans="2:5" ht="12" thickBot="1" x14ac:dyDescent="0.2">
      <c r="B29" s="40"/>
      <c r="C29" s="59"/>
      <c r="D29" s="82" t="s">
        <v>210</v>
      </c>
      <c r="E29" s="64"/>
    </row>
    <row r="30" spans="2:5" ht="12" thickBot="1" x14ac:dyDescent="0.2">
      <c r="B30" s="40"/>
      <c r="C30" s="59"/>
      <c r="D30" s="82" t="s">
        <v>211</v>
      </c>
      <c r="E30" s="64"/>
    </row>
    <row r="31" spans="2:5" ht="12" thickBot="1" x14ac:dyDescent="0.2">
      <c r="B31" s="40" t="s">
        <v>212</v>
      </c>
      <c r="C31" s="60"/>
      <c r="D31" s="40" t="s">
        <v>213</v>
      </c>
      <c r="E31" s="64"/>
    </row>
    <row r="32" spans="2:5" ht="12" thickBot="1" x14ac:dyDescent="0.2">
      <c r="B32" s="40" t="s">
        <v>214</v>
      </c>
      <c r="C32" s="60"/>
      <c r="D32" s="40" t="s">
        <v>215</v>
      </c>
      <c r="E32" s="64"/>
    </row>
    <row r="33" spans="2:7" ht="23.25" thickBot="1" x14ac:dyDescent="0.2">
      <c r="B33" s="40" t="s">
        <v>216</v>
      </c>
      <c r="C33" s="60"/>
      <c r="D33" s="40" t="s">
        <v>217</v>
      </c>
      <c r="E33" s="64"/>
    </row>
    <row r="34" spans="2:7" ht="12" thickBot="1" x14ac:dyDescent="0.2">
      <c r="B34" s="40" t="s">
        <v>218</v>
      </c>
      <c r="C34" s="60"/>
      <c r="D34" s="40" t="s">
        <v>219</v>
      </c>
      <c r="E34" s="91"/>
      <c r="G34" s="86"/>
    </row>
    <row r="35" spans="2:7" ht="12" thickBot="1" x14ac:dyDescent="0.2">
      <c r="B35" s="82" t="s">
        <v>220</v>
      </c>
      <c r="C35" s="62">
        <f>C10+C16+C21+C24+C28+C31+C32+C33+C34+C6</f>
        <v>0</v>
      </c>
      <c r="D35" s="82" t="s">
        <v>221</v>
      </c>
      <c r="E35" s="92">
        <f>E6+E7+E8+E28+E31+E32+E33+E34</f>
        <v>0</v>
      </c>
    </row>
    <row r="36" spans="2:7" ht="12" thickBot="1" x14ac:dyDescent="0.2">
      <c r="B36" s="82" t="s">
        <v>222</v>
      </c>
      <c r="C36" s="63"/>
      <c r="D36" s="82" t="s">
        <v>223</v>
      </c>
      <c r="E36" s="67"/>
    </row>
    <row r="38" spans="2:7" ht="11.25" thickBot="1" x14ac:dyDescent="0.2"/>
    <row r="39" spans="2:7" ht="11.25" thickBot="1" x14ac:dyDescent="0.2">
      <c r="B39" s="95" t="s">
        <v>233</v>
      </c>
      <c r="C39" s="100"/>
      <c r="D39" s="101"/>
      <c r="E39" s="102"/>
    </row>
    <row r="40" spans="2:7" ht="12" thickBot="1" x14ac:dyDescent="0.2">
      <c r="B40" s="41" t="s">
        <v>224</v>
      </c>
      <c r="C40" s="68">
        <f>SUM(C41:C44)</f>
        <v>0</v>
      </c>
      <c r="D40" s="41" t="s">
        <v>225</v>
      </c>
      <c r="E40" s="88">
        <f>SUM(E41:E44)</f>
        <v>0</v>
      </c>
    </row>
    <row r="41" spans="2:7" ht="12" thickBot="1" x14ac:dyDescent="0.2">
      <c r="B41" s="82" t="s">
        <v>226</v>
      </c>
      <c r="C41" s="63"/>
      <c r="D41" s="82" t="s">
        <v>227</v>
      </c>
      <c r="E41" s="89"/>
    </row>
    <row r="42" spans="2:7" ht="12" thickBot="1" x14ac:dyDescent="0.2">
      <c r="B42" s="82" t="s">
        <v>228</v>
      </c>
      <c r="C42" s="63"/>
      <c r="D42" s="82" t="s">
        <v>229</v>
      </c>
      <c r="E42" s="89"/>
    </row>
    <row r="43" spans="2:7" ht="12" thickBot="1" x14ac:dyDescent="0.2">
      <c r="B43" s="82" t="s">
        <v>230</v>
      </c>
      <c r="C43" s="63"/>
      <c r="D43" s="82"/>
      <c r="E43" s="89"/>
    </row>
    <row r="44" spans="2:7" ht="12" thickBot="1" x14ac:dyDescent="0.2">
      <c r="B44" s="82" t="s">
        <v>231</v>
      </c>
      <c r="C44" s="63"/>
      <c r="D44" s="82" t="s">
        <v>232</v>
      </c>
      <c r="E44" s="89"/>
    </row>
    <row r="45" spans="2:7" ht="12" thickBot="1" x14ac:dyDescent="0.2">
      <c r="B45" s="40" t="s">
        <v>0</v>
      </c>
      <c r="C45" s="59">
        <f>C40+C35+C36</f>
        <v>0</v>
      </c>
      <c r="D45" s="40" t="s">
        <v>0</v>
      </c>
      <c r="E45" s="90">
        <f>E40+E35+E36</f>
        <v>0</v>
      </c>
    </row>
    <row r="49" spans="2:5" x14ac:dyDescent="0.15">
      <c r="B49" s="97" t="str">
        <f>IF(C45=E45,"Budget équilibré","Budget non équilibré")</f>
        <v>Budget équilibré</v>
      </c>
      <c r="C49" s="98"/>
      <c r="D49" s="98"/>
      <c r="E49" s="99"/>
    </row>
    <row r="51" spans="2:5" ht="40.5" customHeight="1" x14ac:dyDescent="0.15"/>
    <row r="52" spans="2:5" ht="33.75" customHeight="1" x14ac:dyDescent="0.15"/>
  </sheetData>
  <mergeCells count="4">
    <mergeCell ref="B5:C5"/>
    <mergeCell ref="D5:E5"/>
    <mergeCell ref="B49:E49"/>
    <mergeCell ref="B39:E39"/>
  </mergeCells>
  <conditionalFormatting sqref="B49:E49">
    <cfRule type="notContainsText" dxfId="3" priority="3" operator="notContains" text="Non">
      <formula>ISERROR(SEARCH("Non",B49))</formula>
    </cfRule>
    <cfRule type="containsText" dxfId="2" priority="4" operator="containsText" text="non">
      <formula>NOT(ISERROR(SEARCH("non",B49)))</formula>
    </cfRule>
  </conditionalFormatting>
  <dataValidations count="1">
    <dataValidation type="whole" allowBlank="1" showInputMessage="1" showErrorMessage="1" error="Saisir un nombre entier en chiffre" sqref="IR65537:IR65574 SN65537:SN65574 ACJ65537:ACJ65574 AMF65537:AMF65574 AWB65537:AWB65574 BFX65537:BFX65574 BPT65537:BPT65574 BZP65537:BZP65574 CJL65537:CJL65574 CTH65537:CTH65574 DDD65537:DDD65574 DMZ65537:DMZ65574 DWV65537:DWV65574 EGR65537:EGR65574 EQN65537:EQN65574 FAJ65537:FAJ65574 FKF65537:FKF65574 FUB65537:FUB65574 GDX65537:GDX65574 GNT65537:GNT65574 GXP65537:GXP65574 HHL65537:HHL65574 HRH65537:HRH65574 IBD65537:IBD65574 IKZ65537:IKZ65574 IUV65537:IUV65574 JER65537:JER65574 JON65537:JON65574 JYJ65537:JYJ65574 KIF65537:KIF65574 KSB65537:KSB65574 LBX65537:LBX65574 LLT65537:LLT65574 LVP65537:LVP65574 MFL65537:MFL65574 MPH65537:MPH65574 MZD65537:MZD65574 NIZ65537:NIZ65574 NSV65537:NSV65574 OCR65537:OCR65574 OMN65537:OMN65574 OWJ65537:OWJ65574 PGF65537:PGF65574 PQB65537:PQB65574 PZX65537:PZX65574 QJT65537:QJT65574 QTP65537:QTP65574 RDL65537:RDL65574 RNH65537:RNH65574 RXD65537:RXD65574 SGZ65537:SGZ65574 SQV65537:SQV65574 TAR65537:TAR65574 TKN65537:TKN65574 TUJ65537:TUJ65574 UEF65537:UEF65574 UOB65537:UOB65574 UXX65537:UXX65574 VHT65537:VHT65574 VRP65537:VRP65574 WBL65537:WBL65574 WLH65537:WLH65574 WVD65537:WVD65574 IR131073:IR131110 SN131073:SN131110 ACJ131073:ACJ131110 AMF131073:AMF131110 AWB131073:AWB131110 BFX131073:BFX131110 BPT131073:BPT131110 BZP131073:BZP131110 CJL131073:CJL131110 CTH131073:CTH131110 DDD131073:DDD131110 DMZ131073:DMZ131110 DWV131073:DWV131110 EGR131073:EGR131110 EQN131073:EQN131110 FAJ131073:FAJ131110 FKF131073:FKF131110 FUB131073:FUB131110 GDX131073:GDX131110 GNT131073:GNT131110 GXP131073:GXP131110 HHL131073:HHL131110 HRH131073:HRH131110 IBD131073:IBD131110 IKZ131073:IKZ131110 IUV131073:IUV131110 JER131073:JER131110 JON131073:JON131110 JYJ131073:JYJ131110 KIF131073:KIF131110 KSB131073:KSB131110 LBX131073:LBX131110 LLT131073:LLT131110 LVP131073:LVP131110 MFL131073:MFL131110 MPH131073:MPH131110 MZD131073:MZD131110 NIZ131073:NIZ131110 NSV131073:NSV131110 OCR131073:OCR131110 OMN131073:OMN131110 OWJ131073:OWJ131110 PGF131073:PGF131110 PQB131073:PQB131110 PZX131073:PZX131110 QJT131073:QJT131110 QTP131073:QTP131110 RDL131073:RDL131110 RNH131073:RNH131110 RXD131073:RXD131110 SGZ131073:SGZ131110 SQV131073:SQV131110 TAR131073:TAR131110 TKN131073:TKN131110 TUJ131073:TUJ131110 UEF131073:UEF131110 UOB131073:UOB131110 UXX131073:UXX131110 VHT131073:VHT131110 VRP131073:VRP131110 WBL131073:WBL131110 WLH131073:WLH131110 WVD131073:WVD131110 IR196609:IR196646 SN196609:SN196646 ACJ196609:ACJ196646 AMF196609:AMF196646 AWB196609:AWB196646 BFX196609:BFX196646 BPT196609:BPT196646 BZP196609:BZP196646 CJL196609:CJL196646 CTH196609:CTH196646 DDD196609:DDD196646 DMZ196609:DMZ196646 DWV196609:DWV196646 EGR196609:EGR196646 EQN196609:EQN196646 FAJ196609:FAJ196646 FKF196609:FKF196646 FUB196609:FUB196646 GDX196609:GDX196646 GNT196609:GNT196646 GXP196609:GXP196646 HHL196609:HHL196646 HRH196609:HRH196646 IBD196609:IBD196646 IKZ196609:IKZ196646 IUV196609:IUV196646 JER196609:JER196646 JON196609:JON196646 JYJ196609:JYJ196646 KIF196609:KIF196646 KSB196609:KSB196646 LBX196609:LBX196646 LLT196609:LLT196646 LVP196609:LVP196646 MFL196609:MFL196646 MPH196609:MPH196646 MZD196609:MZD196646 NIZ196609:NIZ196646 NSV196609:NSV196646 OCR196609:OCR196646 OMN196609:OMN196646 OWJ196609:OWJ196646 PGF196609:PGF196646 PQB196609:PQB196646 PZX196609:PZX196646 QJT196609:QJT196646 QTP196609:QTP196646 RDL196609:RDL196646 RNH196609:RNH196646 RXD196609:RXD196646 SGZ196609:SGZ196646 SQV196609:SQV196646 TAR196609:TAR196646 TKN196609:TKN196646 TUJ196609:TUJ196646 UEF196609:UEF196646 UOB196609:UOB196646 UXX196609:UXX196646 VHT196609:VHT196646 VRP196609:VRP196646 WBL196609:WBL196646 WLH196609:WLH196646 WVD196609:WVD196646 IR262145:IR262182 SN262145:SN262182 ACJ262145:ACJ262182 AMF262145:AMF262182 AWB262145:AWB262182 BFX262145:BFX262182 BPT262145:BPT262182 BZP262145:BZP262182 CJL262145:CJL262182 CTH262145:CTH262182 DDD262145:DDD262182 DMZ262145:DMZ262182 DWV262145:DWV262182 EGR262145:EGR262182 EQN262145:EQN262182 FAJ262145:FAJ262182 FKF262145:FKF262182 FUB262145:FUB262182 GDX262145:GDX262182 GNT262145:GNT262182 GXP262145:GXP262182 HHL262145:HHL262182 HRH262145:HRH262182 IBD262145:IBD262182 IKZ262145:IKZ262182 IUV262145:IUV262182 JER262145:JER262182 JON262145:JON262182 JYJ262145:JYJ262182 KIF262145:KIF262182 KSB262145:KSB262182 LBX262145:LBX262182 LLT262145:LLT262182 LVP262145:LVP262182 MFL262145:MFL262182 MPH262145:MPH262182 MZD262145:MZD262182 NIZ262145:NIZ262182 NSV262145:NSV262182 OCR262145:OCR262182 OMN262145:OMN262182 OWJ262145:OWJ262182 PGF262145:PGF262182 PQB262145:PQB262182 PZX262145:PZX262182 QJT262145:QJT262182 QTP262145:QTP262182 RDL262145:RDL262182 RNH262145:RNH262182 RXD262145:RXD262182 SGZ262145:SGZ262182 SQV262145:SQV262182 TAR262145:TAR262182 TKN262145:TKN262182 TUJ262145:TUJ262182 UEF262145:UEF262182 UOB262145:UOB262182 UXX262145:UXX262182 VHT262145:VHT262182 VRP262145:VRP262182 WBL262145:WBL262182 WLH262145:WLH262182 WVD262145:WVD262182 IR327681:IR327718 SN327681:SN327718 ACJ327681:ACJ327718 AMF327681:AMF327718 AWB327681:AWB327718 BFX327681:BFX327718 BPT327681:BPT327718 BZP327681:BZP327718 CJL327681:CJL327718 CTH327681:CTH327718 DDD327681:DDD327718 DMZ327681:DMZ327718 DWV327681:DWV327718 EGR327681:EGR327718 EQN327681:EQN327718 FAJ327681:FAJ327718 FKF327681:FKF327718 FUB327681:FUB327718 GDX327681:GDX327718 GNT327681:GNT327718 GXP327681:GXP327718 HHL327681:HHL327718 HRH327681:HRH327718 IBD327681:IBD327718 IKZ327681:IKZ327718 IUV327681:IUV327718 JER327681:JER327718 JON327681:JON327718 JYJ327681:JYJ327718 KIF327681:KIF327718 KSB327681:KSB327718 LBX327681:LBX327718 LLT327681:LLT327718 LVP327681:LVP327718 MFL327681:MFL327718 MPH327681:MPH327718 MZD327681:MZD327718 NIZ327681:NIZ327718 NSV327681:NSV327718 OCR327681:OCR327718 OMN327681:OMN327718 OWJ327681:OWJ327718 PGF327681:PGF327718 PQB327681:PQB327718 PZX327681:PZX327718 QJT327681:QJT327718 QTP327681:QTP327718 RDL327681:RDL327718 RNH327681:RNH327718 RXD327681:RXD327718 SGZ327681:SGZ327718 SQV327681:SQV327718 TAR327681:TAR327718 TKN327681:TKN327718 TUJ327681:TUJ327718 UEF327681:UEF327718 UOB327681:UOB327718 UXX327681:UXX327718 VHT327681:VHT327718 VRP327681:VRP327718 WBL327681:WBL327718 WLH327681:WLH327718 WVD327681:WVD327718 IR393217:IR393254 SN393217:SN393254 ACJ393217:ACJ393254 AMF393217:AMF393254 AWB393217:AWB393254 BFX393217:BFX393254 BPT393217:BPT393254 BZP393217:BZP393254 CJL393217:CJL393254 CTH393217:CTH393254 DDD393217:DDD393254 DMZ393217:DMZ393254 DWV393217:DWV393254 EGR393217:EGR393254 EQN393217:EQN393254 FAJ393217:FAJ393254 FKF393217:FKF393254 FUB393217:FUB393254 GDX393217:GDX393254 GNT393217:GNT393254 GXP393217:GXP393254 HHL393217:HHL393254 HRH393217:HRH393254 IBD393217:IBD393254 IKZ393217:IKZ393254 IUV393217:IUV393254 JER393217:JER393254 JON393217:JON393254 JYJ393217:JYJ393254 KIF393217:KIF393254 KSB393217:KSB393254 LBX393217:LBX393254 LLT393217:LLT393254 LVP393217:LVP393254 MFL393217:MFL393254 MPH393217:MPH393254 MZD393217:MZD393254 NIZ393217:NIZ393254 NSV393217:NSV393254 OCR393217:OCR393254 OMN393217:OMN393254 OWJ393217:OWJ393254 PGF393217:PGF393254 PQB393217:PQB393254 PZX393217:PZX393254 QJT393217:QJT393254 QTP393217:QTP393254 RDL393217:RDL393254 RNH393217:RNH393254 RXD393217:RXD393254 SGZ393217:SGZ393254 SQV393217:SQV393254 TAR393217:TAR393254 TKN393217:TKN393254 TUJ393217:TUJ393254 UEF393217:UEF393254 UOB393217:UOB393254 UXX393217:UXX393254 VHT393217:VHT393254 VRP393217:VRP393254 WBL393217:WBL393254 WLH393217:WLH393254 WVD393217:WVD393254 IR458753:IR458790 SN458753:SN458790 ACJ458753:ACJ458790 AMF458753:AMF458790 AWB458753:AWB458790 BFX458753:BFX458790 BPT458753:BPT458790 BZP458753:BZP458790 CJL458753:CJL458790 CTH458753:CTH458790 DDD458753:DDD458790 DMZ458753:DMZ458790 DWV458753:DWV458790 EGR458753:EGR458790 EQN458753:EQN458790 FAJ458753:FAJ458790 FKF458753:FKF458790 FUB458753:FUB458790 GDX458753:GDX458790 GNT458753:GNT458790 GXP458753:GXP458790 HHL458753:HHL458790 HRH458753:HRH458790 IBD458753:IBD458790 IKZ458753:IKZ458790 IUV458753:IUV458790 JER458753:JER458790 JON458753:JON458790 JYJ458753:JYJ458790 KIF458753:KIF458790 KSB458753:KSB458790 LBX458753:LBX458790 LLT458753:LLT458790 LVP458753:LVP458790 MFL458753:MFL458790 MPH458753:MPH458790 MZD458753:MZD458790 NIZ458753:NIZ458790 NSV458753:NSV458790 OCR458753:OCR458790 OMN458753:OMN458790 OWJ458753:OWJ458790 PGF458753:PGF458790 PQB458753:PQB458790 PZX458753:PZX458790 QJT458753:QJT458790 QTP458753:QTP458790 RDL458753:RDL458790 RNH458753:RNH458790 RXD458753:RXD458790 SGZ458753:SGZ458790 SQV458753:SQV458790 TAR458753:TAR458790 TKN458753:TKN458790 TUJ458753:TUJ458790 UEF458753:UEF458790 UOB458753:UOB458790 UXX458753:UXX458790 VHT458753:VHT458790 VRP458753:VRP458790 WBL458753:WBL458790 WLH458753:WLH458790 WVD458753:WVD458790 IR524289:IR524326 SN524289:SN524326 ACJ524289:ACJ524326 AMF524289:AMF524326 AWB524289:AWB524326 BFX524289:BFX524326 BPT524289:BPT524326 BZP524289:BZP524326 CJL524289:CJL524326 CTH524289:CTH524326 DDD524289:DDD524326 DMZ524289:DMZ524326 DWV524289:DWV524326 EGR524289:EGR524326 EQN524289:EQN524326 FAJ524289:FAJ524326 FKF524289:FKF524326 FUB524289:FUB524326 GDX524289:GDX524326 GNT524289:GNT524326 GXP524289:GXP524326 HHL524289:HHL524326 HRH524289:HRH524326 IBD524289:IBD524326 IKZ524289:IKZ524326 IUV524289:IUV524326 JER524289:JER524326 JON524289:JON524326 JYJ524289:JYJ524326 KIF524289:KIF524326 KSB524289:KSB524326 LBX524289:LBX524326 LLT524289:LLT524326 LVP524289:LVP524326 MFL524289:MFL524326 MPH524289:MPH524326 MZD524289:MZD524326 NIZ524289:NIZ524326 NSV524289:NSV524326 OCR524289:OCR524326 OMN524289:OMN524326 OWJ524289:OWJ524326 PGF524289:PGF524326 PQB524289:PQB524326 PZX524289:PZX524326 QJT524289:QJT524326 QTP524289:QTP524326 RDL524289:RDL524326 RNH524289:RNH524326 RXD524289:RXD524326 SGZ524289:SGZ524326 SQV524289:SQV524326 TAR524289:TAR524326 TKN524289:TKN524326 TUJ524289:TUJ524326 UEF524289:UEF524326 UOB524289:UOB524326 UXX524289:UXX524326 VHT524289:VHT524326 VRP524289:VRP524326 WBL524289:WBL524326 WLH524289:WLH524326 WVD524289:WVD524326 IR589825:IR589862 SN589825:SN589862 ACJ589825:ACJ589862 AMF589825:AMF589862 AWB589825:AWB589862 BFX589825:BFX589862 BPT589825:BPT589862 BZP589825:BZP589862 CJL589825:CJL589862 CTH589825:CTH589862 DDD589825:DDD589862 DMZ589825:DMZ589862 DWV589825:DWV589862 EGR589825:EGR589862 EQN589825:EQN589862 FAJ589825:FAJ589862 FKF589825:FKF589862 FUB589825:FUB589862 GDX589825:GDX589862 GNT589825:GNT589862 GXP589825:GXP589862 HHL589825:HHL589862 HRH589825:HRH589862 IBD589825:IBD589862 IKZ589825:IKZ589862 IUV589825:IUV589862 JER589825:JER589862 JON589825:JON589862 JYJ589825:JYJ589862 KIF589825:KIF589862 KSB589825:KSB589862 LBX589825:LBX589862 LLT589825:LLT589862 LVP589825:LVP589862 MFL589825:MFL589862 MPH589825:MPH589862 MZD589825:MZD589862 NIZ589825:NIZ589862 NSV589825:NSV589862 OCR589825:OCR589862 OMN589825:OMN589862 OWJ589825:OWJ589862 PGF589825:PGF589862 PQB589825:PQB589862 PZX589825:PZX589862 QJT589825:QJT589862 QTP589825:QTP589862 RDL589825:RDL589862 RNH589825:RNH589862 RXD589825:RXD589862 SGZ589825:SGZ589862 SQV589825:SQV589862 TAR589825:TAR589862 TKN589825:TKN589862 TUJ589825:TUJ589862 UEF589825:UEF589862 UOB589825:UOB589862 UXX589825:UXX589862 VHT589825:VHT589862 VRP589825:VRP589862 WBL589825:WBL589862 WLH589825:WLH589862 WVD589825:WVD589862 IR655361:IR655398 SN655361:SN655398 ACJ655361:ACJ655398 AMF655361:AMF655398 AWB655361:AWB655398 BFX655361:BFX655398 BPT655361:BPT655398 BZP655361:BZP655398 CJL655361:CJL655398 CTH655361:CTH655398 DDD655361:DDD655398 DMZ655361:DMZ655398 DWV655361:DWV655398 EGR655361:EGR655398 EQN655361:EQN655398 FAJ655361:FAJ655398 FKF655361:FKF655398 FUB655361:FUB655398 GDX655361:GDX655398 GNT655361:GNT655398 GXP655361:GXP655398 HHL655361:HHL655398 HRH655361:HRH655398 IBD655361:IBD655398 IKZ655361:IKZ655398 IUV655361:IUV655398 JER655361:JER655398 JON655361:JON655398 JYJ655361:JYJ655398 KIF655361:KIF655398 KSB655361:KSB655398 LBX655361:LBX655398 LLT655361:LLT655398 LVP655361:LVP655398 MFL655361:MFL655398 MPH655361:MPH655398 MZD655361:MZD655398 NIZ655361:NIZ655398 NSV655361:NSV655398 OCR655361:OCR655398 OMN655361:OMN655398 OWJ655361:OWJ655398 PGF655361:PGF655398 PQB655361:PQB655398 PZX655361:PZX655398 QJT655361:QJT655398 QTP655361:QTP655398 RDL655361:RDL655398 RNH655361:RNH655398 RXD655361:RXD655398 SGZ655361:SGZ655398 SQV655361:SQV655398 TAR655361:TAR655398 TKN655361:TKN655398 TUJ655361:TUJ655398 UEF655361:UEF655398 UOB655361:UOB655398 UXX655361:UXX655398 VHT655361:VHT655398 VRP655361:VRP655398 WBL655361:WBL655398 WLH655361:WLH655398 WVD655361:WVD655398 IR720897:IR720934 SN720897:SN720934 ACJ720897:ACJ720934 AMF720897:AMF720934 AWB720897:AWB720934 BFX720897:BFX720934 BPT720897:BPT720934 BZP720897:BZP720934 CJL720897:CJL720934 CTH720897:CTH720934 DDD720897:DDD720934 DMZ720897:DMZ720934 DWV720897:DWV720934 EGR720897:EGR720934 EQN720897:EQN720934 FAJ720897:FAJ720934 FKF720897:FKF720934 FUB720897:FUB720934 GDX720897:GDX720934 GNT720897:GNT720934 GXP720897:GXP720934 HHL720897:HHL720934 HRH720897:HRH720934 IBD720897:IBD720934 IKZ720897:IKZ720934 IUV720897:IUV720934 JER720897:JER720934 JON720897:JON720934 JYJ720897:JYJ720934 KIF720897:KIF720934 KSB720897:KSB720934 LBX720897:LBX720934 LLT720897:LLT720934 LVP720897:LVP720934 MFL720897:MFL720934 MPH720897:MPH720934 MZD720897:MZD720934 NIZ720897:NIZ720934 NSV720897:NSV720934 OCR720897:OCR720934 OMN720897:OMN720934 OWJ720897:OWJ720934 PGF720897:PGF720934 PQB720897:PQB720934 PZX720897:PZX720934 QJT720897:QJT720934 QTP720897:QTP720934 RDL720897:RDL720934 RNH720897:RNH720934 RXD720897:RXD720934 SGZ720897:SGZ720934 SQV720897:SQV720934 TAR720897:TAR720934 TKN720897:TKN720934 TUJ720897:TUJ720934 UEF720897:UEF720934 UOB720897:UOB720934 UXX720897:UXX720934 VHT720897:VHT720934 VRP720897:VRP720934 WBL720897:WBL720934 WLH720897:WLH720934 WVD720897:WVD720934 IR786433:IR786470 SN786433:SN786470 ACJ786433:ACJ786470 AMF786433:AMF786470 AWB786433:AWB786470 BFX786433:BFX786470 BPT786433:BPT786470 BZP786433:BZP786470 CJL786433:CJL786470 CTH786433:CTH786470 DDD786433:DDD786470 DMZ786433:DMZ786470 DWV786433:DWV786470 EGR786433:EGR786470 EQN786433:EQN786470 FAJ786433:FAJ786470 FKF786433:FKF786470 FUB786433:FUB786470 GDX786433:GDX786470 GNT786433:GNT786470 GXP786433:GXP786470 HHL786433:HHL786470 HRH786433:HRH786470 IBD786433:IBD786470 IKZ786433:IKZ786470 IUV786433:IUV786470 JER786433:JER786470 JON786433:JON786470 JYJ786433:JYJ786470 KIF786433:KIF786470 KSB786433:KSB786470 LBX786433:LBX786470 LLT786433:LLT786470 LVP786433:LVP786470 MFL786433:MFL786470 MPH786433:MPH786470 MZD786433:MZD786470 NIZ786433:NIZ786470 NSV786433:NSV786470 OCR786433:OCR786470 OMN786433:OMN786470 OWJ786433:OWJ786470 PGF786433:PGF786470 PQB786433:PQB786470 PZX786433:PZX786470 QJT786433:QJT786470 QTP786433:QTP786470 RDL786433:RDL786470 RNH786433:RNH786470 RXD786433:RXD786470 SGZ786433:SGZ786470 SQV786433:SQV786470 TAR786433:TAR786470 TKN786433:TKN786470 TUJ786433:TUJ786470 UEF786433:UEF786470 UOB786433:UOB786470 UXX786433:UXX786470 VHT786433:VHT786470 VRP786433:VRP786470 WBL786433:WBL786470 WLH786433:WLH786470 WVD786433:WVD786470 IR851969:IR852006 SN851969:SN852006 ACJ851969:ACJ852006 AMF851969:AMF852006 AWB851969:AWB852006 BFX851969:BFX852006 BPT851969:BPT852006 BZP851969:BZP852006 CJL851969:CJL852006 CTH851969:CTH852006 DDD851969:DDD852006 DMZ851969:DMZ852006 DWV851969:DWV852006 EGR851969:EGR852006 EQN851969:EQN852006 FAJ851969:FAJ852006 FKF851969:FKF852006 FUB851969:FUB852006 GDX851969:GDX852006 GNT851969:GNT852006 GXP851969:GXP852006 HHL851969:HHL852006 HRH851969:HRH852006 IBD851969:IBD852006 IKZ851969:IKZ852006 IUV851969:IUV852006 JER851969:JER852006 JON851969:JON852006 JYJ851969:JYJ852006 KIF851969:KIF852006 KSB851969:KSB852006 LBX851969:LBX852006 LLT851969:LLT852006 LVP851969:LVP852006 MFL851969:MFL852006 MPH851969:MPH852006 MZD851969:MZD852006 NIZ851969:NIZ852006 NSV851969:NSV852006 OCR851969:OCR852006 OMN851969:OMN852006 OWJ851969:OWJ852006 PGF851969:PGF852006 PQB851969:PQB852006 PZX851969:PZX852006 QJT851969:QJT852006 QTP851969:QTP852006 RDL851969:RDL852006 RNH851969:RNH852006 RXD851969:RXD852006 SGZ851969:SGZ852006 SQV851969:SQV852006 TAR851969:TAR852006 TKN851969:TKN852006 TUJ851969:TUJ852006 UEF851969:UEF852006 UOB851969:UOB852006 UXX851969:UXX852006 VHT851969:VHT852006 VRP851969:VRP852006 WBL851969:WBL852006 WLH851969:WLH852006 WVD851969:WVD852006 IR917505:IR917542 SN917505:SN917542 ACJ917505:ACJ917542 AMF917505:AMF917542 AWB917505:AWB917542 BFX917505:BFX917542 BPT917505:BPT917542 BZP917505:BZP917542 CJL917505:CJL917542 CTH917505:CTH917542 DDD917505:DDD917542 DMZ917505:DMZ917542 DWV917505:DWV917542 EGR917505:EGR917542 EQN917505:EQN917542 FAJ917505:FAJ917542 FKF917505:FKF917542 FUB917505:FUB917542 GDX917505:GDX917542 GNT917505:GNT917542 GXP917505:GXP917542 HHL917505:HHL917542 HRH917505:HRH917542 IBD917505:IBD917542 IKZ917505:IKZ917542 IUV917505:IUV917542 JER917505:JER917542 JON917505:JON917542 JYJ917505:JYJ917542 KIF917505:KIF917542 KSB917505:KSB917542 LBX917505:LBX917542 LLT917505:LLT917542 LVP917505:LVP917542 MFL917505:MFL917542 MPH917505:MPH917542 MZD917505:MZD917542 NIZ917505:NIZ917542 NSV917505:NSV917542 OCR917505:OCR917542 OMN917505:OMN917542 OWJ917505:OWJ917542 PGF917505:PGF917542 PQB917505:PQB917542 PZX917505:PZX917542 QJT917505:QJT917542 QTP917505:QTP917542 RDL917505:RDL917542 RNH917505:RNH917542 RXD917505:RXD917542 SGZ917505:SGZ917542 SQV917505:SQV917542 TAR917505:TAR917542 TKN917505:TKN917542 TUJ917505:TUJ917542 UEF917505:UEF917542 UOB917505:UOB917542 UXX917505:UXX917542 VHT917505:VHT917542 VRP917505:VRP917542 WBL917505:WBL917542 WLH917505:WLH917542 WVD917505:WVD917542 IR983041:IR983078 SN983041:SN983078 ACJ983041:ACJ983078 AMF983041:AMF983078 AWB983041:AWB983078 BFX983041:BFX983078 BPT983041:BPT983078 BZP983041:BZP983078 CJL983041:CJL983078 CTH983041:CTH983078 DDD983041:DDD983078 DMZ983041:DMZ983078 DWV983041:DWV983078 EGR983041:EGR983078 EQN983041:EQN983078 FAJ983041:FAJ983078 FKF983041:FKF983078 FUB983041:FUB983078 GDX983041:GDX983078 GNT983041:GNT983078 GXP983041:GXP983078 HHL983041:HHL983078 HRH983041:HRH983078 IBD983041:IBD983078 IKZ983041:IKZ983078 IUV983041:IUV983078 JER983041:JER983078 JON983041:JON983078 JYJ983041:JYJ983078 KIF983041:KIF983078 KSB983041:KSB983078 LBX983041:LBX983078 LLT983041:LLT983078 LVP983041:LVP983078 MFL983041:MFL983078 MPH983041:MPH983078 MZD983041:MZD983078 NIZ983041:NIZ983078 NSV983041:NSV983078 OCR983041:OCR983078 OMN983041:OMN983078 OWJ983041:OWJ983078 PGF983041:PGF983078 PQB983041:PQB983078 PZX983041:PZX983078 QJT983041:QJT983078 QTP983041:QTP983078 RDL983041:RDL983078 RNH983041:RNH983078 RXD983041:RXD983078 SGZ983041:SGZ983078 SQV983041:SQV983078 TAR983041:TAR983078 TKN983041:TKN983078 TUJ983041:TUJ983078 UEF983041:UEF983078 UOB983041:UOB983078 UXX983041:UXX983078 VHT983041:VHT983078 VRP983041:VRP983078 WBL983041:WBL983078 WLH983041:WLH983078 WVD983041:WVD983078 IU41:IU45 SQ41:SQ45 ACM41:ACM45 AMI41:AMI45 AWE41:AWE45 BGA41:BGA45 BPW41:BPW45 BZS41:BZS45 CJO41:CJO45 CTK41:CTK45 DDG41:DDG45 DNC41:DNC45 DWY41:DWY45 EGU41:EGU45 EQQ41:EQQ45 FAM41:FAM45 FKI41:FKI45 FUE41:FUE45 GEA41:GEA45 GNW41:GNW45 GXS41:GXS45 HHO41:HHO45 HRK41:HRK45 IBG41:IBG45 ILC41:ILC45 IUY41:IUY45 JEU41:JEU45 JOQ41:JOQ45 JYM41:JYM45 KII41:KII45 KSE41:KSE45 LCA41:LCA45 LLW41:LLW45 LVS41:LVS45 MFO41:MFO45 MPK41:MPK45 MZG41:MZG45 NJC41:NJC45 NSY41:NSY45 OCU41:OCU45 OMQ41:OMQ45 OWM41:OWM45 PGI41:PGI45 PQE41:PQE45 QAA41:QAA45 QJW41:QJW45 QTS41:QTS45 RDO41:RDO45 RNK41:RNK45 RXG41:RXG45 SHC41:SHC45 SQY41:SQY45 TAU41:TAU45 TKQ41:TKQ45 TUM41:TUM45 UEI41:UEI45 UOE41:UOE45 UYA41:UYA45 VHW41:VHW45 VRS41:VRS45 WBO41:WBO45 WLK41:WLK45 WVG41:WVG45 IU65577:IU65581 SQ65577:SQ65581 ACM65577:ACM65581 AMI65577:AMI65581 AWE65577:AWE65581 BGA65577:BGA65581 BPW65577:BPW65581 BZS65577:BZS65581 CJO65577:CJO65581 CTK65577:CTK65581 DDG65577:DDG65581 DNC65577:DNC65581 DWY65577:DWY65581 EGU65577:EGU65581 EQQ65577:EQQ65581 FAM65577:FAM65581 FKI65577:FKI65581 FUE65577:FUE65581 GEA65577:GEA65581 GNW65577:GNW65581 GXS65577:GXS65581 HHO65577:HHO65581 HRK65577:HRK65581 IBG65577:IBG65581 ILC65577:ILC65581 IUY65577:IUY65581 JEU65577:JEU65581 JOQ65577:JOQ65581 JYM65577:JYM65581 KII65577:KII65581 KSE65577:KSE65581 LCA65577:LCA65581 LLW65577:LLW65581 LVS65577:LVS65581 MFO65577:MFO65581 MPK65577:MPK65581 MZG65577:MZG65581 NJC65577:NJC65581 NSY65577:NSY65581 OCU65577:OCU65581 OMQ65577:OMQ65581 OWM65577:OWM65581 PGI65577:PGI65581 PQE65577:PQE65581 QAA65577:QAA65581 QJW65577:QJW65581 QTS65577:QTS65581 RDO65577:RDO65581 RNK65577:RNK65581 RXG65577:RXG65581 SHC65577:SHC65581 SQY65577:SQY65581 TAU65577:TAU65581 TKQ65577:TKQ65581 TUM65577:TUM65581 UEI65577:UEI65581 UOE65577:UOE65581 UYA65577:UYA65581 VHW65577:VHW65581 VRS65577:VRS65581 WBO65577:WBO65581 WLK65577:WLK65581 WVG65577:WVG65581 IU131113:IU131117 SQ131113:SQ131117 ACM131113:ACM131117 AMI131113:AMI131117 AWE131113:AWE131117 BGA131113:BGA131117 BPW131113:BPW131117 BZS131113:BZS131117 CJO131113:CJO131117 CTK131113:CTK131117 DDG131113:DDG131117 DNC131113:DNC131117 DWY131113:DWY131117 EGU131113:EGU131117 EQQ131113:EQQ131117 FAM131113:FAM131117 FKI131113:FKI131117 FUE131113:FUE131117 GEA131113:GEA131117 GNW131113:GNW131117 GXS131113:GXS131117 HHO131113:HHO131117 HRK131113:HRK131117 IBG131113:IBG131117 ILC131113:ILC131117 IUY131113:IUY131117 JEU131113:JEU131117 JOQ131113:JOQ131117 JYM131113:JYM131117 KII131113:KII131117 KSE131113:KSE131117 LCA131113:LCA131117 LLW131113:LLW131117 LVS131113:LVS131117 MFO131113:MFO131117 MPK131113:MPK131117 MZG131113:MZG131117 NJC131113:NJC131117 NSY131113:NSY131117 OCU131113:OCU131117 OMQ131113:OMQ131117 OWM131113:OWM131117 PGI131113:PGI131117 PQE131113:PQE131117 QAA131113:QAA131117 QJW131113:QJW131117 QTS131113:QTS131117 RDO131113:RDO131117 RNK131113:RNK131117 RXG131113:RXG131117 SHC131113:SHC131117 SQY131113:SQY131117 TAU131113:TAU131117 TKQ131113:TKQ131117 TUM131113:TUM131117 UEI131113:UEI131117 UOE131113:UOE131117 UYA131113:UYA131117 VHW131113:VHW131117 VRS131113:VRS131117 WBO131113:WBO131117 WLK131113:WLK131117 WVG131113:WVG131117 IU196649:IU196653 SQ196649:SQ196653 ACM196649:ACM196653 AMI196649:AMI196653 AWE196649:AWE196653 BGA196649:BGA196653 BPW196649:BPW196653 BZS196649:BZS196653 CJO196649:CJO196653 CTK196649:CTK196653 DDG196649:DDG196653 DNC196649:DNC196653 DWY196649:DWY196653 EGU196649:EGU196653 EQQ196649:EQQ196653 FAM196649:FAM196653 FKI196649:FKI196653 FUE196649:FUE196653 GEA196649:GEA196653 GNW196649:GNW196653 GXS196649:GXS196653 HHO196649:HHO196653 HRK196649:HRK196653 IBG196649:IBG196653 ILC196649:ILC196653 IUY196649:IUY196653 JEU196649:JEU196653 JOQ196649:JOQ196653 JYM196649:JYM196653 KII196649:KII196653 KSE196649:KSE196653 LCA196649:LCA196653 LLW196649:LLW196653 LVS196649:LVS196653 MFO196649:MFO196653 MPK196649:MPK196653 MZG196649:MZG196653 NJC196649:NJC196653 NSY196649:NSY196653 OCU196649:OCU196653 OMQ196649:OMQ196653 OWM196649:OWM196653 PGI196649:PGI196653 PQE196649:PQE196653 QAA196649:QAA196653 QJW196649:QJW196653 QTS196649:QTS196653 RDO196649:RDO196653 RNK196649:RNK196653 RXG196649:RXG196653 SHC196649:SHC196653 SQY196649:SQY196653 TAU196649:TAU196653 TKQ196649:TKQ196653 TUM196649:TUM196653 UEI196649:UEI196653 UOE196649:UOE196653 UYA196649:UYA196653 VHW196649:VHW196653 VRS196649:VRS196653 WBO196649:WBO196653 WLK196649:WLK196653 WVG196649:WVG196653 IU262185:IU262189 SQ262185:SQ262189 ACM262185:ACM262189 AMI262185:AMI262189 AWE262185:AWE262189 BGA262185:BGA262189 BPW262185:BPW262189 BZS262185:BZS262189 CJO262185:CJO262189 CTK262185:CTK262189 DDG262185:DDG262189 DNC262185:DNC262189 DWY262185:DWY262189 EGU262185:EGU262189 EQQ262185:EQQ262189 FAM262185:FAM262189 FKI262185:FKI262189 FUE262185:FUE262189 GEA262185:GEA262189 GNW262185:GNW262189 GXS262185:GXS262189 HHO262185:HHO262189 HRK262185:HRK262189 IBG262185:IBG262189 ILC262185:ILC262189 IUY262185:IUY262189 JEU262185:JEU262189 JOQ262185:JOQ262189 JYM262185:JYM262189 KII262185:KII262189 KSE262185:KSE262189 LCA262185:LCA262189 LLW262185:LLW262189 LVS262185:LVS262189 MFO262185:MFO262189 MPK262185:MPK262189 MZG262185:MZG262189 NJC262185:NJC262189 NSY262185:NSY262189 OCU262185:OCU262189 OMQ262185:OMQ262189 OWM262185:OWM262189 PGI262185:PGI262189 PQE262185:PQE262189 QAA262185:QAA262189 QJW262185:QJW262189 QTS262185:QTS262189 RDO262185:RDO262189 RNK262185:RNK262189 RXG262185:RXG262189 SHC262185:SHC262189 SQY262185:SQY262189 TAU262185:TAU262189 TKQ262185:TKQ262189 TUM262185:TUM262189 UEI262185:UEI262189 UOE262185:UOE262189 UYA262185:UYA262189 VHW262185:VHW262189 VRS262185:VRS262189 WBO262185:WBO262189 WLK262185:WLK262189 WVG262185:WVG262189 IU327721:IU327725 SQ327721:SQ327725 ACM327721:ACM327725 AMI327721:AMI327725 AWE327721:AWE327725 BGA327721:BGA327725 BPW327721:BPW327725 BZS327721:BZS327725 CJO327721:CJO327725 CTK327721:CTK327725 DDG327721:DDG327725 DNC327721:DNC327725 DWY327721:DWY327725 EGU327721:EGU327725 EQQ327721:EQQ327725 FAM327721:FAM327725 FKI327721:FKI327725 FUE327721:FUE327725 GEA327721:GEA327725 GNW327721:GNW327725 GXS327721:GXS327725 HHO327721:HHO327725 HRK327721:HRK327725 IBG327721:IBG327725 ILC327721:ILC327725 IUY327721:IUY327725 JEU327721:JEU327725 JOQ327721:JOQ327725 JYM327721:JYM327725 KII327721:KII327725 KSE327721:KSE327725 LCA327721:LCA327725 LLW327721:LLW327725 LVS327721:LVS327725 MFO327721:MFO327725 MPK327721:MPK327725 MZG327721:MZG327725 NJC327721:NJC327725 NSY327721:NSY327725 OCU327721:OCU327725 OMQ327721:OMQ327725 OWM327721:OWM327725 PGI327721:PGI327725 PQE327721:PQE327725 QAA327721:QAA327725 QJW327721:QJW327725 QTS327721:QTS327725 RDO327721:RDO327725 RNK327721:RNK327725 RXG327721:RXG327725 SHC327721:SHC327725 SQY327721:SQY327725 TAU327721:TAU327725 TKQ327721:TKQ327725 TUM327721:TUM327725 UEI327721:UEI327725 UOE327721:UOE327725 UYA327721:UYA327725 VHW327721:VHW327725 VRS327721:VRS327725 WBO327721:WBO327725 WLK327721:WLK327725 WVG327721:WVG327725 IU393257:IU393261 SQ393257:SQ393261 ACM393257:ACM393261 AMI393257:AMI393261 AWE393257:AWE393261 BGA393257:BGA393261 BPW393257:BPW393261 BZS393257:BZS393261 CJO393257:CJO393261 CTK393257:CTK393261 DDG393257:DDG393261 DNC393257:DNC393261 DWY393257:DWY393261 EGU393257:EGU393261 EQQ393257:EQQ393261 FAM393257:FAM393261 FKI393257:FKI393261 FUE393257:FUE393261 GEA393257:GEA393261 GNW393257:GNW393261 GXS393257:GXS393261 HHO393257:HHO393261 HRK393257:HRK393261 IBG393257:IBG393261 ILC393257:ILC393261 IUY393257:IUY393261 JEU393257:JEU393261 JOQ393257:JOQ393261 JYM393257:JYM393261 KII393257:KII393261 KSE393257:KSE393261 LCA393257:LCA393261 LLW393257:LLW393261 LVS393257:LVS393261 MFO393257:MFO393261 MPK393257:MPK393261 MZG393257:MZG393261 NJC393257:NJC393261 NSY393257:NSY393261 OCU393257:OCU393261 OMQ393257:OMQ393261 OWM393257:OWM393261 PGI393257:PGI393261 PQE393257:PQE393261 QAA393257:QAA393261 QJW393257:QJW393261 QTS393257:QTS393261 RDO393257:RDO393261 RNK393257:RNK393261 RXG393257:RXG393261 SHC393257:SHC393261 SQY393257:SQY393261 TAU393257:TAU393261 TKQ393257:TKQ393261 TUM393257:TUM393261 UEI393257:UEI393261 UOE393257:UOE393261 UYA393257:UYA393261 VHW393257:VHW393261 VRS393257:VRS393261 WBO393257:WBO393261 WLK393257:WLK393261 WVG393257:WVG393261 IU458793:IU458797 SQ458793:SQ458797 ACM458793:ACM458797 AMI458793:AMI458797 AWE458793:AWE458797 BGA458793:BGA458797 BPW458793:BPW458797 BZS458793:BZS458797 CJO458793:CJO458797 CTK458793:CTK458797 DDG458793:DDG458797 DNC458793:DNC458797 DWY458793:DWY458797 EGU458793:EGU458797 EQQ458793:EQQ458797 FAM458793:FAM458797 FKI458793:FKI458797 FUE458793:FUE458797 GEA458793:GEA458797 GNW458793:GNW458797 GXS458793:GXS458797 HHO458793:HHO458797 HRK458793:HRK458797 IBG458793:IBG458797 ILC458793:ILC458797 IUY458793:IUY458797 JEU458793:JEU458797 JOQ458793:JOQ458797 JYM458793:JYM458797 KII458793:KII458797 KSE458793:KSE458797 LCA458793:LCA458797 LLW458793:LLW458797 LVS458793:LVS458797 MFO458793:MFO458797 MPK458793:MPK458797 MZG458793:MZG458797 NJC458793:NJC458797 NSY458793:NSY458797 OCU458793:OCU458797 OMQ458793:OMQ458797 OWM458793:OWM458797 PGI458793:PGI458797 PQE458793:PQE458797 QAA458793:QAA458797 QJW458793:QJW458797 QTS458793:QTS458797 RDO458793:RDO458797 RNK458793:RNK458797 RXG458793:RXG458797 SHC458793:SHC458797 SQY458793:SQY458797 TAU458793:TAU458797 TKQ458793:TKQ458797 TUM458793:TUM458797 UEI458793:UEI458797 UOE458793:UOE458797 UYA458793:UYA458797 VHW458793:VHW458797 VRS458793:VRS458797 WBO458793:WBO458797 WLK458793:WLK458797 WVG458793:WVG458797 IU524329:IU524333 SQ524329:SQ524333 ACM524329:ACM524333 AMI524329:AMI524333 AWE524329:AWE524333 BGA524329:BGA524333 BPW524329:BPW524333 BZS524329:BZS524333 CJO524329:CJO524333 CTK524329:CTK524333 DDG524329:DDG524333 DNC524329:DNC524333 DWY524329:DWY524333 EGU524329:EGU524333 EQQ524329:EQQ524333 FAM524329:FAM524333 FKI524329:FKI524333 FUE524329:FUE524333 GEA524329:GEA524333 GNW524329:GNW524333 GXS524329:GXS524333 HHO524329:HHO524333 HRK524329:HRK524333 IBG524329:IBG524333 ILC524329:ILC524333 IUY524329:IUY524333 JEU524329:JEU524333 JOQ524329:JOQ524333 JYM524329:JYM524333 KII524329:KII524333 KSE524329:KSE524333 LCA524329:LCA524333 LLW524329:LLW524333 LVS524329:LVS524333 MFO524329:MFO524333 MPK524329:MPK524333 MZG524329:MZG524333 NJC524329:NJC524333 NSY524329:NSY524333 OCU524329:OCU524333 OMQ524329:OMQ524333 OWM524329:OWM524333 PGI524329:PGI524333 PQE524329:PQE524333 QAA524329:QAA524333 QJW524329:QJW524333 QTS524329:QTS524333 RDO524329:RDO524333 RNK524329:RNK524333 RXG524329:RXG524333 SHC524329:SHC524333 SQY524329:SQY524333 TAU524329:TAU524333 TKQ524329:TKQ524333 TUM524329:TUM524333 UEI524329:UEI524333 UOE524329:UOE524333 UYA524329:UYA524333 VHW524329:VHW524333 VRS524329:VRS524333 WBO524329:WBO524333 WLK524329:WLK524333 WVG524329:WVG524333 IU589865:IU589869 SQ589865:SQ589869 ACM589865:ACM589869 AMI589865:AMI589869 AWE589865:AWE589869 BGA589865:BGA589869 BPW589865:BPW589869 BZS589865:BZS589869 CJO589865:CJO589869 CTK589865:CTK589869 DDG589865:DDG589869 DNC589865:DNC589869 DWY589865:DWY589869 EGU589865:EGU589869 EQQ589865:EQQ589869 FAM589865:FAM589869 FKI589865:FKI589869 FUE589865:FUE589869 GEA589865:GEA589869 GNW589865:GNW589869 GXS589865:GXS589869 HHO589865:HHO589869 HRK589865:HRK589869 IBG589865:IBG589869 ILC589865:ILC589869 IUY589865:IUY589869 JEU589865:JEU589869 JOQ589865:JOQ589869 JYM589865:JYM589869 KII589865:KII589869 KSE589865:KSE589869 LCA589865:LCA589869 LLW589865:LLW589869 LVS589865:LVS589869 MFO589865:MFO589869 MPK589865:MPK589869 MZG589865:MZG589869 NJC589865:NJC589869 NSY589865:NSY589869 OCU589865:OCU589869 OMQ589865:OMQ589869 OWM589865:OWM589869 PGI589865:PGI589869 PQE589865:PQE589869 QAA589865:QAA589869 QJW589865:QJW589869 QTS589865:QTS589869 RDO589865:RDO589869 RNK589865:RNK589869 RXG589865:RXG589869 SHC589865:SHC589869 SQY589865:SQY589869 TAU589865:TAU589869 TKQ589865:TKQ589869 TUM589865:TUM589869 UEI589865:UEI589869 UOE589865:UOE589869 UYA589865:UYA589869 VHW589865:VHW589869 VRS589865:VRS589869 WBO589865:WBO589869 WLK589865:WLK589869 WVG589865:WVG589869 IU655401:IU655405 SQ655401:SQ655405 ACM655401:ACM655405 AMI655401:AMI655405 AWE655401:AWE655405 BGA655401:BGA655405 BPW655401:BPW655405 BZS655401:BZS655405 CJO655401:CJO655405 CTK655401:CTK655405 DDG655401:DDG655405 DNC655401:DNC655405 DWY655401:DWY655405 EGU655401:EGU655405 EQQ655401:EQQ655405 FAM655401:FAM655405 FKI655401:FKI655405 FUE655401:FUE655405 GEA655401:GEA655405 GNW655401:GNW655405 GXS655401:GXS655405 HHO655401:HHO655405 HRK655401:HRK655405 IBG655401:IBG655405 ILC655401:ILC655405 IUY655401:IUY655405 JEU655401:JEU655405 JOQ655401:JOQ655405 JYM655401:JYM655405 KII655401:KII655405 KSE655401:KSE655405 LCA655401:LCA655405 LLW655401:LLW655405 LVS655401:LVS655405 MFO655401:MFO655405 MPK655401:MPK655405 MZG655401:MZG655405 NJC655401:NJC655405 NSY655401:NSY655405 OCU655401:OCU655405 OMQ655401:OMQ655405 OWM655401:OWM655405 PGI655401:PGI655405 PQE655401:PQE655405 QAA655401:QAA655405 QJW655401:QJW655405 QTS655401:QTS655405 RDO655401:RDO655405 RNK655401:RNK655405 RXG655401:RXG655405 SHC655401:SHC655405 SQY655401:SQY655405 TAU655401:TAU655405 TKQ655401:TKQ655405 TUM655401:TUM655405 UEI655401:UEI655405 UOE655401:UOE655405 UYA655401:UYA655405 VHW655401:VHW655405 VRS655401:VRS655405 WBO655401:WBO655405 WLK655401:WLK655405 WVG655401:WVG655405 IU720937:IU720941 SQ720937:SQ720941 ACM720937:ACM720941 AMI720937:AMI720941 AWE720937:AWE720941 BGA720937:BGA720941 BPW720937:BPW720941 BZS720937:BZS720941 CJO720937:CJO720941 CTK720937:CTK720941 DDG720937:DDG720941 DNC720937:DNC720941 DWY720937:DWY720941 EGU720937:EGU720941 EQQ720937:EQQ720941 FAM720937:FAM720941 FKI720937:FKI720941 FUE720937:FUE720941 GEA720937:GEA720941 GNW720937:GNW720941 GXS720937:GXS720941 HHO720937:HHO720941 HRK720937:HRK720941 IBG720937:IBG720941 ILC720937:ILC720941 IUY720937:IUY720941 JEU720937:JEU720941 JOQ720937:JOQ720941 JYM720937:JYM720941 KII720937:KII720941 KSE720937:KSE720941 LCA720937:LCA720941 LLW720937:LLW720941 LVS720937:LVS720941 MFO720937:MFO720941 MPK720937:MPK720941 MZG720937:MZG720941 NJC720937:NJC720941 NSY720937:NSY720941 OCU720937:OCU720941 OMQ720937:OMQ720941 OWM720937:OWM720941 PGI720937:PGI720941 PQE720937:PQE720941 QAA720937:QAA720941 QJW720937:QJW720941 QTS720937:QTS720941 RDO720937:RDO720941 RNK720937:RNK720941 RXG720937:RXG720941 SHC720937:SHC720941 SQY720937:SQY720941 TAU720937:TAU720941 TKQ720937:TKQ720941 TUM720937:TUM720941 UEI720937:UEI720941 UOE720937:UOE720941 UYA720937:UYA720941 VHW720937:VHW720941 VRS720937:VRS720941 WBO720937:WBO720941 WLK720937:WLK720941 WVG720937:WVG720941 IU786473:IU786477 SQ786473:SQ786477 ACM786473:ACM786477 AMI786473:AMI786477 AWE786473:AWE786477 BGA786473:BGA786477 BPW786473:BPW786477 BZS786473:BZS786477 CJO786473:CJO786477 CTK786473:CTK786477 DDG786473:DDG786477 DNC786473:DNC786477 DWY786473:DWY786477 EGU786473:EGU786477 EQQ786473:EQQ786477 FAM786473:FAM786477 FKI786473:FKI786477 FUE786473:FUE786477 GEA786473:GEA786477 GNW786473:GNW786477 GXS786473:GXS786477 HHO786473:HHO786477 HRK786473:HRK786477 IBG786473:IBG786477 ILC786473:ILC786477 IUY786473:IUY786477 JEU786473:JEU786477 JOQ786473:JOQ786477 JYM786473:JYM786477 KII786473:KII786477 KSE786473:KSE786477 LCA786473:LCA786477 LLW786473:LLW786477 LVS786473:LVS786477 MFO786473:MFO786477 MPK786473:MPK786477 MZG786473:MZG786477 NJC786473:NJC786477 NSY786473:NSY786477 OCU786473:OCU786477 OMQ786473:OMQ786477 OWM786473:OWM786477 PGI786473:PGI786477 PQE786473:PQE786477 QAA786473:QAA786477 QJW786473:QJW786477 QTS786473:QTS786477 RDO786473:RDO786477 RNK786473:RNK786477 RXG786473:RXG786477 SHC786473:SHC786477 SQY786473:SQY786477 TAU786473:TAU786477 TKQ786473:TKQ786477 TUM786473:TUM786477 UEI786473:UEI786477 UOE786473:UOE786477 UYA786473:UYA786477 VHW786473:VHW786477 VRS786473:VRS786477 WBO786473:WBO786477 WLK786473:WLK786477 WVG786473:WVG786477 IU852009:IU852013 SQ852009:SQ852013 ACM852009:ACM852013 AMI852009:AMI852013 AWE852009:AWE852013 BGA852009:BGA852013 BPW852009:BPW852013 BZS852009:BZS852013 CJO852009:CJO852013 CTK852009:CTK852013 DDG852009:DDG852013 DNC852009:DNC852013 DWY852009:DWY852013 EGU852009:EGU852013 EQQ852009:EQQ852013 FAM852009:FAM852013 FKI852009:FKI852013 FUE852009:FUE852013 GEA852009:GEA852013 GNW852009:GNW852013 GXS852009:GXS852013 HHO852009:HHO852013 HRK852009:HRK852013 IBG852009:IBG852013 ILC852009:ILC852013 IUY852009:IUY852013 JEU852009:JEU852013 JOQ852009:JOQ852013 JYM852009:JYM852013 KII852009:KII852013 KSE852009:KSE852013 LCA852009:LCA852013 LLW852009:LLW852013 LVS852009:LVS852013 MFO852009:MFO852013 MPK852009:MPK852013 MZG852009:MZG852013 NJC852009:NJC852013 NSY852009:NSY852013 OCU852009:OCU852013 OMQ852009:OMQ852013 OWM852009:OWM852013 PGI852009:PGI852013 PQE852009:PQE852013 QAA852009:QAA852013 QJW852009:QJW852013 QTS852009:QTS852013 RDO852009:RDO852013 RNK852009:RNK852013 RXG852009:RXG852013 SHC852009:SHC852013 SQY852009:SQY852013 TAU852009:TAU852013 TKQ852009:TKQ852013 TUM852009:TUM852013 UEI852009:UEI852013 UOE852009:UOE852013 UYA852009:UYA852013 VHW852009:VHW852013 VRS852009:VRS852013 WBO852009:WBO852013 WLK852009:WLK852013 WVG852009:WVG852013 IU917545:IU917549 SQ917545:SQ917549 ACM917545:ACM917549 AMI917545:AMI917549 AWE917545:AWE917549 BGA917545:BGA917549 BPW917545:BPW917549 BZS917545:BZS917549 CJO917545:CJO917549 CTK917545:CTK917549 DDG917545:DDG917549 DNC917545:DNC917549 DWY917545:DWY917549 EGU917545:EGU917549 EQQ917545:EQQ917549 FAM917545:FAM917549 FKI917545:FKI917549 FUE917545:FUE917549 GEA917545:GEA917549 GNW917545:GNW917549 GXS917545:GXS917549 HHO917545:HHO917549 HRK917545:HRK917549 IBG917545:IBG917549 ILC917545:ILC917549 IUY917545:IUY917549 JEU917545:JEU917549 JOQ917545:JOQ917549 JYM917545:JYM917549 KII917545:KII917549 KSE917545:KSE917549 LCA917545:LCA917549 LLW917545:LLW917549 LVS917545:LVS917549 MFO917545:MFO917549 MPK917545:MPK917549 MZG917545:MZG917549 NJC917545:NJC917549 NSY917545:NSY917549 OCU917545:OCU917549 OMQ917545:OMQ917549 OWM917545:OWM917549 PGI917545:PGI917549 PQE917545:PQE917549 QAA917545:QAA917549 QJW917545:QJW917549 QTS917545:QTS917549 RDO917545:RDO917549 RNK917545:RNK917549 RXG917545:RXG917549 SHC917545:SHC917549 SQY917545:SQY917549 TAU917545:TAU917549 TKQ917545:TKQ917549 TUM917545:TUM917549 UEI917545:UEI917549 UOE917545:UOE917549 UYA917545:UYA917549 VHW917545:VHW917549 VRS917545:VRS917549 WBO917545:WBO917549 WLK917545:WLK917549 WVG917545:WVG917549 IU983081:IU983085 SQ983081:SQ983085 ACM983081:ACM983085 AMI983081:AMI983085 AWE983081:AWE983085 BGA983081:BGA983085 BPW983081:BPW983085 BZS983081:BZS983085 CJO983081:CJO983085 CTK983081:CTK983085 DDG983081:DDG983085 DNC983081:DNC983085 DWY983081:DWY983085 EGU983081:EGU983085 EQQ983081:EQQ983085 FAM983081:FAM983085 FKI983081:FKI983085 FUE983081:FUE983085 GEA983081:GEA983085 GNW983081:GNW983085 GXS983081:GXS983085 HHO983081:HHO983085 HRK983081:HRK983085 IBG983081:IBG983085 ILC983081:ILC983085 IUY983081:IUY983085 JEU983081:JEU983085 JOQ983081:JOQ983085 JYM983081:JYM983085 KII983081:KII983085 KSE983081:KSE983085 LCA983081:LCA983085 LLW983081:LLW983085 LVS983081:LVS983085 MFO983081:MFO983085 MPK983081:MPK983085 MZG983081:MZG983085 NJC983081:NJC983085 NSY983081:NSY983085 OCU983081:OCU983085 OMQ983081:OMQ983085 OWM983081:OWM983085 PGI983081:PGI983085 PQE983081:PQE983085 QAA983081:QAA983085 QJW983081:QJW983085 QTS983081:QTS983085 RDO983081:RDO983085 RNK983081:RNK983085 RXG983081:RXG983085 SHC983081:SHC983085 SQY983081:SQY983085 TAU983081:TAU983085 TKQ983081:TKQ983085 TUM983081:TUM983085 UEI983081:UEI983085 UOE983081:UOE983085 UYA983081:UYA983085 VHW983081:VHW983085 VRS983081:VRS983085 WBO983081:WBO983085 WLK983081:WLK983085 WVG983081:WVG983085 IU65537:IU65574 SQ65537:SQ65574 ACM65537:ACM65574 AMI65537:AMI65574 AWE65537:AWE65574 BGA65537:BGA65574 BPW65537:BPW65574 BZS65537:BZS65574 CJO65537:CJO65574 CTK65537:CTK65574 DDG65537:DDG65574 DNC65537:DNC65574 DWY65537:DWY65574 EGU65537:EGU65574 EQQ65537:EQQ65574 FAM65537:FAM65574 FKI65537:FKI65574 FUE65537:FUE65574 GEA65537:GEA65574 GNW65537:GNW65574 GXS65537:GXS65574 HHO65537:HHO65574 HRK65537:HRK65574 IBG65537:IBG65574 ILC65537:ILC65574 IUY65537:IUY65574 JEU65537:JEU65574 JOQ65537:JOQ65574 JYM65537:JYM65574 KII65537:KII65574 KSE65537:KSE65574 LCA65537:LCA65574 LLW65537:LLW65574 LVS65537:LVS65574 MFO65537:MFO65574 MPK65537:MPK65574 MZG65537:MZG65574 NJC65537:NJC65574 NSY65537:NSY65574 OCU65537:OCU65574 OMQ65537:OMQ65574 OWM65537:OWM65574 PGI65537:PGI65574 PQE65537:PQE65574 QAA65537:QAA65574 QJW65537:QJW65574 QTS65537:QTS65574 RDO65537:RDO65574 RNK65537:RNK65574 RXG65537:RXG65574 SHC65537:SHC65574 SQY65537:SQY65574 TAU65537:TAU65574 TKQ65537:TKQ65574 TUM65537:TUM65574 UEI65537:UEI65574 UOE65537:UOE65574 UYA65537:UYA65574 VHW65537:VHW65574 VRS65537:VRS65574 WBO65537:WBO65574 WLK65537:WLK65574 WVG65537:WVG65574 IU131073:IU131110 SQ131073:SQ131110 ACM131073:ACM131110 AMI131073:AMI131110 AWE131073:AWE131110 BGA131073:BGA131110 BPW131073:BPW131110 BZS131073:BZS131110 CJO131073:CJO131110 CTK131073:CTK131110 DDG131073:DDG131110 DNC131073:DNC131110 DWY131073:DWY131110 EGU131073:EGU131110 EQQ131073:EQQ131110 FAM131073:FAM131110 FKI131073:FKI131110 FUE131073:FUE131110 GEA131073:GEA131110 GNW131073:GNW131110 GXS131073:GXS131110 HHO131073:HHO131110 HRK131073:HRK131110 IBG131073:IBG131110 ILC131073:ILC131110 IUY131073:IUY131110 JEU131073:JEU131110 JOQ131073:JOQ131110 JYM131073:JYM131110 KII131073:KII131110 KSE131073:KSE131110 LCA131073:LCA131110 LLW131073:LLW131110 LVS131073:LVS131110 MFO131073:MFO131110 MPK131073:MPK131110 MZG131073:MZG131110 NJC131073:NJC131110 NSY131073:NSY131110 OCU131073:OCU131110 OMQ131073:OMQ131110 OWM131073:OWM131110 PGI131073:PGI131110 PQE131073:PQE131110 QAA131073:QAA131110 QJW131073:QJW131110 QTS131073:QTS131110 RDO131073:RDO131110 RNK131073:RNK131110 RXG131073:RXG131110 SHC131073:SHC131110 SQY131073:SQY131110 TAU131073:TAU131110 TKQ131073:TKQ131110 TUM131073:TUM131110 UEI131073:UEI131110 UOE131073:UOE131110 UYA131073:UYA131110 VHW131073:VHW131110 VRS131073:VRS131110 WBO131073:WBO131110 WLK131073:WLK131110 WVG131073:WVG131110 IU196609:IU196646 SQ196609:SQ196646 ACM196609:ACM196646 AMI196609:AMI196646 AWE196609:AWE196646 BGA196609:BGA196646 BPW196609:BPW196646 BZS196609:BZS196646 CJO196609:CJO196646 CTK196609:CTK196646 DDG196609:DDG196646 DNC196609:DNC196646 DWY196609:DWY196646 EGU196609:EGU196646 EQQ196609:EQQ196646 FAM196609:FAM196646 FKI196609:FKI196646 FUE196609:FUE196646 GEA196609:GEA196646 GNW196609:GNW196646 GXS196609:GXS196646 HHO196609:HHO196646 HRK196609:HRK196646 IBG196609:IBG196646 ILC196609:ILC196646 IUY196609:IUY196646 JEU196609:JEU196646 JOQ196609:JOQ196646 JYM196609:JYM196646 KII196609:KII196646 KSE196609:KSE196646 LCA196609:LCA196646 LLW196609:LLW196646 LVS196609:LVS196646 MFO196609:MFO196646 MPK196609:MPK196646 MZG196609:MZG196646 NJC196609:NJC196646 NSY196609:NSY196646 OCU196609:OCU196646 OMQ196609:OMQ196646 OWM196609:OWM196646 PGI196609:PGI196646 PQE196609:PQE196646 QAA196609:QAA196646 QJW196609:QJW196646 QTS196609:QTS196646 RDO196609:RDO196646 RNK196609:RNK196646 RXG196609:RXG196646 SHC196609:SHC196646 SQY196609:SQY196646 TAU196609:TAU196646 TKQ196609:TKQ196646 TUM196609:TUM196646 UEI196609:UEI196646 UOE196609:UOE196646 UYA196609:UYA196646 VHW196609:VHW196646 VRS196609:VRS196646 WBO196609:WBO196646 WLK196609:WLK196646 WVG196609:WVG196646 IU262145:IU262182 SQ262145:SQ262182 ACM262145:ACM262182 AMI262145:AMI262182 AWE262145:AWE262182 BGA262145:BGA262182 BPW262145:BPW262182 BZS262145:BZS262182 CJO262145:CJO262182 CTK262145:CTK262182 DDG262145:DDG262182 DNC262145:DNC262182 DWY262145:DWY262182 EGU262145:EGU262182 EQQ262145:EQQ262182 FAM262145:FAM262182 FKI262145:FKI262182 FUE262145:FUE262182 GEA262145:GEA262182 GNW262145:GNW262182 GXS262145:GXS262182 HHO262145:HHO262182 HRK262145:HRK262182 IBG262145:IBG262182 ILC262145:ILC262182 IUY262145:IUY262182 JEU262145:JEU262182 JOQ262145:JOQ262182 JYM262145:JYM262182 KII262145:KII262182 KSE262145:KSE262182 LCA262145:LCA262182 LLW262145:LLW262182 LVS262145:LVS262182 MFO262145:MFO262182 MPK262145:MPK262182 MZG262145:MZG262182 NJC262145:NJC262182 NSY262145:NSY262182 OCU262145:OCU262182 OMQ262145:OMQ262182 OWM262145:OWM262182 PGI262145:PGI262182 PQE262145:PQE262182 QAA262145:QAA262182 QJW262145:QJW262182 QTS262145:QTS262182 RDO262145:RDO262182 RNK262145:RNK262182 RXG262145:RXG262182 SHC262145:SHC262182 SQY262145:SQY262182 TAU262145:TAU262182 TKQ262145:TKQ262182 TUM262145:TUM262182 UEI262145:UEI262182 UOE262145:UOE262182 UYA262145:UYA262182 VHW262145:VHW262182 VRS262145:VRS262182 WBO262145:WBO262182 WLK262145:WLK262182 WVG262145:WVG262182 IU327681:IU327718 SQ327681:SQ327718 ACM327681:ACM327718 AMI327681:AMI327718 AWE327681:AWE327718 BGA327681:BGA327718 BPW327681:BPW327718 BZS327681:BZS327718 CJO327681:CJO327718 CTK327681:CTK327718 DDG327681:DDG327718 DNC327681:DNC327718 DWY327681:DWY327718 EGU327681:EGU327718 EQQ327681:EQQ327718 FAM327681:FAM327718 FKI327681:FKI327718 FUE327681:FUE327718 GEA327681:GEA327718 GNW327681:GNW327718 GXS327681:GXS327718 HHO327681:HHO327718 HRK327681:HRK327718 IBG327681:IBG327718 ILC327681:ILC327718 IUY327681:IUY327718 JEU327681:JEU327718 JOQ327681:JOQ327718 JYM327681:JYM327718 KII327681:KII327718 KSE327681:KSE327718 LCA327681:LCA327718 LLW327681:LLW327718 LVS327681:LVS327718 MFO327681:MFO327718 MPK327681:MPK327718 MZG327681:MZG327718 NJC327681:NJC327718 NSY327681:NSY327718 OCU327681:OCU327718 OMQ327681:OMQ327718 OWM327681:OWM327718 PGI327681:PGI327718 PQE327681:PQE327718 QAA327681:QAA327718 QJW327681:QJW327718 QTS327681:QTS327718 RDO327681:RDO327718 RNK327681:RNK327718 RXG327681:RXG327718 SHC327681:SHC327718 SQY327681:SQY327718 TAU327681:TAU327718 TKQ327681:TKQ327718 TUM327681:TUM327718 UEI327681:UEI327718 UOE327681:UOE327718 UYA327681:UYA327718 VHW327681:VHW327718 VRS327681:VRS327718 WBO327681:WBO327718 WLK327681:WLK327718 WVG327681:WVG327718 IU393217:IU393254 SQ393217:SQ393254 ACM393217:ACM393254 AMI393217:AMI393254 AWE393217:AWE393254 BGA393217:BGA393254 BPW393217:BPW393254 BZS393217:BZS393254 CJO393217:CJO393254 CTK393217:CTK393254 DDG393217:DDG393254 DNC393217:DNC393254 DWY393217:DWY393254 EGU393217:EGU393254 EQQ393217:EQQ393254 FAM393217:FAM393254 FKI393217:FKI393254 FUE393217:FUE393254 GEA393217:GEA393254 GNW393217:GNW393254 GXS393217:GXS393254 HHO393217:HHO393254 HRK393217:HRK393254 IBG393217:IBG393254 ILC393217:ILC393254 IUY393217:IUY393254 JEU393217:JEU393254 JOQ393217:JOQ393254 JYM393217:JYM393254 KII393217:KII393254 KSE393217:KSE393254 LCA393217:LCA393254 LLW393217:LLW393254 LVS393217:LVS393254 MFO393217:MFO393254 MPK393217:MPK393254 MZG393217:MZG393254 NJC393217:NJC393254 NSY393217:NSY393254 OCU393217:OCU393254 OMQ393217:OMQ393254 OWM393217:OWM393254 PGI393217:PGI393254 PQE393217:PQE393254 QAA393217:QAA393254 QJW393217:QJW393254 QTS393217:QTS393254 RDO393217:RDO393254 RNK393217:RNK393254 RXG393217:RXG393254 SHC393217:SHC393254 SQY393217:SQY393254 TAU393217:TAU393254 TKQ393217:TKQ393254 TUM393217:TUM393254 UEI393217:UEI393254 UOE393217:UOE393254 UYA393217:UYA393254 VHW393217:VHW393254 VRS393217:VRS393254 WBO393217:WBO393254 WLK393217:WLK393254 WVG393217:WVG393254 IU458753:IU458790 SQ458753:SQ458790 ACM458753:ACM458790 AMI458753:AMI458790 AWE458753:AWE458790 BGA458753:BGA458790 BPW458753:BPW458790 BZS458753:BZS458790 CJO458753:CJO458790 CTK458753:CTK458790 DDG458753:DDG458790 DNC458753:DNC458790 DWY458753:DWY458790 EGU458753:EGU458790 EQQ458753:EQQ458790 FAM458753:FAM458790 FKI458753:FKI458790 FUE458753:FUE458790 GEA458753:GEA458790 GNW458753:GNW458790 GXS458753:GXS458790 HHO458753:HHO458790 HRK458753:HRK458790 IBG458753:IBG458790 ILC458753:ILC458790 IUY458753:IUY458790 JEU458753:JEU458790 JOQ458753:JOQ458790 JYM458753:JYM458790 KII458753:KII458790 KSE458753:KSE458790 LCA458753:LCA458790 LLW458753:LLW458790 LVS458753:LVS458790 MFO458753:MFO458790 MPK458753:MPK458790 MZG458753:MZG458790 NJC458753:NJC458790 NSY458753:NSY458790 OCU458753:OCU458790 OMQ458753:OMQ458790 OWM458753:OWM458790 PGI458753:PGI458790 PQE458753:PQE458790 QAA458753:QAA458790 QJW458753:QJW458790 QTS458753:QTS458790 RDO458753:RDO458790 RNK458753:RNK458790 RXG458753:RXG458790 SHC458753:SHC458790 SQY458753:SQY458790 TAU458753:TAU458790 TKQ458753:TKQ458790 TUM458753:TUM458790 UEI458753:UEI458790 UOE458753:UOE458790 UYA458753:UYA458790 VHW458753:VHW458790 VRS458753:VRS458790 WBO458753:WBO458790 WLK458753:WLK458790 WVG458753:WVG458790 IU524289:IU524326 SQ524289:SQ524326 ACM524289:ACM524326 AMI524289:AMI524326 AWE524289:AWE524326 BGA524289:BGA524326 BPW524289:BPW524326 BZS524289:BZS524326 CJO524289:CJO524326 CTK524289:CTK524326 DDG524289:DDG524326 DNC524289:DNC524326 DWY524289:DWY524326 EGU524289:EGU524326 EQQ524289:EQQ524326 FAM524289:FAM524326 FKI524289:FKI524326 FUE524289:FUE524326 GEA524289:GEA524326 GNW524289:GNW524326 GXS524289:GXS524326 HHO524289:HHO524326 HRK524289:HRK524326 IBG524289:IBG524326 ILC524289:ILC524326 IUY524289:IUY524326 JEU524289:JEU524326 JOQ524289:JOQ524326 JYM524289:JYM524326 KII524289:KII524326 KSE524289:KSE524326 LCA524289:LCA524326 LLW524289:LLW524326 LVS524289:LVS524326 MFO524289:MFO524326 MPK524289:MPK524326 MZG524289:MZG524326 NJC524289:NJC524326 NSY524289:NSY524326 OCU524289:OCU524326 OMQ524289:OMQ524326 OWM524289:OWM524326 PGI524289:PGI524326 PQE524289:PQE524326 QAA524289:QAA524326 QJW524289:QJW524326 QTS524289:QTS524326 RDO524289:RDO524326 RNK524289:RNK524326 RXG524289:RXG524326 SHC524289:SHC524326 SQY524289:SQY524326 TAU524289:TAU524326 TKQ524289:TKQ524326 TUM524289:TUM524326 UEI524289:UEI524326 UOE524289:UOE524326 UYA524289:UYA524326 VHW524289:VHW524326 VRS524289:VRS524326 WBO524289:WBO524326 WLK524289:WLK524326 WVG524289:WVG524326 IU589825:IU589862 SQ589825:SQ589862 ACM589825:ACM589862 AMI589825:AMI589862 AWE589825:AWE589862 BGA589825:BGA589862 BPW589825:BPW589862 BZS589825:BZS589862 CJO589825:CJO589862 CTK589825:CTK589862 DDG589825:DDG589862 DNC589825:DNC589862 DWY589825:DWY589862 EGU589825:EGU589862 EQQ589825:EQQ589862 FAM589825:FAM589862 FKI589825:FKI589862 FUE589825:FUE589862 GEA589825:GEA589862 GNW589825:GNW589862 GXS589825:GXS589862 HHO589825:HHO589862 HRK589825:HRK589862 IBG589825:IBG589862 ILC589825:ILC589862 IUY589825:IUY589862 JEU589825:JEU589862 JOQ589825:JOQ589862 JYM589825:JYM589862 KII589825:KII589862 KSE589825:KSE589862 LCA589825:LCA589862 LLW589825:LLW589862 LVS589825:LVS589862 MFO589825:MFO589862 MPK589825:MPK589862 MZG589825:MZG589862 NJC589825:NJC589862 NSY589825:NSY589862 OCU589825:OCU589862 OMQ589825:OMQ589862 OWM589825:OWM589862 PGI589825:PGI589862 PQE589825:PQE589862 QAA589825:QAA589862 QJW589825:QJW589862 QTS589825:QTS589862 RDO589825:RDO589862 RNK589825:RNK589862 RXG589825:RXG589862 SHC589825:SHC589862 SQY589825:SQY589862 TAU589825:TAU589862 TKQ589825:TKQ589862 TUM589825:TUM589862 UEI589825:UEI589862 UOE589825:UOE589862 UYA589825:UYA589862 VHW589825:VHW589862 VRS589825:VRS589862 WBO589825:WBO589862 WLK589825:WLK589862 WVG589825:WVG589862 IU655361:IU655398 SQ655361:SQ655398 ACM655361:ACM655398 AMI655361:AMI655398 AWE655361:AWE655398 BGA655361:BGA655398 BPW655361:BPW655398 BZS655361:BZS655398 CJO655361:CJO655398 CTK655361:CTK655398 DDG655361:DDG655398 DNC655361:DNC655398 DWY655361:DWY655398 EGU655361:EGU655398 EQQ655361:EQQ655398 FAM655361:FAM655398 FKI655361:FKI655398 FUE655361:FUE655398 GEA655361:GEA655398 GNW655361:GNW655398 GXS655361:GXS655398 HHO655361:HHO655398 HRK655361:HRK655398 IBG655361:IBG655398 ILC655361:ILC655398 IUY655361:IUY655398 JEU655361:JEU655398 JOQ655361:JOQ655398 JYM655361:JYM655398 KII655361:KII655398 KSE655361:KSE655398 LCA655361:LCA655398 LLW655361:LLW655398 LVS655361:LVS655398 MFO655361:MFO655398 MPK655361:MPK655398 MZG655361:MZG655398 NJC655361:NJC655398 NSY655361:NSY655398 OCU655361:OCU655398 OMQ655361:OMQ655398 OWM655361:OWM655398 PGI655361:PGI655398 PQE655361:PQE655398 QAA655361:QAA655398 QJW655361:QJW655398 QTS655361:QTS655398 RDO655361:RDO655398 RNK655361:RNK655398 RXG655361:RXG655398 SHC655361:SHC655398 SQY655361:SQY655398 TAU655361:TAU655398 TKQ655361:TKQ655398 TUM655361:TUM655398 UEI655361:UEI655398 UOE655361:UOE655398 UYA655361:UYA655398 VHW655361:VHW655398 VRS655361:VRS655398 WBO655361:WBO655398 WLK655361:WLK655398 WVG655361:WVG655398 IU720897:IU720934 SQ720897:SQ720934 ACM720897:ACM720934 AMI720897:AMI720934 AWE720897:AWE720934 BGA720897:BGA720934 BPW720897:BPW720934 BZS720897:BZS720934 CJO720897:CJO720934 CTK720897:CTK720934 DDG720897:DDG720934 DNC720897:DNC720934 DWY720897:DWY720934 EGU720897:EGU720934 EQQ720897:EQQ720934 FAM720897:FAM720934 FKI720897:FKI720934 FUE720897:FUE720934 GEA720897:GEA720934 GNW720897:GNW720934 GXS720897:GXS720934 HHO720897:HHO720934 HRK720897:HRK720934 IBG720897:IBG720934 ILC720897:ILC720934 IUY720897:IUY720934 JEU720897:JEU720934 JOQ720897:JOQ720934 JYM720897:JYM720934 KII720897:KII720934 KSE720897:KSE720934 LCA720897:LCA720934 LLW720897:LLW720934 LVS720897:LVS720934 MFO720897:MFO720934 MPK720897:MPK720934 MZG720897:MZG720934 NJC720897:NJC720934 NSY720897:NSY720934 OCU720897:OCU720934 OMQ720897:OMQ720934 OWM720897:OWM720934 PGI720897:PGI720934 PQE720897:PQE720934 QAA720897:QAA720934 QJW720897:QJW720934 QTS720897:QTS720934 RDO720897:RDO720934 RNK720897:RNK720934 RXG720897:RXG720934 SHC720897:SHC720934 SQY720897:SQY720934 TAU720897:TAU720934 TKQ720897:TKQ720934 TUM720897:TUM720934 UEI720897:UEI720934 UOE720897:UOE720934 UYA720897:UYA720934 VHW720897:VHW720934 VRS720897:VRS720934 WBO720897:WBO720934 WLK720897:WLK720934 WVG720897:WVG720934 IU786433:IU786470 SQ786433:SQ786470 ACM786433:ACM786470 AMI786433:AMI786470 AWE786433:AWE786470 BGA786433:BGA786470 BPW786433:BPW786470 BZS786433:BZS786470 CJO786433:CJO786470 CTK786433:CTK786470 DDG786433:DDG786470 DNC786433:DNC786470 DWY786433:DWY786470 EGU786433:EGU786470 EQQ786433:EQQ786470 FAM786433:FAM786470 FKI786433:FKI786470 FUE786433:FUE786470 GEA786433:GEA786470 GNW786433:GNW786470 GXS786433:GXS786470 HHO786433:HHO786470 HRK786433:HRK786470 IBG786433:IBG786470 ILC786433:ILC786470 IUY786433:IUY786470 JEU786433:JEU786470 JOQ786433:JOQ786470 JYM786433:JYM786470 KII786433:KII786470 KSE786433:KSE786470 LCA786433:LCA786470 LLW786433:LLW786470 LVS786433:LVS786470 MFO786433:MFO786470 MPK786433:MPK786470 MZG786433:MZG786470 NJC786433:NJC786470 NSY786433:NSY786470 OCU786433:OCU786470 OMQ786433:OMQ786470 OWM786433:OWM786470 PGI786433:PGI786470 PQE786433:PQE786470 QAA786433:QAA786470 QJW786433:QJW786470 QTS786433:QTS786470 RDO786433:RDO786470 RNK786433:RNK786470 RXG786433:RXG786470 SHC786433:SHC786470 SQY786433:SQY786470 TAU786433:TAU786470 TKQ786433:TKQ786470 TUM786433:TUM786470 UEI786433:UEI786470 UOE786433:UOE786470 UYA786433:UYA786470 VHW786433:VHW786470 VRS786433:VRS786470 WBO786433:WBO786470 WLK786433:WLK786470 WVG786433:WVG786470 IU851969:IU852006 SQ851969:SQ852006 ACM851969:ACM852006 AMI851969:AMI852006 AWE851969:AWE852006 BGA851969:BGA852006 BPW851969:BPW852006 BZS851969:BZS852006 CJO851969:CJO852006 CTK851969:CTK852006 DDG851969:DDG852006 DNC851969:DNC852006 DWY851969:DWY852006 EGU851969:EGU852006 EQQ851969:EQQ852006 FAM851969:FAM852006 FKI851969:FKI852006 FUE851969:FUE852006 GEA851969:GEA852006 GNW851969:GNW852006 GXS851969:GXS852006 HHO851969:HHO852006 HRK851969:HRK852006 IBG851969:IBG852006 ILC851969:ILC852006 IUY851969:IUY852006 JEU851969:JEU852006 JOQ851969:JOQ852006 JYM851969:JYM852006 KII851969:KII852006 KSE851969:KSE852006 LCA851969:LCA852006 LLW851969:LLW852006 LVS851969:LVS852006 MFO851969:MFO852006 MPK851969:MPK852006 MZG851969:MZG852006 NJC851969:NJC852006 NSY851969:NSY852006 OCU851969:OCU852006 OMQ851969:OMQ852006 OWM851969:OWM852006 PGI851969:PGI852006 PQE851969:PQE852006 QAA851969:QAA852006 QJW851969:QJW852006 QTS851969:QTS852006 RDO851969:RDO852006 RNK851969:RNK852006 RXG851969:RXG852006 SHC851969:SHC852006 SQY851969:SQY852006 TAU851969:TAU852006 TKQ851969:TKQ852006 TUM851969:TUM852006 UEI851969:UEI852006 UOE851969:UOE852006 UYA851969:UYA852006 VHW851969:VHW852006 VRS851969:VRS852006 WBO851969:WBO852006 WLK851969:WLK852006 WVG851969:WVG852006 IU917505:IU917542 SQ917505:SQ917542 ACM917505:ACM917542 AMI917505:AMI917542 AWE917505:AWE917542 BGA917505:BGA917542 BPW917505:BPW917542 BZS917505:BZS917542 CJO917505:CJO917542 CTK917505:CTK917542 DDG917505:DDG917542 DNC917505:DNC917542 DWY917505:DWY917542 EGU917505:EGU917542 EQQ917505:EQQ917542 FAM917505:FAM917542 FKI917505:FKI917542 FUE917505:FUE917542 GEA917505:GEA917542 GNW917505:GNW917542 GXS917505:GXS917542 HHO917505:HHO917542 HRK917505:HRK917542 IBG917505:IBG917542 ILC917505:ILC917542 IUY917505:IUY917542 JEU917505:JEU917542 JOQ917505:JOQ917542 JYM917505:JYM917542 KII917505:KII917542 KSE917505:KSE917542 LCA917505:LCA917542 LLW917505:LLW917542 LVS917505:LVS917542 MFO917505:MFO917542 MPK917505:MPK917542 MZG917505:MZG917542 NJC917505:NJC917542 NSY917505:NSY917542 OCU917505:OCU917542 OMQ917505:OMQ917542 OWM917505:OWM917542 PGI917505:PGI917542 PQE917505:PQE917542 QAA917505:QAA917542 QJW917505:QJW917542 QTS917505:QTS917542 RDO917505:RDO917542 RNK917505:RNK917542 RXG917505:RXG917542 SHC917505:SHC917542 SQY917505:SQY917542 TAU917505:TAU917542 TKQ917505:TKQ917542 TUM917505:TUM917542 UEI917505:UEI917542 UOE917505:UOE917542 UYA917505:UYA917542 VHW917505:VHW917542 VRS917505:VRS917542 WBO917505:WBO917542 WLK917505:WLK917542 WVG917505:WVG917542 IU983041:IU983078 SQ983041:SQ983078 ACM983041:ACM983078 AMI983041:AMI983078 AWE983041:AWE983078 BGA983041:BGA983078 BPW983041:BPW983078 BZS983041:BZS983078 CJO983041:CJO983078 CTK983041:CTK983078 DDG983041:DDG983078 DNC983041:DNC983078 DWY983041:DWY983078 EGU983041:EGU983078 EQQ983041:EQQ983078 FAM983041:FAM983078 FKI983041:FKI983078 FUE983041:FUE983078 GEA983041:GEA983078 GNW983041:GNW983078 GXS983041:GXS983078 HHO983041:HHO983078 HRK983041:HRK983078 IBG983041:IBG983078 ILC983041:ILC983078 IUY983041:IUY983078 JEU983041:JEU983078 JOQ983041:JOQ983078 JYM983041:JYM983078 KII983041:KII983078 KSE983041:KSE983078 LCA983041:LCA983078 LLW983041:LLW983078 LVS983041:LVS983078 MFO983041:MFO983078 MPK983041:MPK983078 MZG983041:MZG983078 NJC983041:NJC983078 NSY983041:NSY983078 OCU983041:OCU983078 OMQ983041:OMQ983078 OWM983041:OWM983078 PGI983041:PGI983078 PQE983041:PQE983078 QAA983041:QAA983078 QJW983041:QJW983078 QTS983041:QTS983078 RDO983041:RDO983078 RNK983041:RNK983078 RXG983041:RXG983078 SHC983041:SHC983078 SQY983041:SQY983078 TAU983041:TAU983078 TKQ983041:TKQ983078 TUM983041:TUM983078 UEI983041:UEI983078 UOE983041:UOE983078 UYA983041:UYA983078 VHW983041:VHW983078 VRS983041:VRS983078 WBO983041:WBO983078 WLK983041:WLK983078 WVG983041:WVG983078 IR41:IR45 SN41:SN45 ACJ41:ACJ45 AMF41:AMF45 AWB41:AWB45 BFX41:BFX45 BPT41:BPT45 BZP41:BZP45 CJL41:CJL45 CTH41:CTH45 DDD41:DDD45 DMZ41:DMZ45 DWV41:DWV45 EGR41:EGR45 EQN41:EQN45 FAJ41:FAJ45 FKF41:FKF45 FUB41:FUB45 GDX41:GDX45 GNT41:GNT45 GXP41:GXP45 HHL41:HHL45 HRH41:HRH45 IBD41:IBD45 IKZ41:IKZ45 IUV41:IUV45 JER41:JER45 JON41:JON45 JYJ41:JYJ45 KIF41:KIF45 KSB41:KSB45 LBX41:LBX45 LLT41:LLT45 LVP41:LVP45 MFL41:MFL45 MPH41:MPH45 MZD41:MZD45 NIZ41:NIZ45 NSV41:NSV45 OCR41:OCR45 OMN41:OMN45 OWJ41:OWJ45 PGF41:PGF45 PQB41:PQB45 PZX41:PZX45 QJT41:QJT45 QTP41:QTP45 RDL41:RDL45 RNH41:RNH45 RXD41:RXD45 SGZ41:SGZ45 SQV41:SQV45 TAR41:TAR45 TKN41:TKN45 TUJ41:TUJ45 UEF41:UEF45 UOB41:UOB45 UXX41:UXX45 VHT41:VHT45 VRP41:VRP45 WBL41:WBL45 WLH41:WLH45 WVD41:WVD45 IR65577:IR65581 SN65577:SN65581 ACJ65577:ACJ65581 AMF65577:AMF65581 AWB65577:AWB65581 BFX65577:BFX65581 BPT65577:BPT65581 BZP65577:BZP65581 CJL65577:CJL65581 CTH65577:CTH65581 DDD65577:DDD65581 DMZ65577:DMZ65581 DWV65577:DWV65581 EGR65577:EGR65581 EQN65577:EQN65581 FAJ65577:FAJ65581 FKF65577:FKF65581 FUB65577:FUB65581 GDX65577:GDX65581 GNT65577:GNT65581 GXP65577:GXP65581 HHL65577:HHL65581 HRH65577:HRH65581 IBD65577:IBD65581 IKZ65577:IKZ65581 IUV65577:IUV65581 JER65577:JER65581 JON65577:JON65581 JYJ65577:JYJ65581 KIF65577:KIF65581 KSB65577:KSB65581 LBX65577:LBX65581 LLT65577:LLT65581 LVP65577:LVP65581 MFL65577:MFL65581 MPH65577:MPH65581 MZD65577:MZD65581 NIZ65577:NIZ65581 NSV65577:NSV65581 OCR65577:OCR65581 OMN65577:OMN65581 OWJ65577:OWJ65581 PGF65577:PGF65581 PQB65577:PQB65581 PZX65577:PZX65581 QJT65577:QJT65581 QTP65577:QTP65581 RDL65577:RDL65581 RNH65577:RNH65581 RXD65577:RXD65581 SGZ65577:SGZ65581 SQV65577:SQV65581 TAR65577:TAR65581 TKN65577:TKN65581 TUJ65577:TUJ65581 UEF65577:UEF65581 UOB65577:UOB65581 UXX65577:UXX65581 VHT65577:VHT65581 VRP65577:VRP65581 WBL65577:WBL65581 WLH65577:WLH65581 WVD65577:WVD65581 IR131113:IR131117 SN131113:SN131117 ACJ131113:ACJ131117 AMF131113:AMF131117 AWB131113:AWB131117 BFX131113:BFX131117 BPT131113:BPT131117 BZP131113:BZP131117 CJL131113:CJL131117 CTH131113:CTH131117 DDD131113:DDD131117 DMZ131113:DMZ131117 DWV131113:DWV131117 EGR131113:EGR131117 EQN131113:EQN131117 FAJ131113:FAJ131117 FKF131113:FKF131117 FUB131113:FUB131117 GDX131113:GDX131117 GNT131113:GNT131117 GXP131113:GXP131117 HHL131113:HHL131117 HRH131113:HRH131117 IBD131113:IBD131117 IKZ131113:IKZ131117 IUV131113:IUV131117 JER131113:JER131117 JON131113:JON131117 JYJ131113:JYJ131117 KIF131113:KIF131117 KSB131113:KSB131117 LBX131113:LBX131117 LLT131113:LLT131117 LVP131113:LVP131117 MFL131113:MFL131117 MPH131113:MPH131117 MZD131113:MZD131117 NIZ131113:NIZ131117 NSV131113:NSV131117 OCR131113:OCR131117 OMN131113:OMN131117 OWJ131113:OWJ131117 PGF131113:PGF131117 PQB131113:PQB131117 PZX131113:PZX131117 QJT131113:QJT131117 QTP131113:QTP131117 RDL131113:RDL131117 RNH131113:RNH131117 RXD131113:RXD131117 SGZ131113:SGZ131117 SQV131113:SQV131117 TAR131113:TAR131117 TKN131113:TKN131117 TUJ131113:TUJ131117 UEF131113:UEF131117 UOB131113:UOB131117 UXX131113:UXX131117 VHT131113:VHT131117 VRP131113:VRP131117 WBL131113:WBL131117 WLH131113:WLH131117 WVD131113:WVD131117 IR196649:IR196653 SN196649:SN196653 ACJ196649:ACJ196653 AMF196649:AMF196653 AWB196649:AWB196653 BFX196649:BFX196653 BPT196649:BPT196653 BZP196649:BZP196653 CJL196649:CJL196653 CTH196649:CTH196653 DDD196649:DDD196653 DMZ196649:DMZ196653 DWV196649:DWV196653 EGR196649:EGR196653 EQN196649:EQN196653 FAJ196649:FAJ196653 FKF196649:FKF196653 FUB196649:FUB196653 GDX196649:GDX196653 GNT196649:GNT196653 GXP196649:GXP196653 HHL196649:HHL196653 HRH196649:HRH196653 IBD196649:IBD196653 IKZ196649:IKZ196653 IUV196649:IUV196653 JER196649:JER196653 JON196649:JON196653 JYJ196649:JYJ196653 KIF196649:KIF196653 KSB196649:KSB196653 LBX196649:LBX196653 LLT196649:LLT196653 LVP196649:LVP196653 MFL196649:MFL196653 MPH196649:MPH196653 MZD196649:MZD196653 NIZ196649:NIZ196653 NSV196649:NSV196653 OCR196649:OCR196653 OMN196649:OMN196653 OWJ196649:OWJ196653 PGF196649:PGF196653 PQB196649:PQB196653 PZX196649:PZX196653 QJT196649:QJT196653 QTP196649:QTP196653 RDL196649:RDL196653 RNH196649:RNH196653 RXD196649:RXD196653 SGZ196649:SGZ196653 SQV196649:SQV196653 TAR196649:TAR196653 TKN196649:TKN196653 TUJ196649:TUJ196653 UEF196649:UEF196653 UOB196649:UOB196653 UXX196649:UXX196653 VHT196649:VHT196653 VRP196649:VRP196653 WBL196649:WBL196653 WLH196649:WLH196653 WVD196649:WVD196653 IR262185:IR262189 SN262185:SN262189 ACJ262185:ACJ262189 AMF262185:AMF262189 AWB262185:AWB262189 BFX262185:BFX262189 BPT262185:BPT262189 BZP262185:BZP262189 CJL262185:CJL262189 CTH262185:CTH262189 DDD262185:DDD262189 DMZ262185:DMZ262189 DWV262185:DWV262189 EGR262185:EGR262189 EQN262185:EQN262189 FAJ262185:FAJ262189 FKF262185:FKF262189 FUB262185:FUB262189 GDX262185:GDX262189 GNT262185:GNT262189 GXP262185:GXP262189 HHL262185:HHL262189 HRH262185:HRH262189 IBD262185:IBD262189 IKZ262185:IKZ262189 IUV262185:IUV262189 JER262185:JER262189 JON262185:JON262189 JYJ262185:JYJ262189 KIF262185:KIF262189 KSB262185:KSB262189 LBX262185:LBX262189 LLT262185:LLT262189 LVP262185:LVP262189 MFL262185:MFL262189 MPH262185:MPH262189 MZD262185:MZD262189 NIZ262185:NIZ262189 NSV262185:NSV262189 OCR262185:OCR262189 OMN262185:OMN262189 OWJ262185:OWJ262189 PGF262185:PGF262189 PQB262185:PQB262189 PZX262185:PZX262189 QJT262185:QJT262189 QTP262185:QTP262189 RDL262185:RDL262189 RNH262185:RNH262189 RXD262185:RXD262189 SGZ262185:SGZ262189 SQV262185:SQV262189 TAR262185:TAR262189 TKN262185:TKN262189 TUJ262185:TUJ262189 UEF262185:UEF262189 UOB262185:UOB262189 UXX262185:UXX262189 VHT262185:VHT262189 VRP262185:VRP262189 WBL262185:WBL262189 WLH262185:WLH262189 WVD262185:WVD262189 IR327721:IR327725 SN327721:SN327725 ACJ327721:ACJ327725 AMF327721:AMF327725 AWB327721:AWB327725 BFX327721:BFX327725 BPT327721:BPT327725 BZP327721:BZP327725 CJL327721:CJL327725 CTH327721:CTH327725 DDD327721:DDD327725 DMZ327721:DMZ327725 DWV327721:DWV327725 EGR327721:EGR327725 EQN327721:EQN327725 FAJ327721:FAJ327725 FKF327721:FKF327725 FUB327721:FUB327725 GDX327721:GDX327725 GNT327721:GNT327725 GXP327721:GXP327725 HHL327721:HHL327725 HRH327721:HRH327725 IBD327721:IBD327725 IKZ327721:IKZ327725 IUV327721:IUV327725 JER327721:JER327725 JON327721:JON327725 JYJ327721:JYJ327725 KIF327721:KIF327725 KSB327721:KSB327725 LBX327721:LBX327725 LLT327721:LLT327725 LVP327721:LVP327725 MFL327721:MFL327725 MPH327721:MPH327725 MZD327721:MZD327725 NIZ327721:NIZ327725 NSV327721:NSV327725 OCR327721:OCR327725 OMN327721:OMN327725 OWJ327721:OWJ327725 PGF327721:PGF327725 PQB327721:PQB327725 PZX327721:PZX327725 QJT327721:QJT327725 QTP327721:QTP327725 RDL327721:RDL327725 RNH327721:RNH327725 RXD327721:RXD327725 SGZ327721:SGZ327725 SQV327721:SQV327725 TAR327721:TAR327725 TKN327721:TKN327725 TUJ327721:TUJ327725 UEF327721:UEF327725 UOB327721:UOB327725 UXX327721:UXX327725 VHT327721:VHT327725 VRP327721:VRP327725 WBL327721:WBL327725 WLH327721:WLH327725 WVD327721:WVD327725 IR393257:IR393261 SN393257:SN393261 ACJ393257:ACJ393261 AMF393257:AMF393261 AWB393257:AWB393261 BFX393257:BFX393261 BPT393257:BPT393261 BZP393257:BZP393261 CJL393257:CJL393261 CTH393257:CTH393261 DDD393257:DDD393261 DMZ393257:DMZ393261 DWV393257:DWV393261 EGR393257:EGR393261 EQN393257:EQN393261 FAJ393257:FAJ393261 FKF393257:FKF393261 FUB393257:FUB393261 GDX393257:GDX393261 GNT393257:GNT393261 GXP393257:GXP393261 HHL393257:HHL393261 HRH393257:HRH393261 IBD393257:IBD393261 IKZ393257:IKZ393261 IUV393257:IUV393261 JER393257:JER393261 JON393257:JON393261 JYJ393257:JYJ393261 KIF393257:KIF393261 KSB393257:KSB393261 LBX393257:LBX393261 LLT393257:LLT393261 LVP393257:LVP393261 MFL393257:MFL393261 MPH393257:MPH393261 MZD393257:MZD393261 NIZ393257:NIZ393261 NSV393257:NSV393261 OCR393257:OCR393261 OMN393257:OMN393261 OWJ393257:OWJ393261 PGF393257:PGF393261 PQB393257:PQB393261 PZX393257:PZX393261 QJT393257:QJT393261 QTP393257:QTP393261 RDL393257:RDL393261 RNH393257:RNH393261 RXD393257:RXD393261 SGZ393257:SGZ393261 SQV393257:SQV393261 TAR393257:TAR393261 TKN393257:TKN393261 TUJ393257:TUJ393261 UEF393257:UEF393261 UOB393257:UOB393261 UXX393257:UXX393261 VHT393257:VHT393261 VRP393257:VRP393261 WBL393257:WBL393261 WLH393257:WLH393261 WVD393257:WVD393261 IR458793:IR458797 SN458793:SN458797 ACJ458793:ACJ458797 AMF458793:AMF458797 AWB458793:AWB458797 BFX458793:BFX458797 BPT458793:BPT458797 BZP458793:BZP458797 CJL458793:CJL458797 CTH458793:CTH458797 DDD458793:DDD458797 DMZ458793:DMZ458797 DWV458793:DWV458797 EGR458793:EGR458797 EQN458793:EQN458797 FAJ458793:FAJ458797 FKF458793:FKF458797 FUB458793:FUB458797 GDX458793:GDX458797 GNT458793:GNT458797 GXP458793:GXP458797 HHL458793:HHL458797 HRH458793:HRH458797 IBD458793:IBD458797 IKZ458793:IKZ458797 IUV458793:IUV458797 JER458793:JER458797 JON458793:JON458797 JYJ458793:JYJ458797 KIF458793:KIF458797 KSB458793:KSB458797 LBX458793:LBX458797 LLT458793:LLT458797 LVP458793:LVP458797 MFL458793:MFL458797 MPH458793:MPH458797 MZD458793:MZD458797 NIZ458793:NIZ458797 NSV458793:NSV458797 OCR458793:OCR458797 OMN458793:OMN458797 OWJ458793:OWJ458797 PGF458793:PGF458797 PQB458793:PQB458797 PZX458793:PZX458797 QJT458793:QJT458797 QTP458793:QTP458797 RDL458793:RDL458797 RNH458793:RNH458797 RXD458793:RXD458797 SGZ458793:SGZ458797 SQV458793:SQV458797 TAR458793:TAR458797 TKN458793:TKN458797 TUJ458793:TUJ458797 UEF458793:UEF458797 UOB458793:UOB458797 UXX458793:UXX458797 VHT458793:VHT458797 VRP458793:VRP458797 WBL458793:WBL458797 WLH458793:WLH458797 WVD458793:WVD458797 IR524329:IR524333 SN524329:SN524333 ACJ524329:ACJ524333 AMF524329:AMF524333 AWB524329:AWB524333 BFX524329:BFX524333 BPT524329:BPT524333 BZP524329:BZP524333 CJL524329:CJL524333 CTH524329:CTH524333 DDD524329:DDD524333 DMZ524329:DMZ524333 DWV524329:DWV524333 EGR524329:EGR524333 EQN524329:EQN524333 FAJ524329:FAJ524333 FKF524329:FKF524333 FUB524329:FUB524333 GDX524329:GDX524333 GNT524329:GNT524333 GXP524329:GXP524333 HHL524329:HHL524333 HRH524329:HRH524333 IBD524329:IBD524333 IKZ524329:IKZ524333 IUV524329:IUV524333 JER524329:JER524333 JON524329:JON524333 JYJ524329:JYJ524333 KIF524329:KIF524333 KSB524329:KSB524333 LBX524329:LBX524333 LLT524329:LLT524333 LVP524329:LVP524333 MFL524329:MFL524333 MPH524329:MPH524333 MZD524329:MZD524333 NIZ524329:NIZ524333 NSV524329:NSV524333 OCR524329:OCR524333 OMN524329:OMN524333 OWJ524329:OWJ524333 PGF524329:PGF524333 PQB524329:PQB524333 PZX524329:PZX524333 QJT524329:QJT524333 QTP524329:QTP524333 RDL524329:RDL524333 RNH524329:RNH524333 RXD524329:RXD524333 SGZ524329:SGZ524333 SQV524329:SQV524333 TAR524329:TAR524333 TKN524329:TKN524333 TUJ524329:TUJ524333 UEF524329:UEF524333 UOB524329:UOB524333 UXX524329:UXX524333 VHT524329:VHT524333 VRP524329:VRP524333 WBL524329:WBL524333 WLH524329:WLH524333 WVD524329:WVD524333 IR589865:IR589869 SN589865:SN589869 ACJ589865:ACJ589869 AMF589865:AMF589869 AWB589865:AWB589869 BFX589865:BFX589869 BPT589865:BPT589869 BZP589865:BZP589869 CJL589865:CJL589869 CTH589865:CTH589869 DDD589865:DDD589869 DMZ589865:DMZ589869 DWV589865:DWV589869 EGR589865:EGR589869 EQN589865:EQN589869 FAJ589865:FAJ589869 FKF589865:FKF589869 FUB589865:FUB589869 GDX589865:GDX589869 GNT589865:GNT589869 GXP589865:GXP589869 HHL589865:HHL589869 HRH589865:HRH589869 IBD589865:IBD589869 IKZ589865:IKZ589869 IUV589865:IUV589869 JER589865:JER589869 JON589865:JON589869 JYJ589865:JYJ589869 KIF589865:KIF589869 KSB589865:KSB589869 LBX589865:LBX589869 LLT589865:LLT589869 LVP589865:LVP589869 MFL589865:MFL589869 MPH589865:MPH589869 MZD589865:MZD589869 NIZ589865:NIZ589869 NSV589865:NSV589869 OCR589865:OCR589869 OMN589865:OMN589869 OWJ589865:OWJ589869 PGF589865:PGF589869 PQB589865:PQB589869 PZX589865:PZX589869 QJT589865:QJT589869 QTP589865:QTP589869 RDL589865:RDL589869 RNH589865:RNH589869 RXD589865:RXD589869 SGZ589865:SGZ589869 SQV589865:SQV589869 TAR589865:TAR589869 TKN589865:TKN589869 TUJ589865:TUJ589869 UEF589865:UEF589869 UOB589865:UOB589869 UXX589865:UXX589869 VHT589865:VHT589869 VRP589865:VRP589869 WBL589865:WBL589869 WLH589865:WLH589869 WVD589865:WVD589869 IR655401:IR655405 SN655401:SN655405 ACJ655401:ACJ655405 AMF655401:AMF655405 AWB655401:AWB655405 BFX655401:BFX655405 BPT655401:BPT655405 BZP655401:BZP655405 CJL655401:CJL655405 CTH655401:CTH655405 DDD655401:DDD655405 DMZ655401:DMZ655405 DWV655401:DWV655405 EGR655401:EGR655405 EQN655401:EQN655405 FAJ655401:FAJ655405 FKF655401:FKF655405 FUB655401:FUB655405 GDX655401:GDX655405 GNT655401:GNT655405 GXP655401:GXP655405 HHL655401:HHL655405 HRH655401:HRH655405 IBD655401:IBD655405 IKZ655401:IKZ655405 IUV655401:IUV655405 JER655401:JER655405 JON655401:JON655405 JYJ655401:JYJ655405 KIF655401:KIF655405 KSB655401:KSB655405 LBX655401:LBX655405 LLT655401:LLT655405 LVP655401:LVP655405 MFL655401:MFL655405 MPH655401:MPH655405 MZD655401:MZD655405 NIZ655401:NIZ655405 NSV655401:NSV655405 OCR655401:OCR655405 OMN655401:OMN655405 OWJ655401:OWJ655405 PGF655401:PGF655405 PQB655401:PQB655405 PZX655401:PZX655405 QJT655401:QJT655405 QTP655401:QTP655405 RDL655401:RDL655405 RNH655401:RNH655405 RXD655401:RXD655405 SGZ655401:SGZ655405 SQV655401:SQV655405 TAR655401:TAR655405 TKN655401:TKN655405 TUJ655401:TUJ655405 UEF655401:UEF655405 UOB655401:UOB655405 UXX655401:UXX655405 VHT655401:VHT655405 VRP655401:VRP655405 WBL655401:WBL655405 WLH655401:WLH655405 WVD655401:WVD655405 IR720937:IR720941 SN720937:SN720941 ACJ720937:ACJ720941 AMF720937:AMF720941 AWB720937:AWB720941 BFX720937:BFX720941 BPT720937:BPT720941 BZP720937:BZP720941 CJL720937:CJL720941 CTH720937:CTH720941 DDD720937:DDD720941 DMZ720937:DMZ720941 DWV720937:DWV720941 EGR720937:EGR720941 EQN720937:EQN720941 FAJ720937:FAJ720941 FKF720937:FKF720941 FUB720937:FUB720941 GDX720937:GDX720941 GNT720937:GNT720941 GXP720937:GXP720941 HHL720937:HHL720941 HRH720937:HRH720941 IBD720937:IBD720941 IKZ720937:IKZ720941 IUV720937:IUV720941 JER720937:JER720941 JON720937:JON720941 JYJ720937:JYJ720941 KIF720937:KIF720941 KSB720937:KSB720941 LBX720937:LBX720941 LLT720937:LLT720941 LVP720937:LVP720941 MFL720937:MFL720941 MPH720937:MPH720941 MZD720937:MZD720941 NIZ720937:NIZ720941 NSV720937:NSV720941 OCR720937:OCR720941 OMN720937:OMN720941 OWJ720937:OWJ720941 PGF720937:PGF720941 PQB720937:PQB720941 PZX720937:PZX720941 QJT720937:QJT720941 QTP720937:QTP720941 RDL720937:RDL720941 RNH720937:RNH720941 RXD720937:RXD720941 SGZ720937:SGZ720941 SQV720937:SQV720941 TAR720937:TAR720941 TKN720937:TKN720941 TUJ720937:TUJ720941 UEF720937:UEF720941 UOB720937:UOB720941 UXX720937:UXX720941 VHT720937:VHT720941 VRP720937:VRP720941 WBL720937:WBL720941 WLH720937:WLH720941 WVD720937:WVD720941 IR786473:IR786477 SN786473:SN786477 ACJ786473:ACJ786477 AMF786473:AMF786477 AWB786473:AWB786477 BFX786473:BFX786477 BPT786473:BPT786477 BZP786473:BZP786477 CJL786473:CJL786477 CTH786473:CTH786477 DDD786473:DDD786477 DMZ786473:DMZ786477 DWV786473:DWV786477 EGR786473:EGR786477 EQN786473:EQN786477 FAJ786473:FAJ786477 FKF786473:FKF786477 FUB786473:FUB786477 GDX786473:GDX786477 GNT786473:GNT786477 GXP786473:GXP786477 HHL786473:HHL786477 HRH786473:HRH786477 IBD786473:IBD786477 IKZ786473:IKZ786477 IUV786473:IUV786477 JER786473:JER786477 JON786473:JON786477 JYJ786473:JYJ786477 KIF786473:KIF786477 KSB786473:KSB786477 LBX786473:LBX786477 LLT786473:LLT786477 LVP786473:LVP786477 MFL786473:MFL786477 MPH786473:MPH786477 MZD786473:MZD786477 NIZ786473:NIZ786477 NSV786473:NSV786477 OCR786473:OCR786477 OMN786473:OMN786477 OWJ786473:OWJ786477 PGF786473:PGF786477 PQB786473:PQB786477 PZX786473:PZX786477 QJT786473:QJT786477 QTP786473:QTP786477 RDL786473:RDL786477 RNH786473:RNH786477 RXD786473:RXD786477 SGZ786473:SGZ786477 SQV786473:SQV786477 TAR786473:TAR786477 TKN786473:TKN786477 TUJ786473:TUJ786477 UEF786473:UEF786477 UOB786473:UOB786477 UXX786473:UXX786477 VHT786473:VHT786477 VRP786473:VRP786477 WBL786473:WBL786477 WLH786473:WLH786477 WVD786473:WVD786477 IR852009:IR852013 SN852009:SN852013 ACJ852009:ACJ852013 AMF852009:AMF852013 AWB852009:AWB852013 BFX852009:BFX852013 BPT852009:BPT852013 BZP852009:BZP852013 CJL852009:CJL852013 CTH852009:CTH852013 DDD852009:DDD852013 DMZ852009:DMZ852013 DWV852009:DWV852013 EGR852009:EGR852013 EQN852009:EQN852013 FAJ852009:FAJ852013 FKF852009:FKF852013 FUB852009:FUB852013 GDX852009:GDX852013 GNT852009:GNT852013 GXP852009:GXP852013 HHL852009:HHL852013 HRH852009:HRH852013 IBD852009:IBD852013 IKZ852009:IKZ852013 IUV852009:IUV852013 JER852009:JER852013 JON852009:JON852013 JYJ852009:JYJ852013 KIF852009:KIF852013 KSB852009:KSB852013 LBX852009:LBX852013 LLT852009:LLT852013 LVP852009:LVP852013 MFL852009:MFL852013 MPH852009:MPH852013 MZD852009:MZD852013 NIZ852009:NIZ852013 NSV852009:NSV852013 OCR852009:OCR852013 OMN852009:OMN852013 OWJ852009:OWJ852013 PGF852009:PGF852013 PQB852009:PQB852013 PZX852009:PZX852013 QJT852009:QJT852013 QTP852009:QTP852013 RDL852009:RDL852013 RNH852009:RNH852013 RXD852009:RXD852013 SGZ852009:SGZ852013 SQV852009:SQV852013 TAR852009:TAR852013 TKN852009:TKN852013 TUJ852009:TUJ852013 UEF852009:UEF852013 UOB852009:UOB852013 UXX852009:UXX852013 VHT852009:VHT852013 VRP852009:VRP852013 WBL852009:WBL852013 WLH852009:WLH852013 WVD852009:WVD852013 IR917545:IR917549 SN917545:SN917549 ACJ917545:ACJ917549 AMF917545:AMF917549 AWB917545:AWB917549 BFX917545:BFX917549 BPT917545:BPT917549 BZP917545:BZP917549 CJL917545:CJL917549 CTH917545:CTH917549 DDD917545:DDD917549 DMZ917545:DMZ917549 DWV917545:DWV917549 EGR917545:EGR917549 EQN917545:EQN917549 FAJ917545:FAJ917549 FKF917545:FKF917549 FUB917545:FUB917549 GDX917545:GDX917549 GNT917545:GNT917549 GXP917545:GXP917549 HHL917545:HHL917549 HRH917545:HRH917549 IBD917545:IBD917549 IKZ917545:IKZ917549 IUV917545:IUV917549 JER917545:JER917549 JON917545:JON917549 JYJ917545:JYJ917549 KIF917545:KIF917549 KSB917545:KSB917549 LBX917545:LBX917549 LLT917545:LLT917549 LVP917545:LVP917549 MFL917545:MFL917549 MPH917545:MPH917549 MZD917545:MZD917549 NIZ917545:NIZ917549 NSV917545:NSV917549 OCR917545:OCR917549 OMN917545:OMN917549 OWJ917545:OWJ917549 PGF917545:PGF917549 PQB917545:PQB917549 PZX917545:PZX917549 QJT917545:QJT917549 QTP917545:QTP917549 RDL917545:RDL917549 RNH917545:RNH917549 RXD917545:RXD917549 SGZ917545:SGZ917549 SQV917545:SQV917549 TAR917545:TAR917549 TKN917545:TKN917549 TUJ917545:TUJ917549 UEF917545:UEF917549 UOB917545:UOB917549 UXX917545:UXX917549 VHT917545:VHT917549 VRP917545:VRP917549 WBL917545:WBL917549 WLH917545:WLH917549 WVD917545:WVD917549 IR983081:IR983085 SN983081:SN983085 ACJ983081:ACJ983085 AMF983081:AMF983085 AWB983081:AWB983085 BFX983081:BFX983085 BPT983081:BPT983085 BZP983081:BZP983085 CJL983081:CJL983085 CTH983081:CTH983085 DDD983081:DDD983085 DMZ983081:DMZ983085 DWV983081:DWV983085 EGR983081:EGR983085 EQN983081:EQN983085 FAJ983081:FAJ983085 FKF983081:FKF983085 FUB983081:FUB983085 GDX983081:GDX983085 GNT983081:GNT983085 GXP983081:GXP983085 HHL983081:HHL983085 HRH983081:HRH983085 IBD983081:IBD983085 IKZ983081:IKZ983085 IUV983081:IUV983085 JER983081:JER983085 JON983081:JON983085 JYJ983081:JYJ983085 KIF983081:KIF983085 KSB983081:KSB983085 LBX983081:LBX983085 LLT983081:LLT983085 LVP983081:LVP983085 MFL983081:MFL983085 MPH983081:MPH983085 MZD983081:MZD983085 NIZ983081:NIZ983085 NSV983081:NSV983085 OCR983081:OCR983085 OMN983081:OMN983085 OWJ983081:OWJ983085 PGF983081:PGF983085 PQB983081:PQB983085 PZX983081:PZX983085 QJT983081:QJT983085 QTP983081:QTP983085 RDL983081:RDL983085 RNH983081:RNH983085 RXD983081:RXD983085 SGZ983081:SGZ983085 SQV983081:SQV983085 TAR983081:TAR983085 TKN983081:TKN983085 TUJ983081:TUJ983085 UEF983081:UEF983085 UOB983081:UOB983085 UXX983081:UXX983085 VHT983081:VHT983085 VRP983081:VRP983085 WBL983081:WBL983085 WLH983081:WLH983085 WVD983081:WVD983085 WVG49 WVG5:WVG38 WLK49 WLK5:WLK38 WBO49 WBO5:WBO38 VRS49 VRS5:VRS38 VHW49 VHW5:VHW38 UYA49 UYA5:UYA38 UOE49 UOE5:UOE38 UEI49 UEI5:UEI38 TUM49 TUM5:TUM38 TKQ49 TKQ5:TKQ38 TAU49 TAU5:TAU38 SQY49 SQY5:SQY38 SHC49 SHC5:SHC38 RXG49 RXG5:RXG38 RNK49 RNK5:RNK38 RDO49 RDO5:RDO38 QTS49 QTS5:QTS38 QJW49 QJW5:QJW38 QAA49 QAA5:QAA38 PQE49 PQE5:PQE38 PGI49 PGI5:PGI38 OWM49 OWM5:OWM38 OMQ49 OMQ5:OMQ38 OCU49 OCU5:OCU38 NSY49 NSY5:NSY38 NJC49 NJC5:NJC38 MZG49 MZG5:MZG38 MPK49 MPK5:MPK38 MFO49 MFO5:MFO38 LVS49 LVS5:LVS38 LLW49 LLW5:LLW38 LCA49 LCA5:LCA38 KSE49 KSE5:KSE38 KII49 KII5:KII38 JYM49 JYM5:JYM38 JOQ49 JOQ5:JOQ38 JEU49 JEU5:JEU38 IUY49 IUY5:IUY38 ILC49 ILC5:ILC38 IBG49 IBG5:IBG38 HRK49 HRK5:HRK38 HHO49 HHO5:HHO38 GXS49 GXS5:GXS38 GNW49 GNW5:GNW38 GEA49 GEA5:GEA38 FUE49 FUE5:FUE38 FKI49 FKI5:FKI38 FAM49 FAM5:FAM38 EQQ49 EQQ5:EQQ38 EGU49 EGU5:EGU38 DWY49 DWY5:DWY38 DNC49 DNC5:DNC38 DDG49 DDG5:DDG38 CTK49 CTK5:CTK38 CJO49 CJO5:CJO38 BZS49 BZS5:BZS38 BPW49 BPW5:BPW38 BGA49 BGA5:BGA38 AWE49 AWE5:AWE38 AMI49 AMI5:AMI38 ACM49 ACM5:ACM38 SQ49 SQ5:SQ38 IU49 IU5:IU38 WVD49 WVD5:WVD38 WLH49 WLH5:WLH38 WBL49 WBL5:WBL38 VRP49 VRP5:VRP38 VHT49 VHT5:VHT38 UXX49 UXX5:UXX38 UOB49 UOB5:UOB38 UEF49 UEF5:UEF38 TUJ49 TUJ5:TUJ38 TKN49 TKN5:TKN38 TAR49 TAR5:TAR38 SQV49 SQV5:SQV38 SGZ49 SGZ5:SGZ38 RXD49 RXD5:RXD38 RNH49 RNH5:RNH38 RDL49 RDL5:RDL38 QTP49 QTP5:QTP38 QJT49 QJT5:QJT38 PZX49 PZX5:PZX38 PQB49 PQB5:PQB38 PGF49 PGF5:PGF38 OWJ49 OWJ5:OWJ38 OMN49 OMN5:OMN38 OCR49 OCR5:OCR38 NSV49 NSV5:NSV38 NIZ49 NIZ5:NIZ38 MZD49 MZD5:MZD38 MPH49 MPH5:MPH38 MFL49 MFL5:MFL38 LVP49 LVP5:LVP38 LLT49 LLT5:LLT38 LBX49 LBX5:LBX38 KSB49 KSB5:KSB38 KIF49 KIF5:KIF38 JYJ49 JYJ5:JYJ38 JON49 JON5:JON38 JER49 JER5:JER38 IUV49 IUV5:IUV38 IKZ49 IKZ5:IKZ38 IBD49 IBD5:IBD38 HRH49 HRH5:HRH38 HHL49 HHL5:HHL38 GXP49 GXP5:GXP38 GNT49 GNT5:GNT38 GDX49 GDX5:GDX38 FUB49 FUB5:FUB38 FKF49 FKF5:FKF38 FAJ49 FAJ5:FAJ38 EQN49 EQN5:EQN38 EGR49 EGR5:EGR38 DWV49 DWV5:DWV38 DMZ49 DMZ5:DMZ38 DDD49 DDD5:DDD38 CTH49 CTH5:CTH38 CJL49 CJL5:CJL38 BZP49 BZP5:BZP38 BPT49 BPT5:BPT38 BFX49 BFX5:BFX38 AWB49 AWB5:AWB38 AMF49 AMF5:AMF38 ACJ49 ACJ5:ACJ38 SN49 SN5:SN38 IR49 IR5:IR38" xr:uid="{00000000-0002-0000-0400-000000000000}">
      <formula1>0</formula1>
      <formula2>99999999</formula2>
    </dataValidation>
  </dataValidations>
  <hyperlinks>
    <hyperlink ref="D8" location="_ftn1" display="_ftn1" xr:uid="{00000000-0004-0000-0400-000000000000}"/>
  </hyperlinks>
  <pageMargins left="0.70866141732283472" right="0.70866141732283472" top="0.74803149606299213" bottom="0.74803149606299213" header="0.31496062992125984" footer="0.3149606299212598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8">
    <tabColor rgb="FFFFC000"/>
    <pageSetUpPr fitToPage="1"/>
  </sheetPr>
  <dimension ref="B3:E65"/>
  <sheetViews>
    <sheetView zoomScale="110" zoomScaleNormal="110" workbookViewId="0">
      <selection activeCell="C6" sqref="C6"/>
    </sheetView>
  </sheetViews>
  <sheetFormatPr baseColWidth="10" defaultColWidth="8.796875" defaultRowHeight="10.5" x14ac:dyDescent="0.15"/>
  <cols>
    <col min="1" max="1" width="9.5" style="79" customWidth="1"/>
    <col min="2" max="2" width="42.5" style="79" customWidth="1"/>
    <col min="3" max="3" width="6.59765625" style="79" bestFit="1" customWidth="1"/>
    <col min="4" max="4" width="39.19921875" style="79" customWidth="1"/>
    <col min="5" max="5" width="6.59765625" style="79" bestFit="1" customWidth="1"/>
    <col min="6" max="251" width="9.5" style="79" customWidth="1"/>
    <col min="252" max="252" width="35.59765625" style="79" bestFit="1" customWidth="1"/>
    <col min="253" max="253" width="11.19921875" style="79" customWidth="1"/>
    <col min="254" max="254" width="35.8984375" style="79" bestFit="1" customWidth="1"/>
    <col min="255" max="255" width="11.69921875" style="79" customWidth="1"/>
    <col min="256" max="507" width="9.5" style="79" customWidth="1"/>
    <col min="508" max="508" width="35.59765625" style="79" bestFit="1" customWidth="1"/>
    <col min="509" max="509" width="11.19921875" style="79" customWidth="1"/>
    <col min="510" max="510" width="35.8984375" style="79" bestFit="1" customWidth="1"/>
    <col min="511" max="511" width="11.69921875" style="79" customWidth="1"/>
    <col min="512" max="763" width="9.5" style="79" customWidth="1"/>
    <col min="764" max="764" width="35.59765625" style="79" bestFit="1" customWidth="1"/>
    <col min="765" max="765" width="11.19921875" style="79" customWidth="1"/>
    <col min="766" max="766" width="35.8984375" style="79" bestFit="1" customWidth="1"/>
    <col min="767" max="767" width="11.69921875" style="79" customWidth="1"/>
    <col min="768" max="1019" width="9.5" style="79" customWidth="1"/>
    <col min="1020" max="1020" width="35.59765625" style="79" bestFit="1" customWidth="1"/>
    <col min="1021" max="1021" width="11.19921875" style="79" customWidth="1"/>
    <col min="1022" max="1022" width="35.8984375" style="79" bestFit="1" customWidth="1"/>
    <col min="1023" max="1023" width="11.69921875" style="79" customWidth="1"/>
    <col min="1024" max="1275" width="9.5" style="79" customWidth="1"/>
    <col min="1276" max="1276" width="35.59765625" style="79" bestFit="1" customWidth="1"/>
    <col min="1277" max="1277" width="11.19921875" style="79" customWidth="1"/>
    <col min="1278" max="1278" width="35.8984375" style="79" bestFit="1" customWidth="1"/>
    <col min="1279" max="1279" width="11.69921875" style="79" customWidth="1"/>
    <col min="1280" max="1531" width="9.5" style="79" customWidth="1"/>
    <col min="1532" max="1532" width="35.59765625" style="79" bestFit="1" customWidth="1"/>
    <col min="1533" max="1533" width="11.19921875" style="79" customWidth="1"/>
    <col min="1534" max="1534" width="35.8984375" style="79" bestFit="1" customWidth="1"/>
    <col min="1535" max="1535" width="11.69921875" style="79" customWidth="1"/>
    <col min="1536" max="1787" width="9.5" style="79" customWidth="1"/>
    <col min="1788" max="1788" width="35.59765625" style="79" bestFit="1" customWidth="1"/>
    <col min="1789" max="1789" width="11.19921875" style="79" customWidth="1"/>
    <col min="1790" max="1790" width="35.8984375" style="79" bestFit="1" customWidth="1"/>
    <col min="1791" max="1791" width="11.69921875" style="79" customWidth="1"/>
    <col min="1792" max="2043" width="9.5" style="79" customWidth="1"/>
    <col min="2044" max="2044" width="35.59765625" style="79" bestFit="1" customWidth="1"/>
    <col min="2045" max="2045" width="11.19921875" style="79" customWidth="1"/>
    <col min="2046" max="2046" width="35.8984375" style="79" bestFit="1" customWidth="1"/>
    <col min="2047" max="2047" width="11.69921875" style="79" customWidth="1"/>
    <col min="2048" max="2299" width="9.5" style="79" customWidth="1"/>
    <col min="2300" max="2300" width="35.59765625" style="79" bestFit="1" customWidth="1"/>
    <col min="2301" max="2301" width="11.19921875" style="79" customWidth="1"/>
    <col min="2302" max="2302" width="35.8984375" style="79" bestFit="1" customWidth="1"/>
    <col min="2303" max="2303" width="11.69921875" style="79" customWidth="1"/>
    <col min="2304" max="2555" width="9.5" style="79" customWidth="1"/>
    <col min="2556" max="2556" width="35.59765625" style="79" bestFit="1" customWidth="1"/>
    <col min="2557" max="2557" width="11.19921875" style="79" customWidth="1"/>
    <col min="2558" max="2558" width="35.8984375" style="79" bestFit="1" customWidth="1"/>
    <col min="2559" max="2559" width="11.69921875" style="79" customWidth="1"/>
    <col min="2560" max="2811" width="9.5" style="79" customWidth="1"/>
    <col min="2812" max="2812" width="35.59765625" style="79" bestFit="1" customWidth="1"/>
    <col min="2813" max="2813" width="11.19921875" style="79" customWidth="1"/>
    <col min="2814" max="2814" width="35.8984375" style="79" bestFit="1" customWidth="1"/>
    <col min="2815" max="2815" width="11.69921875" style="79" customWidth="1"/>
    <col min="2816" max="3067" width="9.5" style="79" customWidth="1"/>
    <col min="3068" max="3068" width="35.59765625" style="79" bestFit="1" customWidth="1"/>
    <col min="3069" max="3069" width="11.19921875" style="79" customWidth="1"/>
    <col min="3070" max="3070" width="35.8984375" style="79" bestFit="1" customWidth="1"/>
    <col min="3071" max="3071" width="11.69921875" style="79" customWidth="1"/>
    <col min="3072" max="3323" width="9.5" style="79" customWidth="1"/>
    <col min="3324" max="3324" width="35.59765625" style="79" bestFit="1" customWidth="1"/>
    <col min="3325" max="3325" width="11.19921875" style="79" customWidth="1"/>
    <col min="3326" max="3326" width="35.8984375" style="79" bestFit="1" customWidth="1"/>
    <col min="3327" max="3327" width="11.69921875" style="79" customWidth="1"/>
    <col min="3328" max="3579" width="9.5" style="79" customWidth="1"/>
    <col min="3580" max="3580" width="35.59765625" style="79" bestFit="1" customWidth="1"/>
    <col min="3581" max="3581" width="11.19921875" style="79" customWidth="1"/>
    <col min="3582" max="3582" width="35.8984375" style="79" bestFit="1" customWidth="1"/>
    <col min="3583" max="3583" width="11.69921875" style="79" customWidth="1"/>
    <col min="3584" max="3835" width="9.5" style="79" customWidth="1"/>
    <col min="3836" max="3836" width="35.59765625" style="79" bestFit="1" customWidth="1"/>
    <col min="3837" max="3837" width="11.19921875" style="79" customWidth="1"/>
    <col min="3838" max="3838" width="35.8984375" style="79" bestFit="1" customWidth="1"/>
    <col min="3839" max="3839" width="11.69921875" style="79" customWidth="1"/>
    <col min="3840" max="4091" width="9.5" style="79" customWidth="1"/>
    <col min="4092" max="4092" width="35.59765625" style="79" bestFit="1" customWidth="1"/>
    <col min="4093" max="4093" width="11.19921875" style="79" customWidth="1"/>
    <col min="4094" max="4094" width="35.8984375" style="79" bestFit="1" customWidth="1"/>
    <col min="4095" max="4095" width="11.69921875" style="79" customWidth="1"/>
    <col min="4096" max="4347" width="9.5" style="79" customWidth="1"/>
    <col min="4348" max="4348" width="35.59765625" style="79" bestFit="1" customWidth="1"/>
    <col min="4349" max="4349" width="11.19921875" style="79" customWidth="1"/>
    <col min="4350" max="4350" width="35.8984375" style="79" bestFit="1" customWidth="1"/>
    <col min="4351" max="4351" width="11.69921875" style="79" customWidth="1"/>
    <col min="4352" max="4603" width="9.5" style="79" customWidth="1"/>
    <col min="4604" max="4604" width="35.59765625" style="79" bestFit="1" customWidth="1"/>
    <col min="4605" max="4605" width="11.19921875" style="79" customWidth="1"/>
    <col min="4606" max="4606" width="35.8984375" style="79" bestFit="1" customWidth="1"/>
    <col min="4607" max="4607" width="11.69921875" style="79" customWidth="1"/>
    <col min="4608" max="4859" width="9.5" style="79" customWidth="1"/>
    <col min="4860" max="4860" width="35.59765625" style="79" bestFit="1" customWidth="1"/>
    <col min="4861" max="4861" width="11.19921875" style="79" customWidth="1"/>
    <col min="4862" max="4862" width="35.8984375" style="79" bestFit="1" customWidth="1"/>
    <col min="4863" max="4863" width="11.69921875" style="79" customWidth="1"/>
    <col min="4864" max="5115" width="9.5" style="79" customWidth="1"/>
    <col min="5116" max="5116" width="35.59765625" style="79" bestFit="1" customWidth="1"/>
    <col min="5117" max="5117" width="11.19921875" style="79" customWidth="1"/>
    <col min="5118" max="5118" width="35.8984375" style="79" bestFit="1" customWidth="1"/>
    <col min="5119" max="5119" width="11.69921875" style="79" customWidth="1"/>
    <col min="5120" max="5371" width="9.5" style="79" customWidth="1"/>
    <col min="5372" max="5372" width="35.59765625" style="79" bestFit="1" customWidth="1"/>
    <col min="5373" max="5373" width="11.19921875" style="79" customWidth="1"/>
    <col min="5374" max="5374" width="35.8984375" style="79" bestFit="1" customWidth="1"/>
    <col min="5375" max="5375" width="11.69921875" style="79" customWidth="1"/>
    <col min="5376" max="5627" width="9.5" style="79" customWidth="1"/>
    <col min="5628" max="5628" width="35.59765625" style="79" bestFit="1" customWidth="1"/>
    <col min="5629" max="5629" width="11.19921875" style="79" customWidth="1"/>
    <col min="5630" max="5630" width="35.8984375" style="79" bestFit="1" customWidth="1"/>
    <col min="5631" max="5631" width="11.69921875" style="79" customWidth="1"/>
    <col min="5632" max="5883" width="9.5" style="79" customWidth="1"/>
    <col min="5884" max="5884" width="35.59765625" style="79" bestFit="1" customWidth="1"/>
    <col min="5885" max="5885" width="11.19921875" style="79" customWidth="1"/>
    <col min="5886" max="5886" width="35.8984375" style="79" bestFit="1" customWidth="1"/>
    <col min="5887" max="5887" width="11.69921875" style="79" customWidth="1"/>
    <col min="5888" max="6139" width="9.5" style="79" customWidth="1"/>
    <col min="6140" max="6140" width="35.59765625" style="79" bestFit="1" customWidth="1"/>
    <col min="6141" max="6141" width="11.19921875" style="79" customWidth="1"/>
    <col min="6142" max="6142" width="35.8984375" style="79" bestFit="1" customWidth="1"/>
    <col min="6143" max="6143" width="11.69921875" style="79" customWidth="1"/>
    <col min="6144" max="6395" width="9.5" style="79" customWidth="1"/>
    <col min="6396" max="6396" width="35.59765625" style="79" bestFit="1" customWidth="1"/>
    <col min="6397" max="6397" width="11.19921875" style="79" customWidth="1"/>
    <col min="6398" max="6398" width="35.8984375" style="79" bestFit="1" customWidth="1"/>
    <col min="6399" max="6399" width="11.69921875" style="79" customWidth="1"/>
    <col min="6400" max="6651" width="9.5" style="79" customWidth="1"/>
    <col min="6652" max="6652" width="35.59765625" style="79" bestFit="1" customWidth="1"/>
    <col min="6653" max="6653" width="11.19921875" style="79" customWidth="1"/>
    <col min="6654" max="6654" width="35.8984375" style="79" bestFit="1" customWidth="1"/>
    <col min="6655" max="6655" width="11.69921875" style="79" customWidth="1"/>
    <col min="6656" max="6907" width="9.5" style="79" customWidth="1"/>
    <col min="6908" max="6908" width="35.59765625" style="79" bestFit="1" customWidth="1"/>
    <col min="6909" max="6909" width="11.19921875" style="79" customWidth="1"/>
    <col min="6910" max="6910" width="35.8984375" style="79" bestFit="1" customWidth="1"/>
    <col min="6911" max="6911" width="11.69921875" style="79" customWidth="1"/>
    <col min="6912" max="7163" width="9.5" style="79" customWidth="1"/>
    <col min="7164" max="7164" width="35.59765625" style="79" bestFit="1" customWidth="1"/>
    <col min="7165" max="7165" width="11.19921875" style="79" customWidth="1"/>
    <col min="7166" max="7166" width="35.8984375" style="79" bestFit="1" customWidth="1"/>
    <col min="7167" max="7167" width="11.69921875" style="79" customWidth="1"/>
    <col min="7168" max="7419" width="9.5" style="79" customWidth="1"/>
    <col min="7420" max="7420" width="35.59765625" style="79" bestFit="1" customWidth="1"/>
    <col min="7421" max="7421" width="11.19921875" style="79" customWidth="1"/>
    <col min="7422" max="7422" width="35.8984375" style="79" bestFit="1" customWidth="1"/>
    <col min="7423" max="7423" width="11.69921875" style="79" customWidth="1"/>
    <col min="7424" max="7675" width="9.5" style="79" customWidth="1"/>
    <col min="7676" max="7676" width="35.59765625" style="79" bestFit="1" customWidth="1"/>
    <col min="7677" max="7677" width="11.19921875" style="79" customWidth="1"/>
    <col min="7678" max="7678" width="35.8984375" style="79" bestFit="1" customWidth="1"/>
    <col min="7679" max="7679" width="11.69921875" style="79" customWidth="1"/>
    <col min="7680" max="7931" width="9.5" style="79" customWidth="1"/>
    <col min="7932" max="7932" width="35.59765625" style="79" bestFit="1" customWidth="1"/>
    <col min="7933" max="7933" width="11.19921875" style="79" customWidth="1"/>
    <col min="7934" max="7934" width="35.8984375" style="79" bestFit="1" customWidth="1"/>
    <col min="7935" max="7935" width="11.69921875" style="79" customWidth="1"/>
    <col min="7936" max="8187" width="9.5" style="79" customWidth="1"/>
    <col min="8188" max="8188" width="35.59765625" style="79" bestFit="1" customWidth="1"/>
    <col min="8189" max="8189" width="11.19921875" style="79" customWidth="1"/>
    <col min="8190" max="8190" width="35.8984375" style="79" bestFit="1" customWidth="1"/>
    <col min="8191" max="8191" width="11.69921875" style="79" customWidth="1"/>
    <col min="8192" max="8443" width="9.5" style="79" customWidth="1"/>
    <col min="8444" max="8444" width="35.59765625" style="79" bestFit="1" customWidth="1"/>
    <col min="8445" max="8445" width="11.19921875" style="79" customWidth="1"/>
    <col min="8446" max="8446" width="35.8984375" style="79" bestFit="1" customWidth="1"/>
    <col min="8447" max="8447" width="11.69921875" style="79" customWidth="1"/>
    <col min="8448" max="8699" width="9.5" style="79" customWidth="1"/>
    <col min="8700" max="8700" width="35.59765625" style="79" bestFit="1" customWidth="1"/>
    <col min="8701" max="8701" width="11.19921875" style="79" customWidth="1"/>
    <col min="8702" max="8702" width="35.8984375" style="79" bestFit="1" customWidth="1"/>
    <col min="8703" max="8703" width="11.69921875" style="79" customWidth="1"/>
    <col min="8704" max="8955" width="9.5" style="79" customWidth="1"/>
    <col min="8956" max="8956" width="35.59765625" style="79" bestFit="1" customWidth="1"/>
    <col min="8957" max="8957" width="11.19921875" style="79" customWidth="1"/>
    <col min="8958" max="8958" width="35.8984375" style="79" bestFit="1" customWidth="1"/>
    <col min="8959" max="8959" width="11.69921875" style="79" customWidth="1"/>
    <col min="8960" max="9211" width="9.5" style="79" customWidth="1"/>
    <col min="9212" max="9212" width="35.59765625" style="79" bestFit="1" customWidth="1"/>
    <col min="9213" max="9213" width="11.19921875" style="79" customWidth="1"/>
    <col min="9214" max="9214" width="35.8984375" style="79" bestFit="1" customWidth="1"/>
    <col min="9215" max="9215" width="11.69921875" style="79" customWidth="1"/>
    <col min="9216" max="9467" width="9.5" style="79" customWidth="1"/>
    <col min="9468" max="9468" width="35.59765625" style="79" bestFit="1" customWidth="1"/>
    <col min="9469" max="9469" width="11.19921875" style="79" customWidth="1"/>
    <col min="9470" max="9470" width="35.8984375" style="79" bestFit="1" customWidth="1"/>
    <col min="9471" max="9471" width="11.69921875" style="79" customWidth="1"/>
    <col min="9472" max="9723" width="9.5" style="79" customWidth="1"/>
    <col min="9724" max="9724" width="35.59765625" style="79" bestFit="1" customWidth="1"/>
    <col min="9725" max="9725" width="11.19921875" style="79" customWidth="1"/>
    <col min="9726" max="9726" width="35.8984375" style="79" bestFit="1" customWidth="1"/>
    <col min="9727" max="9727" width="11.69921875" style="79" customWidth="1"/>
    <col min="9728" max="9979" width="9.5" style="79" customWidth="1"/>
    <col min="9980" max="9980" width="35.59765625" style="79" bestFit="1" customWidth="1"/>
    <col min="9981" max="9981" width="11.19921875" style="79" customWidth="1"/>
    <col min="9982" max="9982" width="35.8984375" style="79" bestFit="1" customWidth="1"/>
    <col min="9983" max="9983" width="11.69921875" style="79" customWidth="1"/>
    <col min="9984" max="10235" width="9.5" style="79" customWidth="1"/>
    <col min="10236" max="10236" width="35.59765625" style="79" bestFit="1" customWidth="1"/>
    <col min="10237" max="10237" width="11.19921875" style="79" customWidth="1"/>
    <col min="10238" max="10238" width="35.8984375" style="79" bestFit="1" customWidth="1"/>
    <col min="10239" max="10239" width="11.69921875" style="79" customWidth="1"/>
    <col min="10240" max="10491" width="9.5" style="79" customWidth="1"/>
    <col min="10492" max="10492" width="35.59765625" style="79" bestFit="1" customWidth="1"/>
    <col min="10493" max="10493" width="11.19921875" style="79" customWidth="1"/>
    <col min="10494" max="10494" width="35.8984375" style="79" bestFit="1" customWidth="1"/>
    <col min="10495" max="10495" width="11.69921875" style="79" customWidth="1"/>
    <col min="10496" max="10747" width="9.5" style="79" customWidth="1"/>
    <col min="10748" max="10748" width="35.59765625" style="79" bestFit="1" customWidth="1"/>
    <col min="10749" max="10749" width="11.19921875" style="79" customWidth="1"/>
    <col min="10750" max="10750" width="35.8984375" style="79" bestFit="1" customWidth="1"/>
    <col min="10751" max="10751" width="11.69921875" style="79" customWidth="1"/>
    <col min="10752" max="11003" width="9.5" style="79" customWidth="1"/>
    <col min="11004" max="11004" width="35.59765625" style="79" bestFit="1" customWidth="1"/>
    <col min="11005" max="11005" width="11.19921875" style="79" customWidth="1"/>
    <col min="11006" max="11006" width="35.8984375" style="79" bestFit="1" customWidth="1"/>
    <col min="11007" max="11007" width="11.69921875" style="79" customWidth="1"/>
    <col min="11008" max="11259" width="9.5" style="79" customWidth="1"/>
    <col min="11260" max="11260" width="35.59765625" style="79" bestFit="1" customWidth="1"/>
    <col min="11261" max="11261" width="11.19921875" style="79" customWidth="1"/>
    <col min="11262" max="11262" width="35.8984375" style="79" bestFit="1" customWidth="1"/>
    <col min="11263" max="11263" width="11.69921875" style="79" customWidth="1"/>
    <col min="11264" max="11515" width="9.5" style="79" customWidth="1"/>
    <col min="11516" max="11516" width="35.59765625" style="79" bestFit="1" customWidth="1"/>
    <col min="11517" max="11517" width="11.19921875" style="79" customWidth="1"/>
    <col min="11518" max="11518" width="35.8984375" style="79" bestFit="1" customWidth="1"/>
    <col min="11519" max="11519" width="11.69921875" style="79" customWidth="1"/>
    <col min="11520" max="11771" width="9.5" style="79" customWidth="1"/>
    <col min="11772" max="11772" width="35.59765625" style="79" bestFit="1" customWidth="1"/>
    <col min="11773" max="11773" width="11.19921875" style="79" customWidth="1"/>
    <col min="11774" max="11774" width="35.8984375" style="79" bestFit="1" customWidth="1"/>
    <col min="11775" max="11775" width="11.69921875" style="79" customWidth="1"/>
    <col min="11776" max="12027" width="9.5" style="79" customWidth="1"/>
    <col min="12028" max="12028" width="35.59765625" style="79" bestFit="1" customWidth="1"/>
    <col min="12029" max="12029" width="11.19921875" style="79" customWidth="1"/>
    <col min="12030" max="12030" width="35.8984375" style="79" bestFit="1" customWidth="1"/>
    <col min="12031" max="12031" width="11.69921875" style="79" customWidth="1"/>
    <col min="12032" max="12283" width="9.5" style="79" customWidth="1"/>
    <col min="12284" max="12284" width="35.59765625" style="79" bestFit="1" customWidth="1"/>
    <col min="12285" max="12285" width="11.19921875" style="79" customWidth="1"/>
    <col min="12286" max="12286" width="35.8984375" style="79" bestFit="1" customWidth="1"/>
    <col min="12287" max="12287" width="11.69921875" style="79" customWidth="1"/>
    <col min="12288" max="12539" width="9.5" style="79" customWidth="1"/>
    <col min="12540" max="12540" width="35.59765625" style="79" bestFit="1" customWidth="1"/>
    <col min="12541" max="12541" width="11.19921875" style="79" customWidth="1"/>
    <col min="12542" max="12542" width="35.8984375" style="79" bestFit="1" customWidth="1"/>
    <col min="12543" max="12543" width="11.69921875" style="79" customWidth="1"/>
    <col min="12544" max="12795" width="9.5" style="79" customWidth="1"/>
    <col min="12796" max="12796" width="35.59765625" style="79" bestFit="1" customWidth="1"/>
    <col min="12797" max="12797" width="11.19921875" style="79" customWidth="1"/>
    <col min="12798" max="12798" width="35.8984375" style="79" bestFit="1" customWidth="1"/>
    <col min="12799" max="12799" width="11.69921875" style="79" customWidth="1"/>
    <col min="12800" max="13051" width="9.5" style="79" customWidth="1"/>
    <col min="13052" max="13052" width="35.59765625" style="79" bestFit="1" customWidth="1"/>
    <col min="13053" max="13053" width="11.19921875" style="79" customWidth="1"/>
    <col min="13054" max="13054" width="35.8984375" style="79" bestFit="1" customWidth="1"/>
    <col min="13055" max="13055" width="11.69921875" style="79" customWidth="1"/>
    <col min="13056" max="13307" width="9.5" style="79" customWidth="1"/>
    <col min="13308" max="13308" width="35.59765625" style="79" bestFit="1" customWidth="1"/>
    <col min="13309" max="13309" width="11.19921875" style="79" customWidth="1"/>
    <col min="13310" max="13310" width="35.8984375" style="79" bestFit="1" customWidth="1"/>
    <col min="13311" max="13311" width="11.69921875" style="79" customWidth="1"/>
    <col min="13312" max="13563" width="9.5" style="79" customWidth="1"/>
    <col min="13564" max="13564" width="35.59765625" style="79" bestFit="1" customWidth="1"/>
    <col min="13565" max="13565" width="11.19921875" style="79" customWidth="1"/>
    <col min="13566" max="13566" width="35.8984375" style="79" bestFit="1" customWidth="1"/>
    <col min="13567" max="13567" width="11.69921875" style="79" customWidth="1"/>
    <col min="13568" max="13819" width="9.5" style="79" customWidth="1"/>
    <col min="13820" max="13820" width="35.59765625" style="79" bestFit="1" customWidth="1"/>
    <col min="13821" max="13821" width="11.19921875" style="79" customWidth="1"/>
    <col min="13822" max="13822" width="35.8984375" style="79" bestFit="1" customWidth="1"/>
    <col min="13823" max="13823" width="11.69921875" style="79" customWidth="1"/>
    <col min="13824" max="14075" width="9.5" style="79" customWidth="1"/>
    <col min="14076" max="14076" width="35.59765625" style="79" bestFit="1" customWidth="1"/>
    <col min="14077" max="14077" width="11.19921875" style="79" customWidth="1"/>
    <col min="14078" max="14078" width="35.8984375" style="79" bestFit="1" customWidth="1"/>
    <col min="14079" max="14079" width="11.69921875" style="79" customWidth="1"/>
    <col min="14080" max="14331" width="9.5" style="79" customWidth="1"/>
    <col min="14332" max="14332" width="35.59765625" style="79" bestFit="1" customWidth="1"/>
    <col min="14333" max="14333" width="11.19921875" style="79" customWidth="1"/>
    <col min="14334" max="14334" width="35.8984375" style="79" bestFit="1" customWidth="1"/>
    <col min="14335" max="14335" width="11.69921875" style="79" customWidth="1"/>
    <col min="14336" max="14587" width="9.5" style="79" customWidth="1"/>
    <col min="14588" max="14588" width="35.59765625" style="79" bestFit="1" customWidth="1"/>
    <col min="14589" max="14589" width="11.19921875" style="79" customWidth="1"/>
    <col min="14590" max="14590" width="35.8984375" style="79" bestFit="1" customWidth="1"/>
    <col min="14591" max="14591" width="11.69921875" style="79" customWidth="1"/>
    <col min="14592" max="14843" width="9.5" style="79" customWidth="1"/>
    <col min="14844" max="14844" width="35.59765625" style="79" bestFit="1" customWidth="1"/>
    <col min="14845" max="14845" width="11.19921875" style="79" customWidth="1"/>
    <col min="14846" max="14846" width="35.8984375" style="79" bestFit="1" customWidth="1"/>
    <col min="14847" max="14847" width="11.69921875" style="79" customWidth="1"/>
    <col min="14848" max="15099" width="9.5" style="79" customWidth="1"/>
    <col min="15100" max="15100" width="35.59765625" style="79" bestFit="1" customWidth="1"/>
    <col min="15101" max="15101" width="11.19921875" style="79" customWidth="1"/>
    <col min="15102" max="15102" width="35.8984375" style="79" bestFit="1" customWidth="1"/>
    <col min="15103" max="15103" width="11.69921875" style="79" customWidth="1"/>
    <col min="15104" max="15355" width="9.5" style="79" customWidth="1"/>
    <col min="15356" max="15356" width="35.59765625" style="79" bestFit="1" customWidth="1"/>
    <col min="15357" max="15357" width="11.19921875" style="79" customWidth="1"/>
    <col min="15358" max="15358" width="35.8984375" style="79" bestFit="1" customWidth="1"/>
    <col min="15359" max="15359" width="11.69921875" style="79" customWidth="1"/>
    <col min="15360" max="15611" width="9.5" style="79" customWidth="1"/>
    <col min="15612" max="15612" width="35.59765625" style="79" bestFit="1" customWidth="1"/>
    <col min="15613" max="15613" width="11.19921875" style="79" customWidth="1"/>
    <col min="15614" max="15614" width="35.8984375" style="79" bestFit="1" customWidth="1"/>
    <col min="15615" max="15615" width="11.69921875" style="79" customWidth="1"/>
    <col min="15616" max="15867" width="9.5" style="79" customWidth="1"/>
    <col min="15868" max="15868" width="35.59765625" style="79" bestFit="1" customWidth="1"/>
    <col min="15869" max="15869" width="11.19921875" style="79" customWidth="1"/>
    <col min="15870" max="15870" width="35.8984375" style="79" bestFit="1" customWidth="1"/>
    <col min="15871" max="15871" width="11.69921875" style="79" customWidth="1"/>
    <col min="15872" max="16123" width="9.5" style="79" customWidth="1"/>
    <col min="16124" max="16124" width="35.59765625" style="79" bestFit="1" customWidth="1"/>
    <col min="16125" max="16125" width="11.19921875" style="79" customWidth="1"/>
    <col min="16126" max="16126" width="35.8984375" style="79" bestFit="1" customWidth="1"/>
    <col min="16127" max="16127" width="11.69921875" style="79" customWidth="1"/>
    <col min="16128" max="16384" width="9.5" style="79" customWidth="1"/>
  </cols>
  <sheetData>
    <row r="3" spans="2:5" ht="11.25" thickBot="1" x14ac:dyDescent="0.2"/>
    <row r="4" spans="2:5" ht="12" thickBot="1" x14ac:dyDescent="0.2">
      <c r="B4" s="80" t="s">
        <v>1</v>
      </c>
      <c r="C4" s="80" t="s">
        <v>172</v>
      </c>
      <c r="D4" s="80" t="s">
        <v>2</v>
      </c>
      <c r="E4" s="81" t="s">
        <v>172</v>
      </c>
    </row>
    <row r="5" spans="2:5" ht="27.75" customHeight="1" thickBot="1" x14ac:dyDescent="0.2">
      <c r="B5" s="95" t="s">
        <v>173</v>
      </c>
      <c r="C5" s="96"/>
      <c r="D5" s="95" t="s">
        <v>174</v>
      </c>
      <c r="E5" s="96"/>
    </row>
    <row r="6" spans="2:5" ht="23.25" thickBot="1" x14ac:dyDescent="0.2">
      <c r="B6" s="42" t="s">
        <v>175</v>
      </c>
      <c r="C6" s="69">
        <f>C7+C8</f>
        <v>0</v>
      </c>
      <c r="D6" s="42" t="s">
        <v>176</v>
      </c>
      <c r="E6" s="71"/>
    </row>
    <row r="7" spans="2:5" ht="12" thickBot="1" x14ac:dyDescent="0.2">
      <c r="B7" s="82" t="s">
        <v>177</v>
      </c>
      <c r="C7" s="70"/>
      <c r="D7" s="42" t="s">
        <v>178</v>
      </c>
      <c r="E7" s="71"/>
    </row>
    <row r="8" spans="2:5" ht="12" thickBot="1" x14ac:dyDescent="0.2">
      <c r="B8" s="82" t="s">
        <v>179</v>
      </c>
      <c r="C8" s="70"/>
      <c r="D8" s="42" t="s">
        <v>180</v>
      </c>
      <c r="E8" s="72">
        <f>E9+E25</f>
        <v>0</v>
      </c>
    </row>
    <row r="9" spans="2:5" ht="23.25" thickBot="1" x14ac:dyDescent="0.2">
      <c r="B9" s="42" t="s">
        <v>182</v>
      </c>
      <c r="C9" s="69">
        <f>C10+C11+C12+C13</f>
        <v>0</v>
      </c>
      <c r="D9" s="82" t="s">
        <v>234</v>
      </c>
      <c r="E9" s="71">
        <f>E10+E11+E12+E13+E14+E15+E16+E17+E18+E19+E20+E22+E23+E24</f>
        <v>0</v>
      </c>
    </row>
    <row r="10" spans="2:5" ht="12" thickBot="1" x14ac:dyDescent="0.2">
      <c r="B10" s="82" t="s">
        <v>183</v>
      </c>
      <c r="C10" s="70"/>
      <c r="D10" s="82" t="s">
        <v>3</v>
      </c>
      <c r="E10" s="71"/>
    </row>
    <row r="11" spans="2:5" ht="12" thickBot="1" x14ac:dyDescent="0.2">
      <c r="B11" s="82" t="s">
        <v>184</v>
      </c>
      <c r="C11" s="70"/>
      <c r="D11" s="82"/>
      <c r="E11" s="71"/>
    </row>
    <row r="12" spans="2:5" ht="12" thickBot="1" x14ac:dyDescent="0.2">
      <c r="B12" s="82" t="s">
        <v>185</v>
      </c>
      <c r="C12" s="70"/>
      <c r="D12" s="82" t="s">
        <v>186</v>
      </c>
      <c r="E12" s="71"/>
    </row>
    <row r="13" spans="2:5" ht="12" thickBot="1" x14ac:dyDescent="0.2">
      <c r="B13" s="82" t="s">
        <v>187</v>
      </c>
      <c r="C13" s="70"/>
      <c r="D13" s="82"/>
      <c r="E13" s="71"/>
    </row>
    <row r="14" spans="2:5" ht="12" thickBot="1" x14ac:dyDescent="0.2">
      <c r="B14" s="42" t="s">
        <v>188</v>
      </c>
      <c r="C14" s="69">
        <f>C15+C16+C17+C18</f>
        <v>0</v>
      </c>
      <c r="D14" s="82" t="s">
        <v>189</v>
      </c>
      <c r="E14" s="71"/>
    </row>
    <row r="15" spans="2:5" ht="12" thickBot="1" x14ac:dyDescent="0.2">
      <c r="B15" s="82" t="s">
        <v>190</v>
      </c>
      <c r="C15" s="70"/>
      <c r="D15" s="82"/>
      <c r="E15" s="71"/>
    </row>
    <row r="16" spans="2:5" ht="12" thickBot="1" x14ac:dyDescent="0.2">
      <c r="B16" s="82" t="s">
        <v>191</v>
      </c>
      <c r="C16" s="70"/>
      <c r="D16" s="82" t="s">
        <v>235</v>
      </c>
      <c r="E16" s="71"/>
    </row>
    <row r="17" spans="2:5" ht="12" thickBot="1" x14ac:dyDescent="0.2">
      <c r="B17" s="82" t="s">
        <v>193</v>
      </c>
      <c r="C17" s="70"/>
      <c r="D17" s="82" t="s">
        <v>194</v>
      </c>
      <c r="E17" s="71"/>
    </row>
    <row r="18" spans="2:5" ht="12" thickBot="1" x14ac:dyDescent="0.2">
      <c r="B18" s="82" t="s">
        <v>195</v>
      </c>
      <c r="C18" s="70"/>
      <c r="D18" s="82"/>
      <c r="E18" s="71"/>
    </row>
    <row r="19" spans="2:5" ht="12" thickBot="1" x14ac:dyDescent="0.2">
      <c r="B19" s="42" t="s">
        <v>196</v>
      </c>
      <c r="C19" s="69">
        <f>C20+C21</f>
        <v>0</v>
      </c>
      <c r="D19" s="82"/>
      <c r="E19" s="71"/>
    </row>
    <row r="20" spans="2:5" ht="12" thickBot="1" x14ac:dyDescent="0.2">
      <c r="B20" s="82" t="s">
        <v>197</v>
      </c>
      <c r="C20" s="70"/>
      <c r="D20" s="82"/>
      <c r="E20" s="71"/>
    </row>
    <row r="21" spans="2:5" ht="12" thickBot="1" x14ac:dyDescent="0.2">
      <c r="B21" s="82" t="s">
        <v>198</v>
      </c>
      <c r="C21" s="70"/>
      <c r="D21" s="82" t="s">
        <v>199</v>
      </c>
      <c r="E21" s="71"/>
    </row>
    <row r="22" spans="2:5" ht="12" thickBot="1" x14ac:dyDescent="0.2">
      <c r="B22" s="42" t="s">
        <v>200</v>
      </c>
      <c r="C22" s="69">
        <f>C23+C24+C25</f>
        <v>0</v>
      </c>
      <c r="D22" s="82" t="s">
        <v>201</v>
      </c>
      <c r="E22" s="71"/>
    </row>
    <row r="23" spans="2:5" ht="12" thickBot="1" x14ac:dyDescent="0.2">
      <c r="B23" s="82" t="s">
        <v>202</v>
      </c>
      <c r="C23" s="70"/>
      <c r="D23" s="82" t="s">
        <v>203</v>
      </c>
      <c r="E23" s="71"/>
    </row>
    <row r="24" spans="2:5" ht="12" thickBot="1" x14ac:dyDescent="0.2">
      <c r="B24" s="82" t="s">
        <v>204</v>
      </c>
      <c r="C24" s="70"/>
      <c r="D24" s="82" t="s">
        <v>205</v>
      </c>
      <c r="E24" s="71"/>
    </row>
    <row r="25" spans="2:5" ht="12" thickBot="1" x14ac:dyDescent="0.2">
      <c r="B25" s="85" t="s">
        <v>206</v>
      </c>
      <c r="C25" s="70"/>
      <c r="D25" s="82" t="s">
        <v>207</v>
      </c>
      <c r="E25" s="71"/>
    </row>
    <row r="26" spans="2:5" ht="12" thickBot="1" x14ac:dyDescent="0.2">
      <c r="B26" s="42" t="s">
        <v>208</v>
      </c>
      <c r="C26" s="70">
        <f>C27+C28</f>
        <v>0</v>
      </c>
      <c r="D26" s="42" t="s">
        <v>209</v>
      </c>
      <c r="E26" s="72">
        <f>E27+E28</f>
        <v>0</v>
      </c>
    </row>
    <row r="27" spans="2:5" ht="12" thickBot="1" x14ac:dyDescent="0.2">
      <c r="B27" s="82"/>
      <c r="C27" s="69"/>
      <c r="D27" s="82" t="s">
        <v>210</v>
      </c>
      <c r="E27" s="71"/>
    </row>
    <row r="28" spans="2:5" ht="12" thickBot="1" x14ac:dyDescent="0.2">
      <c r="B28" s="82"/>
      <c r="C28" s="69"/>
      <c r="D28" s="82" t="s">
        <v>211</v>
      </c>
      <c r="E28" s="71"/>
    </row>
    <row r="29" spans="2:5" ht="12" thickBot="1" x14ac:dyDescent="0.2">
      <c r="B29" s="42" t="s">
        <v>212</v>
      </c>
      <c r="C29" s="70"/>
      <c r="D29" s="42" t="s">
        <v>213</v>
      </c>
      <c r="E29" s="71"/>
    </row>
    <row r="30" spans="2:5" ht="12" thickBot="1" x14ac:dyDescent="0.2">
      <c r="B30" s="42" t="s">
        <v>214</v>
      </c>
      <c r="C30" s="70"/>
      <c r="D30" s="42" t="s">
        <v>215</v>
      </c>
      <c r="E30" s="71"/>
    </row>
    <row r="31" spans="2:5" ht="23.25" thickBot="1" x14ac:dyDescent="0.2">
      <c r="B31" s="42" t="s">
        <v>216</v>
      </c>
      <c r="C31" s="70"/>
      <c r="D31" s="42" t="s">
        <v>217</v>
      </c>
      <c r="E31" s="71"/>
    </row>
    <row r="32" spans="2:5" ht="12" thickBot="1" x14ac:dyDescent="0.2">
      <c r="B32" s="42" t="s">
        <v>218</v>
      </c>
      <c r="C32" s="70"/>
      <c r="D32" s="42" t="s">
        <v>219</v>
      </c>
      <c r="E32" s="71"/>
    </row>
    <row r="33" spans="2:5" ht="11.25" thickBot="1" x14ac:dyDescent="0.2">
      <c r="B33" s="103" t="s">
        <v>236</v>
      </c>
      <c r="C33" s="104"/>
      <c r="D33" s="103" t="s">
        <v>237</v>
      </c>
      <c r="E33" s="104"/>
    </row>
    <row r="34" spans="2:5" ht="12" thickBot="1" x14ac:dyDescent="0.2">
      <c r="B34" s="40" t="s">
        <v>238</v>
      </c>
      <c r="C34" s="73"/>
      <c r="D34" s="43"/>
      <c r="E34" s="74"/>
    </row>
    <row r="35" spans="2:5" ht="12" thickBot="1" x14ac:dyDescent="0.2">
      <c r="B35" s="40" t="s">
        <v>239</v>
      </c>
      <c r="C35" s="73"/>
      <c r="D35" s="43"/>
      <c r="E35" s="74"/>
    </row>
    <row r="36" spans="2:5" ht="12" thickBot="1" x14ac:dyDescent="0.2">
      <c r="B36" s="40" t="s">
        <v>240</v>
      </c>
      <c r="C36" s="73"/>
      <c r="D36" s="43"/>
      <c r="E36" s="74"/>
    </row>
    <row r="37" spans="2:5" ht="12" thickBot="1" x14ac:dyDescent="0.2">
      <c r="B37" s="82" t="s">
        <v>220</v>
      </c>
      <c r="C37" s="69">
        <f>C6+C9+C14+C19+C22+C26+C29+C30+C31+C32+C34+C35+C36</f>
        <v>0</v>
      </c>
      <c r="D37" s="82" t="s">
        <v>221</v>
      </c>
      <c r="E37" s="75">
        <f>E6+E7+E8+E26+E29+E30+E31+E32+E34+E35+E36</f>
        <v>0</v>
      </c>
    </row>
    <row r="38" spans="2:5" ht="12" thickBot="1" x14ac:dyDescent="0.2">
      <c r="B38" s="82" t="s">
        <v>222</v>
      </c>
      <c r="C38" s="70"/>
      <c r="D38" s="82" t="s">
        <v>223</v>
      </c>
      <c r="E38" s="74"/>
    </row>
    <row r="40" spans="2:5" ht="11.25" thickBot="1" x14ac:dyDescent="0.2"/>
    <row r="41" spans="2:5" ht="11.25" thickBot="1" x14ac:dyDescent="0.2">
      <c r="B41" s="95" t="s">
        <v>233</v>
      </c>
      <c r="C41" s="100"/>
      <c r="D41" s="101"/>
      <c r="E41" s="105"/>
    </row>
    <row r="42" spans="2:5" ht="12" thickBot="1" x14ac:dyDescent="0.2">
      <c r="B42" s="40" t="s">
        <v>224</v>
      </c>
      <c r="C42" s="76">
        <f>SUM(C43:C46)</f>
        <v>0</v>
      </c>
      <c r="D42" s="40" t="s">
        <v>225</v>
      </c>
      <c r="E42" s="76">
        <f>SUM(E43:E46)</f>
        <v>0</v>
      </c>
    </row>
    <row r="43" spans="2:5" ht="12" thickBot="1" x14ac:dyDescent="0.2">
      <c r="B43" s="82" t="s">
        <v>226</v>
      </c>
      <c r="C43" s="70"/>
      <c r="D43" s="82" t="s">
        <v>227</v>
      </c>
      <c r="E43" s="77"/>
    </row>
    <row r="44" spans="2:5" ht="12" thickBot="1" x14ac:dyDescent="0.2">
      <c r="B44" s="82" t="s">
        <v>228</v>
      </c>
      <c r="C44" s="70"/>
      <c r="D44" s="82" t="s">
        <v>229</v>
      </c>
      <c r="E44" s="77"/>
    </row>
    <row r="45" spans="2:5" ht="12" thickBot="1" x14ac:dyDescent="0.2">
      <c r="B45" s="82" t="s">
        <v>230</v>
      </c>
      <c r="C45" s="70"/>
      <c r="D45" s="82"/>
      <c r="E45" s="77"/>
    </row>
    <row r="46" spans="2:5" ht="12" thickBot="1" x14ac:dyDescent="0.2">
      <c r="B46" s="82" t="s">
        <v>231</v>
      </c>
      <c r="C46" s="70"/>
      <c r="D46" s="82" t="s">
        <v>232</v>
      </c>
      <c r="E46" s="77"/>
    </row>
    <row r="47" spans="2:5" ht="12" thickBot="1" x14ac:dyDescent="0.2">
      <c r="B47" s="82" t="s">
        <v>0</v>
      </c>
      <c r="C47" s="69">
        <f>C37+C42+C38</f>
        <v>0</v>
      </c>
      <c r="D47" s="82" t="s">
        <v>0</v>
      </c>
      <c r="E47" s="69">
        <f>E37+E42+E38</f>
        <v>0</v>
      </c>
    </row>
    <row r="51" spans="2:5" x14ac:dyDescent="0.15">
      <c r="B51" s="97" t="str">
        <f>IF(C47=E47,"Budget équilibré","Budget non équilibré")</f>
        <v>Budget équilibré</v>
      </c>
      <c r="C51" s="98"/>
      <c r="D51" s="98"/>
      <c r="E51" s="99"/>
    </row>
    <row r="64" spans="2:5" ht="39" customHeight="1" x14ac:dyDescent="0.15"/>
    <row r="65" ht="30.75" customHeight="1" x14ac:dyDescent="0.15"/>
  </sheetData>
  <mergeCells count="6">
    <mergeCell ref="B51:E51"/>
    <mergeCell ref="B5:C5"/>
    <mergeCell ref="D5:E5"/>
    <mergeCell ref="B33:C33"/>
    <mergeCell ref="D33:E33"/>
    <mergeCell ref="B41:E41"/>
  </mergeCells>
  <conditionalFormatting sqref="B51:E51">
    <cfRule type="notContainsText" dxfId="1" priority="1" operator="notContains" text="Non">
      <formula>ISERROR(SEARCH("Non",B51))</formula>
    </cfRule>
    <cfRule type="containsText" dxfId="0" priority="2" operator="containsText" text="non">
      <formula>NOT(ISERROR(SEARCH("non",B51)))</formula>
    </cfRule>
  </conditionalFormatting>
  <dataValidations count="1">
    <dataValidation type="whole" allowBlank="1" showInputMessage="1" showErrorMessage="1" error="Saisir un nombre entier en chiffre" sqref="IU65586:IU65589 SQ65586:SQ65589 ACM65586:ACM65589 AMI65586:AMI65589 AWE65586:AWE65589 BGA65586:BGA65589 BPW65586:BPW65589 BZS65586:BZS65589 CJO65586:CJO65589 CTK65586:CTK65589 DDG65586:DDG65589 DNC65586:DNC65589 DWY65586:DWY65589 EGU65586:EGU65589 EQQ65586:EQQ65589 FAM65586:FAM65589 FKI65586:FKI65589 FUE65586:FUE65589 GEA65586:GEA65589 GNW65586:GNW65589 GXS65586:GXS65589 HHO65586:HHO65589 HRK65586:HRK65589 IBG65586:IBG65589 ILC65586:ILC65589 IUY65586:IUY65589 JEU65586:JEU65589 JOQ65586:JOQ65589 JYM65586:JYM65589 KII65586:KII65589 KSE65586:KSE65589 LCA65586:LCA65589 LLW65586:LLW65589 LVS65586:LVS65589 MFO65586:MFO65589 MPK65586:MPK65589 MZG65586:MZG65589 NJC65586:NJC65589 NSY65586:NSY65589 OCU65586:OCU65589 OMQ65586:OMQ65589 OWM65586:OWM65589 PGI65586:PGI65589 PQE65586:PQE65589 QAA65586:QAA65589 QJW65586:QJW65589 QTS65586:QTS65589 RDO65586:RDO65589 RNK65586:RNK65589 RXG65586:RXG65589 SHC65586:SHC65589 SQY65586:SQY65589 TAU65586:TAU65589 TKQ65586:TKQ65589 TUM65586:TUM65589 UEI65586:UEI65589 UOE65586:UOE65589 UYA65586:UYA65589 VHW65586:VHW65589 VRS65586:VRS65589 WBO65586:WBO65589 WLK65586:WLK65589 WVG65586:WVG65589 IU131122:IU131125 SQ131122:SQ131125 ACM131122:ACM131125 AMI131122:AMI131125 AWE131122:AWE131125 BGA131122:BGA131125 BPW131122:BPW131125 BZS131122:BZS131125 CJO131122:CJO131125 CTK131122:CTK131125 DDG131122:DDG131125 DNC131122:DNC131125 DWY131122:DWY131125 EGU131122:EGU131125 EQQ131122:EQQ131125 FAM131122:FAM131125 FKI131122:FKI131125 FUE131122:FUE131125 GEA131122:GEA131125 GNW131122:GNW131125 GXS131122:GXS131125 HHO131122:HHO131125 HRK131122:HRK131125 IBG131122:IBG131125 ILC131122:ILC131125 IUY131122:IUY131125 JEU131122:JEU131125 JOQ131122:JOQ131125 JYM131122:JYM131125 KII131122:KII131125 KSE131122:KSE131125 LCA131122:LCA131125 LLW131122:LLW131125 LVS131122:LVS131125 MFO131122:MFO131125 MPK131122:MPK131125 MZG131122:MZG131125 NJC131122:NJC131125 NSY131122:NSY131125 OCU131122:OCU131125 OMQ131122:OMQ131125 OWM131122:OWM131125 PGI131122:PGI131125 PQE131122:PQE131125 QAA131122:QAA131125 QJW131122:QJW131125 QTS131122:QTS131125 RDO131122:RDO131125 RNK131122:RNK131125 RXG131122:RXG131125 SHC131122:SHC131125 SQY131122:SQY131125 TAU131122:TAU131125 TKQ131122:TKQ131125 TUM131122:TUM131125 UEI131122:UEI131125 UOE131122:UOE131125 UYA131122:UYA131125 VHW131122:VHW131125 VRS131122:VRS131125 WBO131122:WBO131125 WLK131122:WLK131125 WVG131122:WVG131125 IU196658:IU196661 SQ196658:SQ196661 ACM196658:ACM196661 AMI196658:AMI196661 AWE196658:AWE196661 BGA196658:BGA196661 BPW196658:BPW196661 BZS196658:BZS196661 CJO196658:CJO196661 CTK196658:CTK196661 DDG196658:DDG196661 DNC196658:DNC196661 DWY196658:DWY196661 EGU196658:EGU196661 EQQ196658:EQQ196661 FAM196658:FAM196661 FKI196658:FKI196661 FUE196658:FUE196661 GEA196658:GEA196661 GNW196658:GNW196661 GXS196658:GXS196661 HHO196658:HHO196661 HRK196658:HRK196661 IBG196658:IBG196661 ILC196658:ILC196661 IUY196658:IUY196661 JEU196658:JEU196661 JOQ196658:JOQ196661 JYM196658:JYM196661 KII196658:KII196661 KSE196658:KSE196661 LCA196658:LCA196661 LLW196658:LLW196661 LVS196658:LVS196661 MFO196658:MFO196661 MPK196658:MPK196661 MZG196658:MZG196661 NJC196658:NJC196661 NSY196658:NSY196661 OCU196658:OCU196661 OMQ196658:OMQ196661 OWM196658:OWM196661 PGI196658:PGI196661 PQE196658:PQE196661 QAA196658:QAA196661 QJW196658:QJW196661 QTS196658:QTS196661 RDO196658:RDO196661 RNK196658:RNK196661 RXG196658:RXG196661 SHC196658:SHC196661 SQY196658:SQY196661 TAU196658:TAU196661 TKQ196658:TKQ196661 TUM196658:TUM196661 UEI196658:UEI196661 UOE196658:UOE196661 UYA196658:UYA196661 VHW196658:VHW196661 VRS196658:VRS196661 WBO196658:WBO196661 WLK196658:WLK196661 WVG196658:WVG196661 IU262194:IU262197 SQ262194:SQ262197 ACM262194:ACM262197 AMI262194:AMI262197 AWE262194:AWE262197 BGA262194:BGA262197 BPW262194:BPW262197 BZS262194:BZS262197 CJO262194:CJO262197 CTK262194:CTK262197 DDG262194:DDG262197 DNC262194:DNC262197 DWY262194:DWY262197 EGU262194:EGU262197 EQQ262194:EQQ262197 FAM262194:FAM262197 FKI262194:FKI262197 FUE262194:FUE262197 GEA262194:GEA262197 GNW262194:GNW262197 GXS262194:GXS262197 HHO262194:HHO262197 HRK262194:HRK262197 IBG262194:IBG262197 ILC262194:ILC262197 IUY262194:IUY262197 JEU262194:JEU262197 JOQ262194:JOQ262197 JYM262194:JYM262197 KII262194:KII262197 KSE262194:KSE262197 LCA262194:LCA262197 LLW262194:LLW262197 LVS262194:LVS262197 MFO262194:MFO262197 MPK262194:MPK262197 MZG262194:MZG262197 NJC262194:NJC262197 NSY262194:NSY262197 OCU262194:OCU262197 OMQ262194:OMQ262197 OWM262194:OWM262197 PGI262194:PGI262197 PQE262194:PQE262197 QAA262194:QAA262197 QJW262194:QJW262197 QTS262194:QTS262197 RDO262194:RDO262197 RNK262194:RNK262197 RXG262194:RXG262197 SHC262194:SHC262197 SQY262194:SQY262197 TAU262194:TAU262197 TKQ262194:TKQ262197 TUM262194:TUM262197 UEI262194:UEI262197 UOE262194:UOE262197 UYA262194:UYA262197 VHW262194:VHW262197 VRS262194:VRS262197 WBO262194:WBO262197 WLK262194:WLK262197 WVG262194:WVG262197 IU327730:IU327733 SQ327730:SQ327733 ACM327730:ACM327733 AMI327730:AMI327733 AWE327730:AWE327733 BGA327730:BGA327733 BPW327730:BPW327733 BZS327730:BZS327733 CJO327730:CJO327733 CTK327730:CTK327733 DDG327730:DDG327733 DNC327730:DNC327733 DWY327730:DWY327733 EGU327730:EGU327733 EQQ327730:EQQ327733 FAM327730:FAM327733 FKI327730:FKI327733 FUE327730:FUE327733 GEA327730:GEA327733 GNW327730:GNW327733 GXS327730:GXS327733 HHO327730:HHO327733 HRK327730:HRK327733 IBG327730:IBG327733 ILC327730:ILC327733 IUY327730:IUY327733 JEU327730:JEU327733 JOQ327730:JOQ327733 JYM327730:JYM327733 KII327730:KII327733 KSE327730:KSE327733 LCA327730:LCA327733 LLW327730:LLW327733 LVS327730:LVS327733 MFO327730:MFO327733 MPK327730:MPK327733 MZG327730:MZG327733 NJC327730:NJC327733 NSY327730:NSY327733 OCU327730:OCU327733 OMQ327730:OMQ327733 OWM327730:OWM327733 PGI327730:PGI327733 PQE327730:PQE327733 QAA327730:QAA327733 QJW327730:QJW327733 QTS327730:QTS327733 RDO327730:RDO327733 RNK327730:RNK327733 RXG327730:RXG327733 SHC327730:SHC327733 SQY327730:SQY327733 TAU327730:TAU327733 TKQ327730:TKQ327733 TUM327730:TUM327733 UEI327730:UEI327733 UOE327730:UOE327733 UYA327730:UYA327733 VHW327730:VHW327733 VRS327730:VRS327733 WBO327730:WBO327733 WLK327730:WLK327733 WVG327730:WVG327733 IU393266:IU393269 SQ393266:SQ393269 ACM393266:ACM393269 AMI393266:AMI393269 AWE393266:AWE393269 BGA393266:BGA393269 BPW393266:BPW393269 BZS393266:BZS393269 CJO393266:CJO393269 CTK393266:CTK393269 DDG393266:DDG393269 DNC393266:DNC393269 DWY393266:DWY393269 EGU393266:EGU393269 EQQ393266:EQQ393269 FAM393266:FAM393269 FKI393266:FKI393269 FUE393266:FUE393269 GEA393266:GEA393269 GNW393266:GNW393269 GXS393266:GXS393269 HHO393266:HHO393269 HRK393266:HRK393269 IBG393266:IBG393269 ILC393266:ILC393269 IUY393266:IUY393269 JEU393266:JEU393269 JOQ393266:JOQ393269 JYM393266:JYM393269 KII393266:KII393269 KSE393266:KSE393269 LCA393266:LCA393269 LLW393266:LLW393269 LVS393266:LVS393269 MFO393266:MFO393269 MPK393266:MPK393269 MZG393266:MZG393269 NJC393266:NJC393269 NSY393266:NSY393269 OCU393266:OCU393269 OMQ393266:OMQ393269 OWM393266:OWM393269 PGI393266:PGI393269 PQE393266:PQE393269 QAA393266:QAA393269 QJW393266:QJW393269 QTS393266:QTS393269 RDO393266:RDO393269 RNK393266:RNK393269 RXG393266:RXG393269 SHC393266:SHC393269 SQY393266:SQY393269 TAU393266:TAU393269 TKQ393266:TKQ393269 TUM393266:TUM393269 UEI393266:UEI393269 UOE393266:UOE393269 UYA393266:UYA393269 VHW393266:VHW393269 VRS393266:VRS393269 WBO393266:WBO393269 WLK393266:WLK393269 WVG393266:WVG393269 IU458802:IU458805 SQ458802:SQ458805 ACM458802:ACM458805 AMI458802:AMI458805 AWE458802:AWE458805 BGA458802:BGA458805 BPW458802:BPW458805 BZS458802:BZS458805 CJO458802:CJO458805 CTK458802:CTK458805 DDG458802:DDG458805 DNC458802:DNC458805 DWY458802:DWY458805 EGU458802:EGU458805 EQQ458802:EQQ458805 FAM458802:FAM458805 FKI458802:FKI458805 FUE458802:FUE458805 GEA458802:GEA458805 GNW458802:GNW458805 GXS458802:GXS458805 HHO458802:HHO458805 HRK458802:HRK458805 IBG458802:IBG458805 ILC458802:ILC458805 IUY458802:IUY458805 JEU458802:JEU458805 JOQ458802:JOQ458805 JYM458802:JYM458805 KII458802:KII458805 KSE458802:KSE458805 LCA458802:LCA458805 LLW458802:LLW458805 LVS458802:LVS458805 MFO458802:MFO458805 MPK458802:MPK458805 MZG458802:MZG458805 NJC458802:NJC458805 NSY458802:NSY458805 OCU458802:OCU458805 OMQ458802:OMQ458805 OWM458802:OWM458805 PGI458802:PGI458805 PQE458802:PQE458805 QAA458802:QAA458805 QJW458802:QJW458805 QTS458802:QTS458805 RDO458802:RDO458805 RNK458802:RNK458805 RXG458802:RXG458805 SHC458802:SHC458805 SQY458802:SQY458805 TAU458802:TAU458805 TKQ458802:TKQ458805 TUM458802:TUM458805 UEI458802:UEI458805 UOE458802:UOE458805 UYA458802:UYA458805 VHW458802:VHW458805 VRS458802:VRS458805 WBO458802:WBO458805 WLK458802:WLK458805 WVG458802:WVG458805 IU524338:IU524341 SQ524338:SQ524341 ACM524338:ACM524341 AMI524338:AMI524341 AWE524338:AWE524341 BGA524338:BGA524341 BPW524338:BPW524341 BZS524338:BZS524341 CJO524338:CJO524341 CTK524338:CTK524341 DDG524338:DDG524341 DNC524338:DNC524341 DWY524338:DWY524341 EGU524338:EGU524341 EQQ524338:EQQ524341 FAM524338:FAM524341 FKI524338:FKI524341 FUE524338:FUE524341 GEA524338:GEA524341 GNW524338:GNW524341 GXS524338:GXS524341 HHO524338:HHO524341 HRK524338:HRK524341 IBG524338:IBG524341 ILC524338:ILC524341 IUY524338:IUY524341 JEU524338:JEU524341 JOQ524338:JOQ524341 JYM524338:JYM524341 KII524338:KII524341 KSE524338:KSE524341 LCA524338:LCA524341 LLW524338:LLW524341 LVS524338:LVS524341 MFO524338:MFO524341 MPK524338:MPK524341 MZG524338:MZG524341 NJC524338:NJC524341 NSY524338:NSY524341 OCU524338:OCU524341 OMQ524338:OMQ524341 OWM524338:OWM524341 PGI524338:PGI524341 PQE524338:PQE524341 QAA524338:QAA524341 QJW524338:QJW524341 QTS524338:QTS524341 RDO524338:RDO524341 RNK524338:RNK524341 RXG524338:RXG524341 SHC524338:SHC524341 SQY524338:SQY524341 TAU524338:TAU524341 TKQ524338:TKQ524341 TUM524338:TUM524341 UEI524338:UEI524341 UOE524338:UOE524341 UYA524338:UYA524341 VHW524338:VHW524341 VRS524338:VRS524341 WBO524338:WBO524341 WLK524338:WLK524341 WVG524338:WVG524341 IU589874:IU589877 SQ589874:SQ589877 ACM589874:ACM589877 AMI589874:AMI589877 AWE589874:AWE589877 BGA589874:BGA589877 BPW589874:BPW589877 BZS589874:BZS589877 CJO589874:CJO589877 CTK589874:CTK589877 DDG589874:DDG589877 DNC589874:DNC589877 DWY589874:DWY589877 EGU589874:EGU589877 EQQ589874:EQQ589877 FAM589874:FAM589877 FKI589874:FKI589877 FUE589874:FUE589877 GEA589874:GEA589877 GNW589874:GNW589877 GXS589874:GXS589877 HHO589874:HHO589877 HRK589874:HRK589877 IBG589874:IBG589877 ILC589874:ILC589877 IUY589874:IUY589877 JEU589874:JEU589877 JOQ589874:JOQ589877 JYM589874:JYM589877 KII589874:KII589877 KSE589874:KSE589877 LCA589874:LCA589877 LLW589874:LLW589877 LVS589874:LVS589877 MFO589874:MFO589877 MPK589874:MPK589877 MZG589874:MZG589877 NJC589874:NJC589877 NSY589874:NSY589877 OCU589874:OCU589877 OMQ589874:OMQ589877 OWM589874:OWM589877 PGI589874:PGI589877 PQE589874:PQE589877 QAA589874:QAA589877 QJW589874:QJW589877 QTS589874:QTS589877 RDO589874:RDO589877 RNK589874:RNK589877 RXG589874:RXG589877 SHC589874:SHC589877 SQY589874:SQY589877 TAU589874:TAU589877 TKQ589874:TKQ589877 TUM589874:TUM589877 UEI589874:UEI589877 UOE589874:UOE589877 UYA589874:UYA589877 VHW589874:VHW589877 VRS589874:VRS589877 WBO589874:WBO589877 WLK589874:WLK589877 WVG589874:WVG589877 IU655410:IU655413 SQ655410:SQ655413 ACM655410:ACM655413 AMI655410:AMI655413 AWE655410:AWE655413 BGA655410:BGA655413 BPW655410:BPW655413 BZS655410:BZS655413 CJO655410:CJO655413 CTK655410:CTK655413 DDG655410:DDG655413 DNC655410:DNC655413 DWY655410:DWY655413 EGU655410:EGU655413 EQQ655410:EQQ655413 FAM655410:FAM655413 FKI655410:FKI655413 FUE655410:FUE655413 GEA655410:GEA655413 GNW655410:GNW655413 GXS655410:GXS655413 HHO655410:HHO655413 HRK655410:HRK655413 IBG655410:IBG655413 ILC655410:ILC655413 IUY655410:IUY655413 JEU655410:JEU655413 JOQ655410:JOQ655413 JYM655410:JYM655413 KII655410:KII655413 KSE655410:KSE655413 LCA655410:LCA655413 LLW655410:LLW655413 LVS655410:LVS655413 MFO655410:MFO655413 MPK655410:MPK655413 MZG655410:MZG655413 NJC655410:NJC655413 NSY655410:NSY655413 OCU655410:OCU655413 OMQ655410:OMQ655413 OWM655410:OWM655413 PGI655410:PGI655413 PQE655410:PQE655413 QAA655410:QAA655413 QJW655410:QJW655413 QTS655410:QTS655413 RDO655410:RDO655413 RNK655410:RNK655413 RXG655410:RXG655413 SHC655410:SHC655413 SQY655410:SQY655413 TAU655410:TAU655413 TKQ655410:TKQ655413 TUM655410:TUM655413 UEI655410:UEI655413 UOE655410:UOE655413 UYA655410:UYA655413 VHW655410:VHW655413 VRS655410:VRS655413 WBO655410:WBO655413 WLK655410:WLK655413 WVG655410:WVG655413 IU720946:IU720949 SQ720946:SQ720949 ACM720946:ACM720949 AMI720946:AMI720949 AWE720946:AWE720949 BGA720946:BGA720949 BPW720946:BPW720949 BZS720946:BZS720949 CJO720946:CJO720949 CTK720946:CTK720949 DDG720946:DDG720949 DNC720946:DNC720949 DWY720946:DWY720949 EGU720946:EGU720949 EQQ720946:EQQ720949 FAM720946:FAM720949 FKI720946:FKI720949 FUE720946:FUE720949 GEA720946:GEA720949 GNW720946:GNW720949 GXS720946:GXS720949 HHO720946:HHO720949 HRK720946:HRK720949 IBG720946:IBG720949 ILC720946:ILC720949 IUY720946:IUY720949 JEU720946:JEU720949 JOQ720946:JOQ720949 JYM720946:JYM720949 KII720946:KII720949 KSE720946:KSE720949 LCA720946:LCA720949 LLW720946:LLW720949 LVS720946:LVS720949 MFO720946:MFO720949 MPK720946:MPK720949 MZG720946:MZG720949 NJC720946:NJC720949 NSY720946:NSY720949 OCU720946:OCU720949 OMQ720946:OMQ720949 OWM720946:OWM720949 PGI720946:PGI720949 PQE720946:PQE720949 QAA720946:QAA720949 QJW720946:QJW720949 QTS720946:QTS720949 RDO720946:RDO720949 RNK720946:RNK720949 RXG720946:RXG720949 SHC720946:SHC720949 SQY720946:SQY720949 TAU720946:TAU720949 TKQ720946:TKQ720949 TUM720946:TUM720949 UEI720946:UEI720949 UOE720946:UOE720949 UYA720946:UYA720949 VHW720946:VHW720949 VRS720946:VRS720949 WBO720946:WBO720949 WLK720946:WLK720949 WVG720946:WVG720949 IU786482:IU786485 SQ786482:SQ786485 ACM786482:ACM786485 AMI786482:AMI786485 AWE786482:AWE786485 BGA786482:BGA786485 BPW786482:BPW786485 BZS786482:BZS786485 CJO786482:CJO786485 CTK786482:CTK786485 DDG786482:DDG786485 DNC786482:DNC786485 DWY786482:DWY786485 EGU786482:EGU786485 EQQ786482:EQQ786485 FAM786482:FAM786485 FKI786482:FKI786485 FUE786482:FUE786485 GEA786482:GEA786485 GNW786482:GNW786485 GXS786482:GXS786485 HHO786482:HHO786485 HRK786482:HRK786485 IBG786482:IBG786485 ILC786482:ILC786485 IUY786482:IUY786485 JEU786482:JEU786485 JOQ786482:JOQ786485 JYM786482:JYM786485 KII786482:KII786485 KSE786482:KSE786485 LCA786482:LCA786485 LLW786482:LLW786485 LVS786482:LVS786485 MFO786482:MFO786485 MPK786482:MPK786485 MZG786482:MZG786485 NJC786482:NJC786485 NSY786482:NSY786485 OCU786482:OCU786485 OMQ786482:OMQ786485 OWM786482:OWM786485 PGI786482:PGI786485 PQE786482:PQE786485 QAA786482:QAA786485 QJW786482:QJW786485 QTS786482:QTS786485 RDO786482:RDO786485 RNK786482:RNK786485 RXG786482:RXG786485 SHC786482:SHC786485 SQY786482:SQY786485 TAU786482:TAU786485 TKQ786482:TKQ786485 TUM786482:TUM786485 UEI786482:UEI786485 UOE786482:UOE786485 UYA786482:UYA786485 VHW786482:VHW786485 VRS786482:VRS786485 WBO786482:WBO786485 WLK786482:WLK786485 WVG786482:WVG786485 IU852018:IU852021 SQ852018:SQ852021 ACM852018:ACM852021 AMI852018:AMI852021 AWE852018:AWE852021 BGA852018:BGA852021 BPW852018:BPW852021 BZS852018:BZS852021 CJO852018:CJO852021 CTK852018:CTK852021 DDG852018:DDG852021 DNC852018:DNC852021 DWY852018:DWY852021 EGU852018:EGU852021 EQQ852018:EQQ852021 FAM852018:FAM852021 FKI852018:FKI852021 FUE852018:FUE852021 GEA852018:GEA852021 GNW852018:GNW852021 GXS852018:GXS852021 HHO852018:HHO852021 HRK852018:HRK852021 IBG852018:IBG852021 ILC852018:ILC852021 IUY852018:IUY852021 JEU852018:JEU852021 JOQ852018:JOQ852021 JYM852018:JYM852021 KII852018:KII852021 KSE852018:KSE852021 LCA852018:LCA852021 LLW852018:LLW852021 LVS852018:LVS852021 MFO852018:MFO852021 MPK852018:MPK852021 MZG852018:MZG852021 NJC852018:NJC852021 NSY852018:NSY852021 OCU852018:OCU852021 OMQ852018:OMQ852021 OWM852018:OWM852021 PGI852018:PGI852021 PQE852018:PQE852021 QAA852018:QAA852021 QJW852018:QJW852021 QTS852018:QTS852021 RDO852018:RDO852021 RNK852018:RNK852021 RXG852018:RXG852021 SHC852018:SHC852021 SQY852018:SQY852021 TAU852018:TAU852021 TKQ852018:TKQ852021 TUM852018:TUM852021 UEI852018:UEI852021 UOE852018:UOE852021 UYA852018:UYA852021 VHW852018:VHW852021 VRS852018:VRS852021 WBO852018:WBO852021 WLK852018:WLK852021 WVG852018:WVG852021 IU917554:IU917557 SQ917554:SQ917557 ACM917554:ACM917557 AMI917554:AMI917557 AWE917554:AWE917557 BGA917554:BGA917557 BPW917554:BPW917557 BZS917554:BZS917557 CJO917554:CJO917557 CTK917554:CTK917557 DDG917554:DDG917557 DNC917554:DNC917557 DWY917554:DWY917557 EGU917554:EGU917557 EQQ917554:EQQ917557 FAM917554:FAM917557 FKI917554:FKI917557 FUE917554:FUE917557 GEA917554:GEA917557 GNW917554:GNW917557 GXS917554:GXS917557 HHO917554:HHO917557 HRK917554:HRK917557 IBG917554:IBG917557 ILC917554:ILC917557 IUY917554:IUY917557 JEU917554:JEU917557 JOQ917554:JOQ917557 JYM917554:JYM917557 KII917554:KII917557 KSE917554:KSE917557 LCA917554:LCA917557 LLW917554:LLW917557 LVS917554:LVS917557 MFO917554:MFO917557 MPK917554:MPK917557 MZG917554:MZG917557 NJC917554:NJC917557 NSY917554:NSY917557 OCU917554:OCU917557 OMQ917554:OMQ917557 OWM917554:OWM917557 PGI917554:PGI917557 PQE917554:PQE917557 QAA917554:QAA917557 QJW917554:QJW917557 QTS917554:QTS917557 RDO917554:RDO917557 RNK917554:RNK917557 RXG917554:RXG917557 SHC917554:SHC917557 SQY917554:SQY917557 TAU917554:TAU917557 TKQ917554:TKQ917557 TUM917554:TUM917557 UEI917554:UEI917557 UOE917554:UOE917557 UYA917554:UYA917557 VHW917554:VHW917557 VRS917554:VRS917557 WBO917554:WBO917557 WLK917554:WLK917557 WVG917554:WVG917557 IU983090:IU983093 SQ983090:SQ983093 ACM983090:ACM983093 AMI983090:AMI983093 AWE983090:AWE983093 BGA983090:BGA983093 BPW983090:BPW983093 BZS983090:BZS983093 CJO983090:CJO983093 CTK983090:CTK983093 DDG983090:DDG983093 DNC983090:DNC983093 DWY983090:DWY983093 EGU983090:EGU983093 EQQ983090:EQQ983093 FAM983090:FAM983093 FKI983090:FKI983093 FUE983090:FUE983093 GEA983090:GEA983093 GNW983090:GNW983093 GXS983090:GXS983093 HHO983090:HHO983093 HRK983090:HRK983093 IBG983090:IBG983093 ILC983090:ILC983093 IUY983090:IUY983093 JEU983090:JEU983093 JOQ983090:JOQ983093 JYM983090:JYM983093 KII983090:KII983093 KSE983090:KSE983093 LCA983090:LCA983093 LLW983090:LLW983093 LVS983090:LVS983093 MFO983090:MFO983093 MPK983090:MPK983093 MZG983090:MZG983093 NJC983090:NJC983093 NSY983090:NSY983093 OCU983090:OCU983093 OMQ983090:OMQ983093 OWM983090:OWM983093 PGI983090:PGI983093 PQE983090:PQE983093 QAA983090:QAA983093 QJW983090:QJW983093 QTS983090:QTS983093 RDO983090:RDO983093 RNK983090:RNK983093 RXG983090:RXG983093 SHC983090:SHC983093 SQY983090:SQY983093 TAU983090:TAU983093 TKQ983090:TKQ983093 TUM983090:TUM983093 UEI983090:UEI983093 UOE983090:UOE983093 UYA983090:UYA983093 VHW983090:VHW983093 VRS983090:VRS983093 WBO983090:WBO983093 WLK983090:WLK983093 WVG983090:WVG983093 IS65586:IS65589 SO65586:SO65589 ACK65586:ACK65589 AMG65586:AMG65589 AWC65586:AWC65589 BFY65586:BFY65589 BPU65586:BPU65589 BZQ65586:BZQ65589 CJM65586:CJM65589 CTI65586:CTI65589 DDE65586:DDE65589 DNA65586:DNA65589 DWW65586:DWW65589 EGS65586:EGS65589 EQO65586:EQO65589 FAK65586:FAK65589 FKG65586:FKG65589 FUC65586:FUC65589 GDY65586:GDY65589 GNU65586:GNU65589 GXQ65586:GXQ65589 HHM65586:HHM65589 HRI65586:HRI65589 IBE65586:IBE65589 ILA65586:ILA65589 IUW65586:IUW65589 JES65586:JES65589 JOO65586:JOO65589 JYK65586:JYK65589 KIG65586:KIG65589 KSC65586:KSC65589 LBY65586:LBY65589 LLU65586:LLU65589 LVQ65586:LVQ65589 MFM65586:MFM65589 MPI65586:MPI65589 MZE65586:MZE65589 NJA65586:NJA65589 NSW65586:NSW65589 OCS65586:OCS65589 OMO65586:OMO65589 OWK65586:OWK65589 PGG65586:PGG65589 PQC65586:PQC65589 PZY65586:PZY65589 QJU65586:QJU65589 QTQ65586:QTQ65589 RDM65586:RDM65589 RNI65586:RNI65589 RXE65586:RXE65589 SHA65586:SHA65589 SQW65586:SQW65589 TAS65586:TAS65589 TKO65586:TKO65589 TUK65586:TUK65589 UEG65586:UEG65589 UOC65586:UOC65589 UXY65586:UXY65589 VHU65586:VHU65589 VRQ65586:VRQ65589 WBM65586:WBM65589 WLI65586:WLI65589 WVE65586:WVE65589 IS131122:IS131125 SO131122:SO131125 ACK131122:ACK131125 AMG131122:AMG131125 AWC131122:AWC131125 BFY131122:BFY131125 BPU131122:BPU131125 BZQ131122:BZQ131125 CJM131122:CJM131125 CTI131122:CTI131125 DDE131122:DDE131125 DNA131122:DNA131125 DWW131122:DWW131125 EGS131122:EGS131125 EQO131122:EQO131125 FAK131122:FAK131125 FKG131122:FKG131125 FUC131122:FUC131125 GDY131122:GDY131125 GNU131122:GNU131125 GXQ131122:GXQ131125 HHM131122:HHM131125 HRI131122:HRI131125 IBE131122:IBE131125 ILA131122:ILA131125 IUW131122:IUW131125 JES131122:JES131125 JOO131122:JOO131125 JYK131122:JYK131125 KIG131122:KIG131125 KSC131122:KSC131125 LBY131122:LBY131125 LLU131122:LLU131125 LVQ131122:LVQ131125 MFM131122:MFM131125 MPI131122:MPI131125 MZE131122:MZE131125 NJA131122:NJA131125 NSW131122:NSW131125 OCS131122:OCS131125 OMO131122:OMO131125 OWK131122:OWK131125 PGG131122:PGG131125 PQC131122:PQC131125 PZY131122:PZY131125 QJU131122:QJU131125 QTQ131122:QTQ131125 RDM131122:RDM131125 RNI131122:RNI131125 RXE131122:RXE131125 SHA131122:SHA131125 SQW131122:SQW131125 TAS131122:TAS131125 TKO131122:TKO131125 TUK131122:TUK131125 UEG131122:UEG131125 UOC131122:UOC131125 UXY131122:UXY131125 VHU131122:VHU131125 VRQ131122:VRQ131125 WBM131122:WBM131125 WLI131122:WLI131125 WVE131122:WVE131125 IS196658:IS196661 SO196658:SO196661 ACK196658:ACK196661 AMG196658:AMG196661 AWC196658:AWC196661 BFY196658:BFY196661 BPU196658:BPU196661 BZQ196658:BZQ196661 CJM196658:CJM196661 CTI196658:CTI196661 DDE196658:DDE196661 DNA196658:DNA196661 DWW196658:DWW196661 EGS196658:EGS196661 EQO196658:EQO196661 FAK196658:FAK196661 FKG196658:FKG196661 FUC196658:FUC196661 GDY196658:GDY196661 GNU196658:GNU196661 GXQ196658:GXQ196661 HHM196658:HHM196661 HRI196658:HRI196661 IBE196658:IBE196661 ILA196658:ILA196661 IUW196658:IUW196661 JES196658:JES196661 JOO196658:JOO196661 JYK196658:JYK196661 KIG196658:KIG196661 KSC196658:KSC196661 LBY196658:LBY196661 LLU196658:LLU196661 LVQ196658:LVQ196661 MFM196658:MFM196661 MPI196658:MPI196661 MZE196658:MZE196661 NJA196658:NJA196661 NSW196658:NSW196661 OCS196658:OCS196661 OMO196658:OMO196661 OWK196658:OWK196661 PGG196658:PGG196661 PQC196658:PQC196661 PZY196658:PZY196661 QJU196658:QJU196661 QTQ196658:QTQ196661 RDM196658:RDM196661 RNI196658:RNI196661 RXE196658:RXE196661 SHA196658:SHA196661 SQW196658:SQW196661 TAS196658:TAS196661 TKO196658:TKO196661 TUK196658:TUK196661 UEG196658:UEG196661 UOC196658:UOC196661 UXY196658:UXY196661 VHU196658:VHU196661 VRQ196658:VRQ196661 WBM196658:WBM196661 WLI196658:WLI196661 WVE196658:WVE196661 IS262194:IS262197 SO262194:SO262197 ACK262194:ACK262197 AMG262194:AMG262197 AWC262194:AWC262197 BFY262194:BFY262197 BPU262194:BPU262197 BZQ262194:BZQ262197 CJM262194:CJM262197 CTI262194:CTI262197 DDE262194:DDE262197 DNA262194:DNA262197 DWW262194:DWW262197 EGS262194:EGS262197 EQO262194:EQO262197 FAK262194:FAK262197 FKG262194:FKG262197 FUC262194:FUC262197 GDY262194:GDY262197 GNU262194:GNU262197 GXQ262194:GXQ262197 HHM262194:HHM262197 HRI262194:HRI262197 IBE262194:IBE262197 ILA262194:ILA262197 IUW262194:IUW262197 JES262194:JES262197 JOO262194:JOO262197 JYK262194:JYK262197 KIG262194:KIG262197 KSC262194:KSC262197 LBY262194:LBY262197 LLU262194:LLU262197 LVQ262194:LVQ262197 MFM262194:MFM262197 MPI262194:MPI262197 MZE262194:MZE262197 NJA262194:NJA262197 NSW262194:NSW262197 OCS262194:OCS262197 OMO262194:OMO262197 OWK262194:OWK262197 PGG262194:PGG262197 PQC262194:PQC262197 PZY262194:PZY262197 QJU262194:QJU262197 QTQ262194:QTQ262197 RDM262194:RDM262197 RNI262194:RNI262197 RXE262194:RXE262197 SHA262194:SHA262197 SQW262194:SQW262197 TAS262194:TAS262197 TKO262194:TKO262197 TUK262194:TUK262197 UEG262194:UEG262197 UOC262194:UOC262197 UXY262194:UXY262197 VHU262194:VHU262197 VRQ262194:VRQ262197 WBM262194:WBM262197 WLI262194:WLI262197 WVE262194:WVE262197 IS327730:IS327733 SO327730:SO327733 ACK327730:ACK327733 AMG327730:AMG327733 AWC327730:AWC327733 BFY327730:BFY327733 BPU327730:BPU327733 BZQ327730:BZQ327733 CJM327730:CJM327733 CTI327730:CTI327733 DDE327730:DDE327733 DNA327730:DNA327733 DWW327730:DWW327733 EGS327730:EGS327733 EQO327730:EQO327733 FAK327730:FAK327733 FKG327730:FKG327733 FUC327730:FUC327733 GDY327730:GDY327733 GNU327730:GNU327733 GXQ327730:GXQ327733 HHM327730:HHM327733 HRI327730:HRI327733 IBE327730:IBE327733 ILA327730:ILA327733 IUW327730:IUW327733 JES327730:JES327733 JOO327730:JOO327733 JYK327730:JYK327733 KIG327730:KIG327733 KSC327730:KSC327733 LBY327730:LBY327733 LLU327730:LLU327733 LVQ327730:LVQ327733 MFM327730:MFM327733 MPI327730:MPI327733 MZE327730:MZE327733 NJA327730:NJA327733 NSW327730:NSW327733 OCS327730:OCS327733 OMO327730:OMO327733 OWK327730:OWK327733 PGG327730:PGG327733 PQC327730:PQC327733 PZY327730:PZY327733 QJU327730:QJU327733 QTQ327730:QTQ327733 RDM327730:RDM327733 RNI327730:RNI327733 RXE327730:RXE327733 SHA327730:SHA327733 SQW327730:SQW327733 TAS327730:TAS327733 TKO327730:TKO327733 TUK327730:TUK327733 UEG327730:UEG327733 UOC327730:UOC327733 UXY327730:UXY327733 VHU327730:VHU327733 VRQ327730:VRQ327733 WBM327730:WBM327733 WLI327730:WLI327733 WVE327730:WVE327733 IS393266:IS393269 SO393266:SO393269 ACK393266:ACK393269 AMG393266:AMG393269 AWC393266:AWC393269 BFY393266:BFY393269 BPU393266:BPU393269 BZQ393266:BZQ393269 CJM393266:CJM393269 CTI393266:CTI393269 DDE393266:DDE393269 DNA393266:DNA393269 DWW393266:DWW393269 EGS393266:EGS393269 EQO393266:EQO393269 FAK393266:FAK393269 FKG393266:FKG393269 FUC393266:FUC393269 GDY393266:GDY393269 GNU393266:GNU393269 GXQ393266:GXQ393269 HHM393266:HHM393269 HRI393266:HRI393269 IBE393266:IBE393269 ILA393266:ILA393269 IUW393266:IUW393269 JES393266:JES393269 JOO393266:JOO393269 JYK393266:JYK393269 KIG393266:KIG393269 KSC393266:KSC393269 LBY393266:LBY393269 LLU393266:LLU393269 LVQ393266:LVQ393269 MFM393266:MFM393269 MPI393266:MPI393269 MZE393266:MZE393269 NJA393266:NJA393269 NSW393266:NSW393269 OCS393266:OCS393269 OMO393266:OMO393269 OWK393266:OWK393269 PGG393266:PGG393269 PQC393266:PQC393269 PZY393266:PZY393269 QJU393266:QJU393269 QTQ393266:QTQ393269 RDM393266:RDM393269 RNI393266:RNI393269 RXE393266:RXE393269 SHA393266:SHA393269 SQW393266:SQW393269 TAS393266:TAS393269 TKO393266:TKO393269 TUK393266:TUK393269 UEG393266:UEG393269 UOC393266:UOC393269 UXY393266:UXY393269 VHU393266:VHU393269 VRQ393266:VRQ393269 WBM393266:WBM393269 WLI393266:WLI393269 WVE393266:WVE393269 IS458802:IS458805 SO458802:SO458805 ACK458802:ACK458805 AMG458802:AMG458805 AWC458802:AWC458805 BFY458802:BFY458805 BPU458802:BPU458805 BZQ458802:BZQ458805 CJM458802:CJM458805 CTI458802:CTI458805 DDE458802:DDE458805 DNA458802:DNA458805 DWW458802:DWW458805 EGS458802:EGS458805 EQO458802:EQO458805 FAK458802:FAK458805 FKG458802:FKG458805 FUC458802:FUC458805 GDY458802:GDY458805 GNU458802:GNU458805 GXQ458802:GXQ458805 HHM458802:HHM458805 HRI458802:HRI458805 IBE458802:IBE458805 ILA458802:ILA458805 IUW458802:IUW458805 JES458802:JES458805 JOO458802:JOO458805 JYK458802:JYK458805 KIG458802:KIG458805 KSC458802:KSC458805 LBY458802:LBY458805 LLU458802:LLU458805 LVQ458802:LVQ458805 MFM458802:MFM458805 MPI458802:MPI458805 MZE458802:MZE458805 NJA458802:NJA458805 NSW458802:NSW458805 OCS458802:OCS458805 OMO458802:OMO458805 OWK458802:OWK458805 PGG458802:PGG458805 PQC458802:PQC458805 PZY458802:PZY458805 QJU458802:QJU458805 QTQ458802:QTQ458805 RDM458802:RDM458805 RNI458802:RNI458805 RXE458802:RXE458805 SHA458802:SHA458805 SQW458802:SQW458805 TAS458802:TAS458805 TKO458802:TKO458805 TUK458802:TUK458805 UEG458802:UEG458805 UOC458802:UOC458805 UXY458802:UXY458805 VHU458802:VHU458805 VRQ458802:VRQ458805 WBM458802:WBM458805 WLI458802:WLI458805 WVE458802:WVE458805 IS524338:IS524341 SO524338:SO524341 ACK524338:ACK524341 AMG524338:AMG524341 AWC524338:AWC524341 BFY524338:BFY524341 BPU524338:BPU524341 BZQ524338:BZQ524341 CJM524338:CJM524341 CTI524338:CTI524341 DDE524338:DDE524341 DNA524338:DNA524341 DWW524338:DWW524341 EGS524338:EGS524341 EQO524338:EQO524341 FAK524338:FAK524341 FKG524338:FKG524341 FUC524338:FUC524341 GDY524338:GDY524341 GNU524338:GNU524341 GXQ524338:GXQ524341 HHM524338:HHM524341 HRI524338:HRI524341 IBE524338:IBE524341 ILA524338:ILA524341 IUW524338:IUW524341 JES524338:JES524341 JOO524338:JOO524341 JYK524338:JYK524341 KIG524338:KIG524341 KSC524338:KSC524341 LBY524338:LBY524341 LLU524338:LLU524341 LVQ524338:LVQ524341 MFM524338:MFM524341 MPI524338:MPI524341 MZE524338:MZE524341 NJA524338:NJA524341 NSW524338:NSW524341 OCS524338:OCS524341 OMO524338:OMO524341 OWK524338:OWK524341 PGG524338:PGG524341 PQC524338:PQC524341 PZY524338:PZY524341 QJU524338:QJU524341 QTQ524338:QTQ524341 RDM524338:RDM524341 RNI524338:RNI524341 RXE524338:RXE524341 SHA524338:SHA524341 SQW524338:SQW524341 TAS524338:TAS524341 TKO524338:TKO524341 TUK524338:TUK524341 UEG524338:UEG524341 UOC524338:UOC524341 UXY524338:UXY524341 VHU524338:VHU524341 VRQ524338:VRQ524341 WBM524338:WBM524341 WLI524338:WLI524341 WVE524338:WVE524341 IS589874:IS589877 SO589874:SO589877 ACK589874:ACK589877 AMG589874:AMG589877 AWC589874:AWC589877 BFY589874:BFY589877 BPU589874:BPU589877 BZQ589874:BZQ589877 CJM589874:CJM589877 CTI589874:CTI589877 DDE589874:DDE589877 DNA589874:DNA589877 DWW589874:DWW589877 EGS589874:EGS589877 EQO589874:EQO589877 FAK589874:FAK589877 FKG589874:FKG589877 FUC589874:FUC589877 GDY589874:GDY589877 GNU589874:GNU589877 GXQ589874:GXQ589877 HHM589874:HHM589877 HRI589874:HRI589877 IBE589874:IBE589877 ILA589874:ILA589877 IUW589874:IUW589877 JES589874:JES589877 JOO589874:JOO589877 JYK589874:JYK589877 KIG589874:KIG589877 KSC589874:KSC589877 LBY589874:LBY589877 LLU589874:LLU589877 LVQ589874:LVQ589877 MFM589874:MFM589877 MPI589874:MPI589877 MZE589874:MZE589877 NJA589874:NJA589877 NSW589874:NSW589877 OCS589874:OCS589877 OMO589874:OMO589877 OWK589874:OWK589877 PGG589874:PGG589877 PQC589874:PQC589877 PZY589874:PZY589877 QJU589874:QJU589877 QTQ589874:QTQ589877 RDM589874:RDM589877 RNI589874:RNI589877 RXE589874:RXE589877 SHA589874:SHA589877 SQW589874:SQW589877 TAS589874:TAS589877 TKO589874:TKO589877 TUK589874:TUK589877 UEG589874:UEG589877 UOC589874:UOC589877 UXY589874:UXY589877 VHU589874:VHU589877 VRQ589874:VRQ589877 WBM589874:WBM589877 WLI589874:WLI589877 WVE589874:WVE589877 IS655410:IS655413 SO655410:SO655413 ACK655410:ACK655413 AMG655410:AMG655413 AWC655410:AWC655413 BFY655410:BFY655413 BPU655410:BPU655413 BZQ655410:BZQ655413 CJM655410:CJM655413 CTI655410:CTI655413 DDE655410:DDE655413 DNA655410:DNA655413 DWW655410:DWW655413 EGS655410:EGS655413 EQO655410:EQO655413 FAK655410:FAK655413 FKG655410:FKG655413 FUC655410:FUC655413 GDY655410:GDY655413 GNU655410:GNU655413 GXQ655410:GXQ655413 HHM655410:HHM655413 HRI655410:HRI655413 IBE655410:IBE655413 ILA655410:ILA655413 IUW655410:IUW655413 JES655410:JES655413 JOO655410:JOO655413 JYK655410:JYK655413 KIG655410:KIG655413 KSC655410:KSC655413 LBY655410:LBY655413 LLU655410:LLU655413 LVQ655410:LVQ655413 MFM655410:MFM655413 MPI655410:MPI655413 MZE655410:MZE655413 NJA655410:NJA655413 NSW655410:NSW655413 OCS655410:OCS655413 OMO655410:OMO655413 OWK655410:OWK655413 PGG655410:PGG655413 PQC655410:PQC655413 PZY655410:PZY655413 QJU655410:QJU655413 QTQ655410:QTQ655413 RDM655410:RDM655413 RNI655410:RNI655413 RXE655410:RXE655413 SHA655410:SHA655413 SQW655410:SQW655413 TAS655410:TAS655413 TKO655410:TKO655413 TUK655410:TUK655413 UEG655410:UEG655413 UOC655410:UOC655413 UXY655410:UXY655413 VHU655410:VHU655413 VRQ655410:VRQ655413 WBM655410:WBM655413 WLI655410:WLI655413 WVE655410:WVE655413 IS720946:IS720949 SO720946:SO720949 ACK720946:ACK720949 AMG720946:AMG720949 AWC720946:AWC720949 BFY720946:BFY720949 BPU720946:BPU720949 BZQ720946:BZQ720949 CJM720946:CJM720949 CTI720946:CTI720949 DDE720946:DDE720949 DNA720946:DNA720949 DWW720946:DWW720949 EGS720946:EGS720949 EQO720946:EQO720949 FAK720946:FAK720949 FKG720946:FKG720949 FUC720946:FUC720949 GDY720946:GDY720949 GNU720946:GNU720949 GXQ720946:GXQ720949 HHM720946:HHM720949 HRI720946:HRI720949 IBE720946:IBE720949 ILA720946:ILA720949 IUW720946:IUW720949 JES720946:JES720949 JOO720946:JOO720949 JYK720946:JYK720949 KIG720946:KIG720949 KSC720946:KSC720949 LBY720946:LBY720949 LLU720946:LLU720949 LVQ720946:LVQ720949 MFM720946:MFM720949 MPI720946:MPI720949 MZE720946:MZE720949 NJA720946:NJA720949 NSW720946:NSW720949 OCS720946:OCS720949 OMO720946:OMO720949 OWK720946:OWK720949 PGG720946:PGG720949 PQC720946:PQC720949 PZY720946:PZY720949 QJU720946:QJU720949 QTQ720946:QTQ720949 RDM720946:RDM720949 RNI720946:RNI720949 RXE720946:RXE720949 SHA720946:SHA720949 SQW720946:SQW720949 TAS720946:TAS720949 TKO720946:TKO720949 TUK720946:TUK720949 UEG720946:UEG720949 UOC720946:UOC720949 UXY720946:UXY720949 VHU720946:VHU720949 VRQ720946:VRQ720949 WBM720946:WBM720949 WLI720946:WLI720949 WVE720946:WVE720949 IS786482:IS786485 SO786482:SO786485 ACK786482:ACK786485 AMG786482:AMG786485 AWC786482:AWC786485 BFY786482:BFY786485 BPU786482:BPU786485 BZQ786482:BZQ786485 CJM786482:CJM786485 CTI786482:CTI786485 DDE786482:DDE786485 DNA786482:DNA786485 DWW786482:DWW786485 EGS786482:EGS786485 EQO786482:EQO786485 FAK786482:FAK786485 FKG786482:FKG786485 FUC786482:FUC786485 GDY786482:GDY786485 GNU786482:GNU786485 GXQ786482:GXQ786485 HHM786482:HHM786485 HRI786482:HRI786485 IBE786482:IBE786485 ILA786482:ILA786485 IUW786482:IUW786485 JES786482:JES786485 JOO786482:JOO786485 JYK786482:JYK786485 KIG786482:KIG786485 KSC786482:KSC786485 LBY786482:LBY786485 LLU786482:LLU786485 LVQ786482:LVQ786485 MFM786482:MFM786485 MPI786482:MPI786485 MZE786482:MZE786485 NJA786482:NJA786485 NSW786482:NSW786485 OCS786482:OCS786485 OMO786482:OMO786485 OWK786482:OWK786485 PGG786482:PGG786485 PQC786482:PQC786485 PZY786482:PZY786485 QJU786482:QJU786485 QTQ786482:QTQ786485 RDM786482:RDM786485 RNI786482:RNI786485 RXE786482:RXE786485 SHA786482:SHA786485 SQW786482:SQW786485 TAS786482:TAS786485 TKO786482:TKO786485 TUK786482:TUK786485 UEG786482:UEG786485 UOC786482:UOC786485 UXY786482:UXY786485 VHU786482:VHU786485 VRQ786482:VRQ786485 WBM786482:WBM786485 WLI786482:WLI786485 WVE786482:WVE786485 IS852018:IS852021 SO852018:SO852021 ACK852018:ACK852021 AMG852018:AMG852021 AWC852018:AWC852021 BFY852018:BFY852021 BPU852018:BPU852021 BZQ852018:BZQ852021 CJM852018:CJM852021 CTI852018:CTI852021 DDE852018:DDE852021 DNA852018:DNA852021 DWW852018:DWW852021 EGS852018:EGS852021 EQO852018:EQO852021 FAK852018:FAK852021 FKG852018:FKG852021 FUC852018:FUC852021 GDY852018:GDY852021 GNU852018:GNU852021 GXQ852018:GXQ852021 HHM852018:HHM852021 HRI852018:HRI852021 IBE852018:IBE852021 ILA852018:ILA852021 IUW852018:IUW852021 JES852018:JES852021 JOO852018:JOO852021 JYK852018:JYK852021 KIG852018:KIG852021 KSC852018:KSC852021 LBY852018:LBY852021 LLU852018:LLU852021 LVQ852018:LVQ852021 MFM852018:MFM852021 MPI852018:MPI852021 MZE852018:MZE852021 NJA852018:NJA852021 NSW852018:NSW852021 OCS852018:OCS852021 OMO852018:OMO852021 OWK852018:OWK852021 PGG852018:PGG852021 PQC852018:PQC852021 PZY852018:PZY852021 QJU852018:QJU852021 QTQ852018:QTQ852021 RDM852018:RDM852021 RNI852018:RNI852021 RXE852018:RXE852021 SHA852018:SHA852021 SQW852018:SQW852021 TAS852018:TAS852021 TKO852018:TKO852021 TUK852018:TUK852021 UEG852018:UEG852021 UOC852018:UOC852021 UXY852018:UXY852021 VHU852018:VHU852021 VRQ852018:VRQ852021 WBM852018:WBM852021 WLI852018:WLI852021 WVE852018:WVE852021 IS917554:IS917557 SO917554:SO917557 ACK917554:ACK917557 AMG917554:AMG917557 AWC917554:AWC917557 BFY917554:BFY917557 BPU917554:BPU917557 BZQ917554:BZQ917557 CJM917554:CJM917557 CTI917554:CTI917557 DDE917554:DDE917557 DNA917554:DNA917557 DWW917554:DWW917557 EGS917554:EGS917557 EQO917554:EQO917557 FAK917554:FAK917557 FKG917554:FKG917557 FUC917554:FUC917557 GDY917554:GDY917557 GNU917554:GNU917557 GXQ917554:GXQ917557 HHM917554:HHM917557 HRI917554:HRI917557 IBE917554:IBE917557 ILA917554:ILA917557 IUW917554:IUW917557 JES917554:JES917557 JOO917554:JOO917557 JYK917554:JYK917557 KIG917554:KIG917557 KSC917554:KSC917557 LBY917554:LBY917557 LLU917554:LLU917557 LVQ917554:LVQ917557 MFM917554:MFM917557 MPI917554:MPI917557 MZE917554:MZE917557 NJA917554:NJA917557 NSW917554:NSW917557 OCS917554:OCS917557 OMO917554:OMO917557 OWK917554:OWK917557 PGG917554:PGG917557 PQC917554:PQC917557 PZY917554:PZY917557 QJU917554:QJU917557 QTQ917554:QTQ917557 RDM917554:RDM917557 RNI917554:RNI917557 RXE917554:RXE917557 SHA917554:SHA917557 SQW917554:SQW917557 TAS917554:TAS917557 TKO917554:TKO917557 TUK917554:TUK917557 UEG917554:UEG917557 UOC917554:UOC917557 UXY917554:UXY917557 VHU917554:VHU917557 VRQ917554:VRQ917557 WBM917554:WBM917557 WLI917554:WLI917557 WVE917554:WVE917557 IS983090:IS983093 SO983090:SO983093 ACK983090:ACK983093 AMG983090:AMG983093 AWC983090:AWC983093 BFY983090:BFY983093 BPU983090:BPU983093 BZQ983090:BZQ983093 CJM983090:CJM983093 CTI983090:CTI983093 DDE983090:DDE983093 DNA983090:DNA983093 DWW983090:DWW983093 EGS983090:EGS983093 EQO983090:EQO983093 FAK983090:FAK983093 FKG983090:FKG983093 FUC983090:FUC983093 GDY983090:GDY983093 GNU983090:GNU983093 GXQ983090:GXQ983093 HHM983090:HHM983093 HRI983090:HRI983093 IBE983090:IBE983093 ILA983090:ILA983093 IUW983090:IUW983093 JES983090:JES983093 JOO983090:JOO983093 JYK983090:JYK983093 KIG983090:KIG983093 KSC983090:KSC983093 LBY983090:LBY983093 LLU983090:LLU983093 LVQ983090:LVQ983093 MFM983090:MFM983093 MPI983090:MPI983093 MZE983090:MZE983093 NJA983090:NJA983093 NSW983090:NSW983093 OCS983090:OCS983093 OMO983090:OMO983093 OWK983090:OWK983093 PGG983090:PGG983093 PQC983090:PQC983093 PZY983090:PZY983093 QJU983090:QJU983093 QTQ983090:QTQ983093 RDM983090:RDM983093 RNI983090:RNI983093 RXE983090:RXE983093 SHA983090:SHA983093 SQW983090:SQW983093 TAS983090:TAS983093 TKO983090:TKO983093 TUK983090:TUK983093 UEG983090:UEG983093 UOC983090:UOC983093 UXY983090:UXY983093 VHU983090:VHU983093 VRQ983090:VRQ983093 WBM983090:WBM983093 WLI983090:WLI983093 WVE983090:WVE983093 IU65551:IU65583 SQ65551:SQ65583 ACM65551:ACM65583 AMI65551:AMI65583 AWE65551:AWE65583 BGA65551:BGA65583 BPW65551:BPW65583 BZS65551:BZS65583 CJO65551:CJO65583 CTK65551:CTK65583 DDG65551:DDG65583 DNC65551:DNC65583 DWY65551:DWY65583 EGU65551:EGU65583 EQQ65551:EQQ65583 FAM65551:FAM65583 FKI65551:FKI65583 FUE65551:FUE65583 GEA65551:GEA65583 GNW65551:GNW65583 GXS65551:GXS65583 HHO65551:HHO65583 HRK65551:HRK65583 IBG65551:IBG65583 ILC65551:ILC65583 IUY65551:IUY65583 JEU65551:JEU65583 JOQ65551:JOQ65583 JYM65551:JYM65583 KII65551:KII65583 KSE65551:KSE65583 LCA65551:LCA65583 LLW65551:LLW65583 LVS65551:LVS65583 MFO65551:MFO65583 MPK65551:MPK65583 MZG65551:MZG65583 NJC65551:NJC65583 NSY65551:NSY65583 OCU65551:OCU65583 OMQ65551:OMQ65583 OWM65551:OWM65583 PGI65551:PGI65583 PQE65551:PQE65583 QAA65551:QAA65583 QJW65551:QJW65583 QTS65551:QTS65583 RDO65551:RDO65583 RNK65551:RNK65583 RXG65551:RXG65583 SHC65551:SHC65583 SQY65551:SQY65583 TAU65551:TAU65583 TKQ65551:TKQ65583 TUM65551:TUM65583 UEI65551:UEI65583 UOE65551:UOE65583 UYA65551:UYA65583 VHW65551:VHW65583 VRS65551:VRS65583 WBO65551:WBO65583 WLK65551:WLK65583 WVG65551:WVG65583 IU131087:IU131119 SQ131087:SQ131119 ACM131087:ACM131119 AMI131087:AMI131119 AWE131087:AWE131119 BGA131087:BGA131119 BPW131087:BPW131119 BZS131087:BZS131119 CJO131087:CJO131119 CTK131087:CTK131119 DDG131087:DDG131119 DNC131087:DNC131119 DWY131087:DWY131119 EGU131087:EGU131119 EQQ131087:EQQ131119 FAM131087:FAM131119 FKI131087:FKI131119 FUE131087:FUE131119 GEA131087:GEA131119 GNW131087:GNW131119 GXS131087:GXS131119 HHO131087:HHO131119 HRK131087:HRK131119 IBG131087:IBG131119 ILC131087:ILC131119 IUY131087:IUY131119 JEU131087:JEU131119 JOQ131087:JOQ131119 JYM131087:JYM131119 KII131087:KII131119 KSE131087:KSE131119 LCA131087:LCA131119 LLW131087:LLW131119 LVS131087:LVS131119 MFO131087:MFO131119 MPK131087:MPK131119 MZG131087:MZG131119 NJC131087:NJC131119 NSY131087:NSY131119 OCU131087:OCU131119 OMQ131087:OMQ131119 OWM131087:OWM131119 PGI131087:PGI131119 PQE131087:PQE131119 QAA131087:QAA131119 QJW131087:QJW131119 QTS131087:QTS131119 RDO131087:RDO131119 RNK131087:RNK131119 RXG131087:RXG131119 SHC131087:SHC131119 SQY131087:SQY131119 TAU131087:TAU131119 TKQ131087:TKQ131119 TUM131087:TUM131119 UEI131087:UEI131119 UOE131087:UOE131119 UYA131087:UYA131119 VHW131087:VHW131119 VRS131087:VRS131119 WBO131087:WBO131119 WLK131087:WLK131119 WVG131087:WVG131119 IU196623:IU196655 SQ196623:SQ196655 ACM196623:ACM196655 AMI196623:AMI196655 AWE196623:AWE196655 BGA196623:BGA196655 BPW196623:BPW196655 BZS196623:BZS196655 CJO196623:CJO196655 CTK196623:CTK196655 DDG196623:DDG196655 DNC196623:DNC196655 DWY196623:DWY196655 EGU196623:EGU196655 EQQ196623:EQQ196655 FAM196623:FAM196655 FKI196623:FKI196655 FUE196623:FUE196655 GEA196623:GEA196655 GNW196623:GNW196655 GXS196623:GXS196655 HHO196623:HHO196655 HRK196623:HRK196655 IBG196623:IBG196655 ILC196623:ILC196655 IUY196623:IUY196655 JEU196623:JEU196655 JOQ196623:JOQ196655 JYM196623:JYM196655 KII196623:KII196655 KSE196623:KSE196655 LCA196623:LCA196655 LLW196623:LLW196655 LVS196623:LVS196655 MFO196623:MFO196655 MPK196623:MPK196655 MZG196623:MZG196655 NJC196623:NJC196655 NSY196623:NSY196655 OCU196623:OCU196655 OMQ196623:OMQ196655 OWM196623:OWM196655 PGI196623:PGI196655 PQE196623:PQE196655 QAA196623:QAA196655 QJW196623:QJW196655 QTS196623:QTS196655 RDO196623:RDO196655 RNK196623:RNK196655 RXG196623:RXG196655 SHC196623:SHC196655 SQY196623:SQY196655 TAU196623:TAU196655 TKQ196623:TKQ196655 TUM196623:TUM196655 UEI196623:UEI196655 UOE196623:UOE196655 UYA196623:UYA196655 VHW196623:VHW196655 VRS196623:VRS196655 WBO196623:WBO196655 WLK196623:WLK196655 WVG196623:WVG196655 IU262159:IU262191 SQ262159:SQ262191 ACM262159:ACM262191 AMI262159:AMI262191 AWE262159:AWE262191 BGA262159:BGA262191 BPW262159:BPW262191 BZS262159:BZS262191 CJO262159:CJO262191 CTK262159:CTK262191 DDG262159:DDG262191 DNC262159:DNC262191 DWY262159:DWY262191 EGU262159:EGU262191 EQQ262159:EQQ262191 FAM262159:FAM262191 FKI262159:FKI262191 FUE262159:FUE262191 GEA262159:GEA262191 GNW262159:GNW262191 GXS262159:GXS262191 HHO262159:HHO262191 HRK262159:HRK262191 IBG262159:IBG262191 ILC262159:ILC262191 IUY262159:IUY262191 JEU262159:JEU262191 JOQ262159:JOQ262191 JYM262159:JYM262191 KII262159:KII262191 KSE262159:KSE262191 LCA262159:LCA262191 LLW262159:LLW262191 LVS262159:LVS262191 MFO262159:MFO262191 MPK262159:MPK262191 MZG262159:MZG262191 NJC262159:NJC262191 NSY262159:NSY262191 OCU262159:OCU262191 OMQ262159:OMQ262191 OWM262159:OWM262191 PGI262159:PGI262191 PQE262159:PQE262191 QAA262159:QAA262191 QJW262159:QJW262191 QTS262159:QTS262191 RDO262159:RDO262191 RNK262159:RNK262191 RXG262159:RXG262191 SHC262159:SHC262191 SQY262159:SQY262191 TAU262159:TAU262191 TKQ262159:TKQ262191 TUM262159:TUM262191 UEI262159:UEI262191 UOE262159:UOE262191 UYA262159:UYA262191 VHW262159:VHW262191 VRS262159:VRS262191 WBO262159:WBO262191 WLK262159:WLK262191 WVG262159:WVG262191 IU327695:IU327727 SQ327695:SQ327727 ACM327695:ACM327727 AMI327695:AMI327727 AWE327695:AWE327727 BGA327695:BGA327727 BPW327695:BPW327727 BZS327695:BZS327727 CJO327695:CJO327727 CTK327695:CTK327727 DDG327695:DDG327727 DNC327695:DNC327727 DWY327695:DWY327727 EGU327695:EGU327727 EQQ327695:EQQ327727 FAM327695:FAM327727 FKI327695:FKI327727 FUE327695:FUE327727 GEA327695:GEA327727 GNW327695:GNW327727 GXS327695:GXS327727 HHO327695:HHO327727 HRK327695:HRK327727 IBG327695:IBG327727 ILC327695:ILC327727 IUY327695:IUY327727 JEU327695:JEU327727 JOQ327695:JOQ327727 JYM327695:JYM327727 KII327695:KII327727 KSE327695:KSE327727 LCA327695:LCA327727 LLW327695:LLW327727 LVS327695:LVS327727 MFO327695:MFO327727 MPK327695:MPK327727 MZG327695:MZG327727 NJC327695:NJC327727 NSY327695:NSY327727 OCU327695:OCU327727 OMQ327695:OMQ327727 OWM327695:OWM327727 PGI327695:PGI327727 PQE327695:PQE327727 QAA327695:QAA327727 QJW327695:QJW327727 QTS327695:QTS327727 RDO327695:RDO327727 RNK327695:RNK327727 RXG327695:RXG327727 SHC327695:SHC327727 SQY327695:SQY327727 TAU327695:TAU327727 TKQ327695:TKQ327727 TUM327695:TUM327727 UEI327695:UEI327727 UOE327695:UOE327727 UYA327695:UYA327727 VHW327695:VHW327727 VRS327695:VRS327727 WBO327695:WBO327727 WLK327695:WLK327727 WVG327695:WVG327727 IU393231:IU393263 SQ393231:SQ393263 ACM393231:ACM393263 AMI393231:AMI393263 AWE393231:AWE393263 BGA393231:BGA393263 BPW393231:BPW393263 BZS393231:BZS393263 CJO393231:CJO393263 CTK393231:CTK393263 DDG393231:DDG393263 DNC393231:DNC393263 DWY393231:DWY393263 EGU393231:EGU393263 EQQ393231:EQQ393263 FAM393231:FAM393263 FKI393231:FKI393263 FUE393231:FUE393263 GEA393231:GEA393263 GNW393231:GNW393263 GXS393231:GXS393263 HHO393231:HHO393263 HRK393231:HRK393263 IBG393231:IBG393263 ILC393231:ILC393263 IUY393231:IUY393263 JEU393231:JEU393263 JOQ393231:JOQ393263 JYM393231:JYM393263 KII393231:KII393263 KSE393231:KSE393263 LCA393231:LCA393263 LLW393231:LLW393263 LVS393231:LVS393263 MFO393231:MFO393263 MPK393231:MPK393263 MZG393231:MZG393263 NJC393231:NJC393263 NSY393231:NSY393263 OCU393231:OCU393263 OMQ393231:OMQ393263 OWM393231:OWM393263 PGI393231:PGI393263 PQE393231:PQE393263 QAA393231:QAA393263 QJW393231:QJW393263 QTS393231:QTS393263 RDO393231:RDO393263 RNK393231:RNK393263 RXG393231:RXG393263 SHC393231:SHC393263 SQY393231:SQY393263 TAU393231:TAU393263 TKQ393231:TKQ393263 TUM393231:TUM393263 UEI393231:UEI393263 UOE393231:UOE393263 UYA393231:UYA393263 VHW393231:VHW393263 VRS393231:VRS393263 WBO393231:WBO393263 WLK393231:WLK393263 WVG393231:WVG393263 IU458767:IU458799 SQ458767:SQ458799 ACM458767:ACM458799 AMI458767:AMI458799 AWE458767:AWE458799 BGA458767:BGA458799 BPW458767:BPW458799 BZS458767:BZS458799 CJO458767:CJO458799 CTK458767:CTK458799 DDG458767:DDG458799 DNC458767:DNC458799 DWY458767:DWY458799 EGU458767:EGU458799 EQQ458767:EQQ458799 FAM458767:FAM458799 FKI458767:FKI458799 FUE458767:FUE458799 GEA458767:GEA458799 GNW458767:GNW458799 GXS458767:GXS458799 HHO458767:HHO458799 HRK458767:HRK458799 IBG458767:IBG458799 ILC458767:ILC458799 IUY458767:IUY458799 JEU458767:JEU458799 JOQ458767:JOQ458799 JYM458767:JYM458799 KII458767:KII458799 KSE458767:KSE458799 LCA458767:LCA458799 LLW458767:LLW458799 LVS458767:LVS458799 MFO458767:MFO458799 MPK458767:MPK458799 MZG458767:MZG458799 NJC458767:NJC458799 NSY458767:NSY458799 OCU458767:OCU458799 OMQ458767:OMQ458799 OWM458767:OWM458799 PGI458767:PGI458799 PQE458767:PQE458799 QAA458767:QAA458799 QJW458767:QJW458799 QTS458767:QTS458799 RDO458767:RDO458799 RNK458767:RNK458799 RXG458767:RXG458799 SHC458767:SHC458799 SQY458767:SQY458799 TAU458767:TAU458799 TKQ458767:TKQ458799 TUM458767:TUM458799 UEI458767:UEI458799 UOE458767:UOE458799 UYA458767:UYA458799 VHW458767:VHW458799 VRS458767:VRS458799 WBO458767:WBO458799 WLK458767:WLK458799 WVG458767:WVG458799 IU524303:IU524335 SQ524303:SQ524335 ACM524303:ACM524335 AMI524303:AMI524335 AWE524303:AWE524335 BGA524303:BGA524335 BPW524303:BPW524335 BZS524303:BZS524335 CJO524303:CJO524335 CTK524303:CTK524335 DDG524303:DDG524335 DNC524303:DNC524335 DWY524303:DWY524335 EGU524303:EGU524335 EQQ524303:EQQ524335 FAM524303:FAM524335 FKI524303:FKI524335 FUE524303:FUE524335 GEA524303:GEA524335 GNW524303:GNW524335 GXS524303:GXS524335 HHO524303:HHO524335 HRK524303:HRK524335 IBG524303:IBG524335 ILC524303:ILC524335 IUY524303:IUY524335 JEU524303:JEU524335 JOQ524303:JOQ524335 JYM524303:JYM524335 KII524303:KII524335 KSE524303:KSE524335 LCA524303:LCA524335 LLW524303:LLW524335 LVS524303:LVS524335 MFO524303:MFO524335 MPK524303:MPK524335 MZG524303:MZG524335 NJC524303:NJC524335 NSY524303:NSY524335 OCU524303:OCU524335 OMQ524303:OMQ524335 OWM524303:OWM524335 PGI524303:PGI524335 PQE524303:PQE524335 QAA524303:QAA524335 QJW524303:QJW524335 QTS524303:QTS524335 RDO524303:RDO524335 RNK524303:RNK524335 RXG524303:RXG524335 SHC524303:SHC524335 SQY524303:SQY524335 TAU524303:TAU524335 TKQ524303:TKQ524335 TUM524303:TUM524335 UEI524303:UEI524335 UOE524303:UOE524335 UYA524303:UYA524335 VHW524303:VHW524335 VRS524303:VRS524335 WBO524303:WBO524335 WLK524303:WLK524335 WVG524303:WVG524335 IU589839:IU589871 SQ589839:SQ589871 ACM589839:ACM589871 AMI589839:AMI589871 AWE589839:AWE589871 BGA589839:BGA589871 BPW589839:BPW589871 BZS589839:BZS589871 CJO589839:CJO589871 CTK589839:CTK589871 DDG589839:DDG589871 DNC589839:DNC589871 DWY589839:DWY589871 EGU589839:EGU589871 EQQ589839:EQQ589871 FAM589839:FAM589871 FKI589839:FKI589871 FUE589839:FUE589871 GEA589839:GEA589871 GNW589839:GNW589871 GXS589839:GXS589871 HHO589839:HHO589871 HRK589839:HRK589871 IBG589839:IBG589871 ILC589839:ILC589871 IUY589839:IUY589871 JEU589839:JEU589871 JOQ589839:JOQ589871 JYM589839:JYM589871 KII589839:KII589871 KSE589839:KSE589871 LCA589839:LCA589871 LLW589839:LLW589871 LVS589839:LVS589871 MFO589839:MFO589871 MPK589839:MPK589871 MZG589839:MZG589871 NJC589839:NJC589871 NSY589839:NSY589871 OCU589839:OCU589871 OMQ589839:OMQ589871 OWM589839:OWM589871 PGI589839:PGI589871 PQE589839:PQE589871 QAA589839:QAA589871 QJW589839:QJW589871 QTS589839:QTS589871 RDO589839:RDO589871 RNK589839:RNK589871 RXG589839:RXG589871 SHC589839:SHC589871 SQY589839:SQY589871 TAU589839:TAU589871 TKQ589839:TKQ589871 TUM589839:TUM589871 UEI589839:UEI589871 UOE589839:UOE589871 UYA589839:UYA589871 VHW589839:VHW589871 VRS589839:VRS589871 WBO589839:WBO589871 WLK589839:WLK589871 WVG589839:WVG589871 IU655375:IU655407 SQ655375:SQ655407 ACM655375:ACM655407 AMI655375:AMI655407 AWE655375:AWE655407 BGA655375:BGA655407 BPW655375:BPW655407 BZS655375:BZS655407 CJO655375:CJO655407 CTK655375:CTK655407 DDG655375:DDG655407 DNC655375:DNC655407 DWY655375:DWY655407 EGU655375:EGU655407 EQQ655375:EQQ655407 FAM655375:FAM655407 FKI655375:FKI655407 FUE655375:FUE655407 GEA655375:GEA655407 GNW655375:GNW655407 GXS655375:GXS655407 HHO655375:HHO655407 HRK655375:HRK655407 IBG655375:IBG655407 ILC655375:ILC655407 IUY655375:IUY655407 JEU655375:JEU655407 JOQ655375:JOQ655407 JYM655375:JYM655407 KII655375:KII655407 KSE655375:KSE655407 LCA655375:LCA655407 LLW655375:LLW655407 LVS655375:LVS655407 MFO655375:MFO655407 MPK655375:MPK655407 MZG655375:MZG655407 NJC655375:NJC655407 NSY655375:NSY655407 OCU655375:OCU655407 OMQ655375:OMQ655407 OWM655375:OWM655407 PGI655375:PGI655407 PQE655375:PQE655407 QAA655375:QAA655407 QJW655375:QJW655407 QTS655375:QTS655407 RDO655375:RDO655407 RNK655375:RNK655407 RXG655375:RXG655407 SHC655375:SHC655407 SQY655375:SQY655407 TAU655375:TAU655407 TKQ655375:TKQ655407 TUM655375:TUM655407 UEI655375:UEI655407 UOE655375:UOE655407 UYA655375:UYA655407 VHW655375:VHW655407 VRS655375:VRS655407 WBO655375:WBO655407 WLK655375:WLK655407 WVG655375:WVG655407 IU720911:IU720943 SQ720911:SQ720943 ACM720911:ACM720943 AMI720911:AMI720943 AWE720911:AWE720943 BGA720911:BGA720943 BPW720911:BPW720943 BZS720911:BZS720943 CJO720911:CJO720943 CTK720911:CTK720943 DDG720911:DDG720943 DNC720911:DNC720943 DWY720911:DWY720943 EGU720911:EGU720943 EQQ720911:EQQ720943 FAM720911:FAM720943 FKI720911:FKI720943 FUE720911:FUE720943 GEA720911:GEA720943 GNW720911:GNW720943 GXS720911:GXS720943 HHO720911:HHO720943 HRK720911:HRK720943 IBG720911:IBG720943 ILC720911:ILC720943 IUY720911:IUY720943 JEU720911:JEU720943 JOQ720911:JOQ720943 JYM720911:JYM720943 KII720911:KII720943 KSE720911:KSE720943 LCA720911:LCA720943 LLW720911:LLW720943 LVS720911:LVS720943 MFO720911:MFO720943 MPK720911:MPK720943 MZG720911:MZG720943 NJC720911:NJC720943 NSY720911:NSY720943 OCU720911:OCU720943 OMQ720911:OMQ720943 OWM720911:OWM720943 PGI720911:PGI720943 PQE720911:PQE720943 QAA720911:QAA720943 QJW720911:QJW720943 QTS720911:QTS720943 RDO720911:RDO720943 RNK720911:RNK720943 RXG720911:RXG720943 SHC720911:SHC720943 SQY720911:SQY720943 TAU720911:TAU720943 TKQ720911:TKQ720943 TUM720911:TUM720943 UEI720911:UEI720943 UOE720911:UOE720943 UYA720911:UYA720943 VHW720911:VHW720943 VRS720911:VRS720943 WBO720911:WBO720943 WLK720911:WLK720943 WVG720911:WVG720943 IU786447:IU786479 SQ786447:SQ786479 ACM786447:ACM786479 AMI786447:AMI786479 AWE786447:AWE786479 BGA786447:BGA786479 BPW786447:BPW786479 BZS786447:BZS786479 CJO786447:CJO786479 CTK786447:CTK786479 DDG786447:DDG786479 DNC786447:DNC786479 DWY786447:DWY786479 EGU786447:EGU786479 EQQ786447:EQQ786479 FAM786447:FAM786479 FKI786447:FKI786479 FUE786447:FUE786479 GEA786447:GEA786479 GNW786447:GNW786479 GXS786447:GXS786479 HHO786447:HHO786479 HRK786447:HRK786479 IBG786447:IBG786479 ILC786447:ILC786479 IUY786447:IUY786479 JEU786447:JEU786479 JOQ786447:JOQ786479 JYM786447:JYM786479 KII786447:KII786479 KSE786447:KSE786479 LCA786447:LCA786479 LLW786447:LLW786479 LVS786447:LVS786479 MFO786447:MFO786479 MPK786447:MPK786479 MZG786447:MZG786479 NJC786447:NJC786479 NSY786447:NSY786479 OCU786447:OCU786479 OMQ786447:OMQ786479 OWM786447:OWM786479 PGI786447:PGI786479 PQE786447:PQE786479 QAA786447:QAA786479 QJW786447:QJW786479 QTS786447:QTS786479 RDO786447:RDO786479 RNK786447:RNK786479 RXG786447:RXG786479 SHC786447:SHC786479 SQY786447:SQY786479 TAU786447:TAU786479 TKQ786447:TKQ786479 TUM786447:TUM786479 UEI786447:UEI786479 UOE786447:UOE786479 UYA786447:UYA786479 VHW786447:VHW786479 VRS786447:VRS786479 WBO786447:WBO786479 WLK786447:WLK786479 WVG786447:WVG786479 IU851983:IU852015 SQ851983:SQ852015 ACM851983:ACM852015 AMI851983:AMI852015 AWE851983:AWE852015 BGA851983:BGA852015 BPW851983:BPW852015 BZS851983:BZS852015 CJO851983:CJO852015 CTK851983:CTK852015 DDG851983:DDG852015 DNC851983:DNC852015 DWY851983:DWY852015 EGU851983:EGU852015 EQQ851983:EQQ852015 FAM851983:FAM852015 FKI851983:FKI852015 FUE851983:FUE852015 GEA851983:GEA852015 GNW851983:GNW852015 GXS851983:GXS852015 HHO851983:HHO852015 HRK851983:HRK852015 IBG851983:IBG852015 ILC851983:ILC852015 IUY851983:IUY852015 JEU851983:JEU852015 JOQ851983:JOQ852015 JYM851983:JYM852015 KII851983:KII852015 KSE851983:KSE852015 LCA851983:LCA852015 LLW851983:LLW852015 LVS851983:LVS852015 MFO851983:MFO852015 MPK851983:MPK852015 MZG851983:MZG852015 NJC851983:NJC852015 NSY851983:NSY852015 OCU851983:OCU852015 OMQ851983:OMQ852015 OWM851983:OWM852015 PGI851983:PGI852015 PQE851983:PQE852015 QAA851983:QAA852015 QJW851983:QJW852015 QTS851983:QTS852015 RDO851983:RDO852015 RNK851983:RNK852015 RXG851983:RXG852015 SHC851983:SHC852015 SQY851983:SQY852015 TAU851983:TAU852015 TKQ851983:TKQ852015 TUM851983:TUM852015 UEI851983:UEI852015 UOE851983:UOE852015 UYA851983:UYA852015 VHW851983:VHW852015 VRS851983:VRS852015 WBO851983:WBO852015 WLK851983:WLK852015 WVG851983:WVG852015 IU917519:IU917551 SQ917519:SQ917551 ACM917519:ACM917551 AMI917519:AMI917551 AWE917519:AWE917551 BGA917519:BGA917551 BPW917519:BPW917551 BZS917519:BZS917551 CJO917519:CJO917551 CTK917519:CTK917551 DDG917519:DDG917551 DNC917519:DNC917551 DWY917519:DWY917551 EGU917519:EGU917551 EQQ917519:EQQ917551 FAM917519:FAM917551 FKI917519:FKI917551 FUE917519:FUE917551 GEA917519:GEA917551 GNW917519:GNW917551 GXS917519:GXS917551 HHO917519:HHO917551 HRK917519:HRK917551 IBG917519:IBG917551 ILC917519:ILC917551 IUY917519:IUY917551 JEU917519:JEU917551 JOQ917519:JOQ917551 JYM917519:JYM917551 KII917519:KII917551 KSE917519:KSE917551 LCA917519:LCA917551 LLW917519:LLW917551 LVS917519:LVS917551 MFO917519:MFO917551 MPK917519:MPK917551 MZG917519:MZG917551 NJC917519:NJC917551 NSY917519:NSY917551 OCU917519:OCU917551 OMQ917519:OMQ917551 OWM917519:OWM917551 PGI917519:PGI917551 PQE917519:PQE917551 QAA917519:QAA917551 QJW917519:QJW917551 QTS917519:QTS917551 RDO917519:RDO917551 RNK917519:RNK917551 RXG917519:RXG917551 SHC917519:SHC917551 SQY917519:SQY917551 TAU917519:TAU917551 TKQ917519:TKQ917551 TUM917519:TUM917551 UEI917519:UEI917551 UOE917519:UOE917551 UYA917519:UYA917551 VHW917519:VHW917551 VRS917519:VRS917551 WBO917519:WBO917551 WLK917519:WLK917551 WVG917519:WVG917551 IU983055:IU983087 SQ983055:SQ983087 ACM983055:ACM983087 AMI983055:AMI983087 AWE983055:AWE983087 BGA983055:BGA983087 BPW983055:BPW983087 BZS983055:BZS983087 CJO983055:CJO983087 CTK983055:CTK983087 DDG983055:DDG983087 DNC983055:DNC983087 DWY983055:DWY983087 EGU983055:EGU983087 EQQ983055:EQQ983087 FAM983055:FAM983087 FKI983055:FKI983087 FUE983055:FUE983087 GEA983055:GEA983087 GNW983055:GNW983087 GXS983055:GXS983087 HHO983055:HHO983087 HRK983055:HRK983087 IBG983055:IBG983087 ILC983055:ILC983087 IUY983055:IUY983087 JEU983055:JEU983087 JOQ983055:JOQ983087 JYM983055:JYM983087 KII983055:KII983087 KSE983055:KSE983087 LCA983055:LCA983087 LLW983055:LLW983087 LVS983055:LVS983087 MFO983055:MFO983087 MPK983055:MPK983087 MZG983055:MZG983087 NJC983055:NJC983087 NSY983055:NSY983087 OCU983055:OCU983087 OMQ983055:OMQ983087 OWM983055:OWM983087 PGI983055:PGI983087 PQE983055:PQE983087 QAA983055:QAA983087 QJW983055:QJW983087 QTS983055:QTS983087 RDO983055:RDO983087 RNK983055:RNK983087 RXG983055:RXG983087 SHC983055:SHC983087 SQY983055:SQY983087 TAU983055:TAU983087 TKQ983055:TKQ983087 TUM983055:TUM983087 UEI983055:UEI983087 UOE983055:UOE983087 UYA983055:UYA983087 VHW983055:VHW983087 VRS983055:VRS983087 WBO983055:WBO983087 WLK983055:WLK983087 WVG983055:WVG983087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VHW55 VRS55 WBO55 WLK55 WVG55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IS55 SO55 ACK55 AMG55 AWC55 BFY55 BPU55 BZQ55 CJM55 CTI55 DDE55 DNA55 DWW55 EGS55 EQO55 FAK55 FKG55 FUC55 GDY55 GNU55 GXQ55 HHM55 HRI55 IBE55 ILA55 IUW55 JES55 JOO55 JYK55 KIG55 KSC55 LBY55 LLU55 LVQ55 MFM55 MPI55 MZE55 NJA55 NSW55 OCS55 OMO55 OWK55 PGG55 PQC55 PZY55 QJU55 QTQ55 RDM55 RNI55 RXE55 SHA55 SQW55 TAS55 TKO55 TUK55 UEG55 UOC55 UXY55 VHU55 VRQ55 WBM55 WLI55 WVE55 IS65591 SO65591 ACK65591 AMG65591 AWC65591 BFY65591 BPU65591 BZQ65591 CJM65591 CTI65591 DDE65591 DNA65591 DWW65591 EGS65591 EQO65591 FAK65591 FKG65591 FUC65591 GDY65591 GNU65591 GXQ65591 HHM65591 HRI65591 IBE65591 ILA65591 IUW65591 JES65591 JOO65591 JYK65591 KIG65591 KSC65591 LBY65591 LLU65591 LVQ65591 MFM65591 MPI65591 MZE65591 NJA65591 NSW65591 OCS65591 OMO65591 OWK65591 PGG65591 PQC65591 PZY65591 QJU65591 QTQ65591 RDM65591 RNI65591 RXE65591 SHA65591 SQW65591 TAS65591 TKO65591 TUK65591 UEG65591 UOC65591 UXY65591 VHU65591 VRQ65591 WBM65591 WLI65591 WVE65591 IS131127 SO131127 ACK131127 AMG131127 AWC131127 BFY131127 BPU131127 BZQ131127 CJM131127 CTI131127 DDE131127 DNA131127 DWW131127 EGS131127 EQO131127 FAK131127 FKG131127 FUC131127 GDY131127 GNU131127 GXQ131127 HHM131127 HRI131127 IBE131127 ILA131127 IUW131127 JES131127 JOO131127 JYK131127 KIG131127 KSC131127 LBY131127 LLU131127 LVQ131127 MFM131127 MPI131127 MZE131127 NJA131127 NSW131127 OCS131127 OMO131127 OWK131127 PGG131127 PQC131127 PZY131127 QJU131127 QTQ131127 RDM131127 RNI131127 RXE131127 SHA131127 SQW131127 TAS131127 TKO131127 TUK131127 UEG131127 UOC131127 UXY131127 VHU131127 VRQ131127 WBM131127 WLI131127 WVE131127 IS196663 SO196663 ACK196663 AMG196663 AWC196663 BFY196663 BPU196663 BZQ196663 CJM196663 CTI196663 DDE196663 DNA196663 DWW196663 EGS196663 EQO196663 FAK196663 FKG196663 FUC196663 GDY196663 GNU196663 GXQ196663 HHM196663 HRI196663 IBE196663 ILA196663 IUW196663 JES196663 JOO196663 JYK196663 KIG196663 KSC196663 LBY196663 LLU196663 LVQ196663 MFM196663 MPI196663 MZE196663 NJA196663 NSW196663 OCS196663 OMO196663 OWK196663 PGG196663 PQC196663 PZY196663 QJU196663 QTQ196663 RDM196663 RNI196663 RXE196663 SHA196663 SQW196663 TAS196663 TKO196663 TUK196663 UEG196663 UOC196663 UXY196663 VHU196663 VRQ196663 WBM196663 WLI196663 WVE196663 IS262199 SO262199 ACK262199 AMG262199 AWC262199 BFY262199 BPU262199 BZQ262199 CJM262199 CTI262199 DDE262199 DNA262199 DWW262199 EGS262199 EQO262199 FAK262199 FKG262199 FUC262199 GDY262199 GNU262199 GXQ262199 HHM262199 HRI262199 IBE262199 ILA262199 IUW262199 JES262199 JOO262199 JYK262199 KIG262199 KSC262199 LBY262199 LLU262199 LVQ262199 MFM262199 MPI262199 MZE262199 NJA262199 NSW262199 OCS262199 OMO262199 OWK262199 PGG262199 PQC262199 PZY262199 QJU262199 QTQ262199 RDM262199 RNI262199 RXE262199 SHA262199 SQW262199 TAS262199 TKO262199 TUK262199 UEG262199 UOC262199 UXY262199 VHU262199 VRQ262199 WBM262199 WLI262199 WVE262199 IS327735 SO327735 ACK327735 AMG327735 AWC327735 BFY327735 BPU327735 BZQ327735 CJM327735 CTI327735 DDE327735 DNA327735 DWW327735 EGS327735 EQO327735 FAK327735 FKG327735 FUC327735 GDY327735 GNU327735 GXQ327735 HHM327735 HRI327735 IBE327735 ILA327735 IUW327735 JES327735 JOO327735 JYK327735 KIG327735 KSC327735 LBY327735 LLU327735 LVQ327735 MFM327735 MPI327735 MZE327735 NJA327735 NSW327735 OCS327735 OMO327735 OWK327735 PGG327735 PQC327735 PZY327735 QJU327735 QTQ327735 RDM327735 RNI327735 RXE327735 SHA327735 SQW327735 TAS327735 TKO327735 TUK327735 UEG327735 UOC327735 UXY327735 VHU327735 VRQ327735 WBM327735 WLI327735 WVE327735 IS393271 SO393271 ACK393271 AMG393271 AWC393271 BFY393271 BPU393271 BZQ393271 CJM393271 CTI393271 DDE393271 DNA393271 DWW393271 EGS393271 EQO393271 FAK393271 FKG393271 FUC393271 GDY393271 GNU393271 GXQ393271 HHM393271 HRI393271 IBE393271 ILA393271 IUW393271 JES393271 JOO393271 JYK393271 KIG393271 KSC393271 LBY393271 LLU393271 LVQ393271 MFM393271 MPI393271 MZE393271 NJA393271 NSW393271 OCS393271 OMO393271 OWK393271 PGG393271 PQC393271 PZY393271 QJU393271 QTQ393271 RDM393271 RNI393271 RXE393271 SHA393271 SQW393271 TAS393271 TKO393271 TUK393271 UEG393271 UOC393271 UXY393271 VHU393271 VRQ393271 WBM393271 WLI393271 WVE393271 IS458807 SO458807 ACK458807 AMG458807 AWC458807 BFY458807 BPU458807 BZQ458807 CJM458807 CTI458807 DDE458807 DNA458807 DWW458807 EGS458807 EQO458807 FAK458807 FKG458807 FUC458807 GDY458807 GNU458807 GXQ458807 HHM458807 HRI458807 IBE458807 ILA458807 IUW458807 JES458807 JOO458807 JYK458807 KIG458807 KSC458807 LBY458807 LLU458807 LVQ458807 MFM458807 MPI458807 MZE458807 NJA458807 NSW458807 OCS458807 OMO458807 OWK458807 PGG458807 PQC458807 PZY458807 QJU458807 QTQ458807 RDM458807 RNI458807 RXE458807 SHA458807 SQW458807 TAS458807 TKO458807 TUK458807 UEG458807 UOC458807 UXY458807 VHU458807 VRQ458807 WBM458807 WLI458807 WVE458807 IS524343 SO524343 ACK524343 AMG524343 AWC524343 BFY524343 BPU524343 BZQ524343 CJM524343 CTI524343 DDE524343 DNA524343 DWW524343 EGS524343 EQO524343 FAK524343 FKG524343 FUC524343 GDY524343 GNU524343 GXQ524343 HHM524343 HRI524343 IBE524343 ILA524343 IUW524343 JES524343 JOO524343 JYK524343 KIG524343 KSC524343 LBY524343 LLU524343 LVQ524343 MFM524343 MPI524343 MZE524343 NJA524343 NSW524343 OCS524343 OMO524343 OWK524343 PGG524343 PQC524343 PZY524343 QJU524343 QTQ524343 RDM524343 RNI524343 RXE524343 SHA524343 SQW524343 TAS524343 TKO524343 TUK524343 UEG524343 UOC524343 UXY524343 VHU524343 VRQ524343 WBM524343 WLI524343 WVE524343 IS589879 SO589879 ACK589879 AMG589879 AWC589879 BFY589879 BPU589879 BZQ589879 CJM589879 CTI589879 DDE589879 DNA589879 DWW589879 EGS589879 EQO589879 FAK589879 FKG589879 FUC589879 GDY589879 GNU589879 GXQ589879 HHM589879 HRI589879 IBE589879 ILA589879 IUW589879 JES589879 JOO589879 JYK589879 KIG589879 KSC589879 LBY589879 LLU589879 LVQ589879 MFM589879 MPI589879 MZE589879 NJA589879 NSW589879 OCS589879 OMO589879 OWK589879 PGG589879 PQC589879 PZY589879 QJU589879 QTQ589879 RDM589879 RNI589879 RXE589879 SHA589879 SQW589879 TAS589879 TKO589879 TUK589879 UEG589879 UOC589879 UXY589879 VHU589879 VRQ589879 WBM589879 WLI589879 WVE589879 IS655415 SO655415 ACK655415 AMG655415 AWC655415 BFY655415 BPU655415 BZQ655415 CJM655415 CTI655415 DDE655415 DNA655415 DWW655415 EGS655415 EQO655415 FAK655415 FKG655415 FUC655415 GDY655415 GNU655415 GXQ655415 HHM655415 HRI655415 IBE655415 ILA655415 IUW655415 JES655415 JOO655415 JYK655415 KIG655415 KSC655415 LBY655415 LLU655415 LVQ655415 MFM655415 MPI655415 MZE655415 NJA655415 NSW655415 OCS655415 OMO655415 OWK655415 PGG655415 PQC655415 PZY655415 QJU655415 QTQ655415 RDM655415 RNI655415 RXE655415 SHA655415 SQW655415 TAS655415 TKO655415 TUK655415 UEG655415 UOC655415 UXY655415 VHU655415 VRQ655415 WBM655415 WLI655415 WVE655415 IS720951 SO720951 ACK720951 AMG720951 AWC720951 BFY720951 BPU720951 BZQ720951 CJM720951 CTI720951 DDE720951 DNA720951 DWW720951 EGS720951 EQO720951 FAK720951 FKG720951 FUC720951 GDY720951 GNU720951 GXQ720951 HHM720951 HRI720951 IBE720951 ILA720951 IUW720951 JES720951 JOO720951 JYK720951 KIG720951 KSC720951 LBY720951 LLU720951 LVQ720951 MFM720951 MPI720951 MZE720951 NJA720951 NSW720951 OCS720951 OMO720951 OWK720951 PGG720951 PQC720951 PZY720951 QJU720951 QTQ720951 RDM720951 RNI720951 RXE720951 SHA720951 SQW720951 TAS720951 TKO720951 TUK720951 UEG720951 UOC720951 UXY720951 VHU720951 VRQ720951 WBM720951 WLI720951 WVE720951 IS786487 SO786487 ACK786487 AMG786487 AWC786487 BFY786487 BPU786487 BZQ786487 CJM786487 CTI786487 DDE786487 DNA786487 DWW786487 EGS786487 EQO786487 FAK786487 FKG786487 FUC786487 GDY786487 GNU786487 GXQ786487 HHM786487 HRI786487 IBE786487 ILA786487 IUW786487 JES786487 JOO786487 JYK786487 KIG786487 KSC786487 LBY786487 LLU786487 LVQ786487 MFM786487 MPI786487 MZE786487 NJA786487 NSW786487 OCS786487 OMO786487 OWK786487 PGG786487 PQC786487 PZY786487 QJU786487 QTQ786487 RDM786487 RNI786487 RXE786487 SHA786487 SQW786487 TAS786487 TKO786487 TUK786487 UEG786487 UOC786487 UXY786487 VHU786487 VRQ786487 WBM786487 WLI786487 WVE786487 IS852023 SO852023 ACK852023 AMG852023 AWC852023 BFY852023 BPU852023 BZQ852023 CJM852023 CTI852023 DDE852023 DNA852023 DWW852023 EGS852023 EQO852023 FAK852023 FKG852023 FUC852023 GDY852023 GNU852023 GXQ852023 HHM852023 HRI852023 IBE852023 ILA852023 IUW852023 JES852023 JOO852023 JYK852023 KIG852023 KSC852023 LBY852023 LLU852023 LVQ852023 MFM852023 MPI852023 MZE852023 NJA852023 NSW852023 OCS852023 OMO852023 OWK852023 PGG852023 PQC852023 PZY852023 QJU852023 QTQ852023 RDM852023 RNI852023 RXE852023 SHA852023 SQW852023 TAS852023 TKO852023 TUK852023 UEG852023 UOC852023 UXY852023 VHU852023 VRQ852023 WBM852023 WLI852023 WVE852023 IS917559 SO917559 ACK917559 AMG917559 AWC917559 BFY917559 BPU917559 BZQ917559 CJM917559 CTI917559 DDE917559 DNA917559 DWW917559 EGS917559 EQO917559 FAK917559 FKG917559 FUC917559 GDY917559 GNU917559 GXQ917559 HHM917559 HRI917559 IBE917559 ILA917559 IUW917559 JES917559 JOO917559 JYK917559 KIG917559 KSC917559 LBY917559 LLU917559 LVQ917559 MFM917559 MPI917559 MZE917559 NJA917559 NSW917559 OCS917559 OMO917559 OWK917559 PGG917559 PQC917559 PZY917559 QJU917559 QTQ917559 RDM917559 RNI917559 RXE917559 SHA917559 SQW917559 TAS917559 TKO917559 TUK917559 UEG917559 UOC917559 UXY917559 VHU917559 VRQ917559 WBM917559 WLI917559 WVE917559 IS983095 SO983095 ACK983095 AMG983095 AWC983095 BFY983095 BPU983095 BZQ983095 CJM983095 CTI983095 DDE983095 DNA983095 DWW983095 EGS983095 EQO983095 FAK983095 FKG983095 FUC983095 GDY983095 GNU983095 GXQ983095 HHM983095 HRI983095 IBE983095 ILA983095 IUW983095 JES983095 JOO983095 JYK983095 KIG983095 KSC983095 LBY983095 LLU983095 LVQ983095 MFM983095 MPI983095 MZE983095 NJA983095 NSW983095 OCS983095 OMO983095 OWK983095 PGG983095 PQC983095 PZY983095 QJU983095 QTQ983095 RDM983095 RNI983095 RXE983095 SHA983095 SQW983095 TAS983095 TKO983095 TUK983095 UEG983095 UOC983095 UXY983095 VHU983095 VRQ983095 WBM983095 WLI983095 WVE983095 IS65551:IS65583 SO65551:SO65583 ACK65551:ACK65583 AMG65551:AMG65583 AWC65551:AWC65583 BFY65551:BFY65583 BPU65551:BPU65583 BZQ65551:BZQ65583 CJM65551:CJM65583 CTI65551:CTI65583 DDE65551:DDE65583 DNA65551:DNA65583 DWW65551:DWW65583 EGS65551:EGS65583 EQO65551:EQO65583 FAK65551:FAK65583 FKG65551:FKG65583 FUC65551:FUC65583 GDY65551:GDY65583 GNU65551:GNU65583 GXQ65551:GXQ65583 HHM65551:HHM65583 HRI65551:HRI65583 IBE65551:IBE65583 ILA65551:ILA65583 IUW65551:IUW65583 JES65551:JES65583 JOO65551:JOO65583 JYK65551:JYK65583 KIG65551:KIG65583 KSC65551:KSC65583 LBY65551:LBY65583 LLU65551:LLU65583 LVQ65551:LVQ65583 MFM65551:MFM65583 MPI65551:MPI65583 MZE65551:MZE65583 NJA65551:NJA65583 NSW65551:NSW65583 OCS65551:OCS65583 OMO65551:OMO65583 OWK65551:OWK65583 PGG65551:PGG65583 PQC65551:PQC65583 PZY65551:PZY65583 QJU65551:QJU65583 QTQ65551:QTQ65583 RDM65551:RDM65583 RNI65551:RNI65583 RXE65551:RXE65583 SHA65551:SHA65583 SQW65551:SQW65583 TAS65551:TAS65583 TKO65551:TKO65583 TUK65551:TUK65583 UEG65551:UEG65583 UOC65551:UOC65583 UXY65551:UXY65583 VHU65551:VHU65583 VRQ65551:VRQ65583 WBM65551:WBM65583 WLI65551:WLI65583 WVE65551:WVE65583 IS131087:IS131119 SO131087:SO131119 ACK131087:ACK131119 AMG131087:AMG131119 AWC131087:AWC131119 BFY131087:BFY131119 BPU131087:BPU131119 BZQ131087:BZQ131119 CJM131087:CJM131119 CTI131087:CTI131119 DDE131087:DDE131119 DNA131087:DNA131119 DWW131087:DWW131119 EGS131087:EGS131119 EQO131087:EQO131119 FAK131087:FAK131119 FKG131087:FKG131119 FUC131087:FUC131119 GDY131087:GDY131119 GNU131087:GNU131119 GXQ131087:GXQ131119 HHM131087:HHM131119 HRI131087:HRI131119 IBE131087:IBE131119 ILA131087:ILA131119 IUW131087:IUW131119 JES131087:JES131119 JOO131087:JOO131119 JYK131087:JYK131119 KIG131087:KIG131119 KSC131087:KSC131119 LBY131087:LBY131119 LLU131087:LLU131119 LVQ131087:LVQ131119 MFM131087:MFM131119 MPI131087:MPI131119 MZE131087:MZE131119 NJA131087:NJA131119 NSW131087:NSW131119 OCS131087:OCS131119 OMO131087:OMO131119 OWK131087:OWK131119 PGG131087:PGG131119 PQC131087:PQC131119 PZY131087:PZY131119 QJU131087:QJU131119 QTQ131087:QTQ131119 RDM131087:RDM131119 RNI131087:RNI131119 RXE131087:RXE131119 SHA131087:SHA131119 SQW131087:SQW131119 TAS131087:TAS131119 TKO131087:TKO131119 TUK131087:TUK131119 UEG131087:UEG131119 UOC131087:UOC131119 UXY131087:UXY131119 VHU131087:VHU131119 VRQ131087:VRQ131119 WBM131087:WBM131119 WLI131087:WLI131119 WVE131087:WVE131119 IS196623:IS196655 SO196623:SO196655 ACK196623:ACK196655 AMG196623:AMG196655 AWC196623:AWC196655 BFY196623:BFY196655 BPU196623:BPU196655 BZQ196623:BZQ196655 CJM196623:CJM196655 CTI196623:CTI196655 DDE196623:DDE196655 DNA196623:DNA196655 DWW196623:DWW196655 EGS196623:EGS196655 EQO196623:EQO196655 FAK196623:FAK196655 FKG196623:FKG196655 FUC196623:FUC196655 GDY196623:GDY196655 GNU196623:GNU196655 GXQ196623:GXQ196655 HHM196623:HHM196655 HRI196623:HRI196655 IBE196623:IBE196655 ILA196623:ILA196655 IUW196623:IUW196655 JES196623:JES196655 JOO196623:JOO196655 JYK196623:JYK196655 KIG196623:KIG196655 KSC196623:KSC196655 LBY196623:LBY196655 LLU196623:LLU196655 LVQ196623:LVQ196655 MFM196623:MFM196655 MPI196623:MPI196655 MZE196623:MZE196655 NJA196623:NJA196655 NSW196623:NSW196655 OCS196623:OCS196655 OMO196623:OMO196655 OWK196623:OWK196655 PGG196623:PGG196655 PQC196623:PQC196655 PZY196623:PZY196655 QJU196623:QJU196655 QTQ196623:QTQ196655 RDM196623:RDM196655 RNI196623:RNI196655 RXE196623:RXE196655 SHA196623:SHA196655 SQW196623:SQW196655 TAS196623:TAS196655 TKO196623:TKO196655 TUK196623:TUK196655 UEG196623:UEG196655 UOC196623:UOC196655 UXY196623:UXY196655 VHU196623:VHU196655 VRQ196623:VRQ196655 WBM196623:WBM196655 WLI196623:WLI196655 WVE196623:WVE196655 IS262159:IS262191 SO262159:SO262191 ACK262159:ACK262191 AMG262159:AMG262191 AWC262159:AWC262191 BFY262159:BFY262191 BPU262159:BPU262191 BZQ262159:BZQ262191 CJM262159:CJM262191 CTI262159:CTI262191 DDE262159:DDE262191 DNA262159:DNA262191 DWW262159:DWW262191 EGS262159:EGS262191 EQO262159:EQO262191 FAK262159:FAK262191 FKG262159:FKG262191 FUC262159:FUC262191 GDY262159:GDY262191 GNU262159:GNU262191 GXQ262159:GXQ262191 HHM262159:HHM262191 HRI262159:HRI262191 IBE262159:IBE262191 ILA262159:ILA262191 IUW262159:IUW262191 JES262159:JES262191 JOO262159:JOO262191 JYK262159:JYK262191 KIG262159:KIG262191 KSC262159:KSC262191 LBY262159:LBY262191 LLU262159:LLU262191 LVQ262159:LVQ262191 MFM262159:MFM262191 MPI262159:MPI262191 MZE262159:MZE262191 NJA262159:NJA262191 NSW262159:NSW262191 OCS262159:OCS262191 OMO262159:OMO262191 OWK262159:OWK262191 PGG262159:PGG262191 PQC262159:PQC262191 PZY262159:PZY262191 QJU262159:QJU262191 QTQ262159:QTQ262191 RDM262159:RDM262191 RNI262159:RNI262191 RXE262159:RXE262191 SHA262159:SHA262191 SQW262159:SQW262191 TAS262159:TAS262191 TKO262159:TKO262191 TUK262159:TUK262191 UEG262159:UEG262191 UOC262159:UOC262191 UXY262159:UXY262191 VHU262159:VHU262191 VRQ262159:VRQ262191 WBM262159:WBM262191 WLI262159:WLI262191 WVE262159:WVE262191 IS327695:IS327727 SO327695:SO327727 ACK327695:ACK327727 AMG327695:AMG327727 AWC327695:AWC327727 BFY327695:BFY327727 BPU327695:BPU327727 BZQ327695:BZQ327727 CJM327695:CJM327727 CTI327695:CTI327727 DDE327695:DDE327727 DNA327695:DNA327727 DWW327695:DWW327727 EGS327695:EGS327727 EQO327695:EQO327727 FAK327695:FAK327727 FKG327695:FKG327727 FUC327695:FUC327727 GDY327695:GDY327727 GNU327695:GNU327727 GXQ327695:GXQ327727 HHM327695:HHM327727 HRI327695:HRI327727 IBE327695:IBE327727 ILA327695:ILA327727 IUW327695:IUW327727 JES327695:JES327727 JOO327695:JOO327727 JYK327695:JYK327727 KIG327695:KIG327727 KSC327695:KSC327727 LBY327695:LBY327727 LLU327695:LLU327727 LVQ327695:LVQ327727 MFM327695:MFM327727 MPI327695:MPI327727 MZE327695:MZE327727 NJA327695:NJA327727 NSW327695:NSW327727 OCS327695:OCS327727 OMO327695:OMO327727 OWK327695:OWK327727 PGG327695:PGG327727 PQC327695:PQC327727 PZY327695:PZY327727 QJU327695:QJU327727 QTQ327695:QTQ327727 RDM327695:RDM327727 RNI327695:RNI327727 RXE327695:RXE327727 SHA327695:SHA327727 SQW327695:SQW327727 TAS327695:TAS327727 TKO327695:TKO327727 TUK327695:TUK327727 UEG327695:UEG327727 UOC327695:UOC327727 UXY327695:UXY327727 VHU327695:VHU327727 VRQ327695:VRQ327727 WBM327695:WBM327727 WLI327695:WLI327727 WVE327695:WVE327727 IS393231:IS393263 SO393231:SO393263 ACK393231:ACK393263 AMG393231:AMG393263 AWC393231:AWC393263 BFY393231:BFY393263 BPU393231:BPU393263 BZQ393231:BZQ393263 CJM393231:CJM393263 CTI393231:CTI393263 DDE393231:DDE393263 DNA393231:DNA393263 DWW393231:DWW393263 EGS393231:EGS393263 EQO393231:EQO393263 FAK393231:FAK393263 FKG393231:FKG393263 FUC393231:FUC393263 GDY393231:GDY393263 GNU393231:GNU393263 GXQ393231:GXQ393263 HHM393231:HHM393263 HRI393231:HRI393263 IBE393231:IBE393263 ILA393231:ILA393263 IUW393231:IUW393263 JES393231:JES393263 JOO393231:JOO393263 JYK393231:JYK393263 KIG393231:KIG393263 KSC393231:KSC393263 LBY393231:LBY393263 LLU393231:LLU393263 LVQ393231:LVQ393263 MFM393231:MFM393263 MPI393231:MPI393263 MZE393231:MZE393263 NJA393231:NJA393263 NSW393231:NSW393263 OCS393231:OCS393263 OMO393231:OMO393263 OWK393231:OWK393263 PGG393231:PGG393263 PQC393231:PQC393263 PZY393231:PZY393263 QJU393231:QJU393263 QTQ393231:QTQ393263 RDM393231:RDM393263 RNI393231:RNI393263 RXE393231:RXE393263 SHA393231:SHA393263 SQW393231:SQW393263 TAS393231:TAS393263 TKO393231:TKO393263 TUK393231:TUK393263 UEG393231:UEG393263 UOC393231:UOC393263 UXY393231:UXY393263 VHU393231:VHU393263 VRQ393231:VRQ393263 WBM393231:WBM393263 WLI393231:WLI393263 WVE393231:WVE393263 IS458767:IS458799 SO458767:SO458799 ACK458767:ACK458799 AMG458767:AMG458799 AWC458767:AWC458799 BFY458767:BFY458799 BPU458767:BPU458799 BZQ458767:BZQ458799 CJM458767:CJM458799 CTI458767:CTI458799 DDE458767:DDE458799 DNA458767:DNA458799 DWW458767:DWW458799 EGS458767:EGS458799 EQO458767:EQO458799 FAK458767:FAK458799 FKG458767:FKG458799 FUC458767:FUC458799 GDY458767:GDY458799 GNU458767:GNU458799 GXQ458767:GXQ458799 HHM458767:HHM458799 HRI458767:HRI458799 IBE458767:IBE458799 ILA458767:ILA458799 IUW458767:IUW458799 JES458767:JES458799 JOO458767:JOO458799 JYK458767:JYK458799 KIG458767:KIG458799 KSC458767:KSC458799 LBY458767:LBY458799 LLU458767:LLU458799 LVQ458767:LVQ458799 MFM458767:MFM458799 MPI458767:MPI458799 MZE458767:MZE458799 NJA458767:NJA458799 NSW458767:NSW458799 OCS458767:OCS458799 OMO458767:OMO458799 OWK458767:OWK458799 PGG458767:PGG458799 PQC458767:PQC458799 PZY458767:PZY458799 QJU458767:QJU458799 QTQ458767:QTQ458799 RDM458767:RDM458799 RNI458767:RNI458799 RXE458767:RXE458799 SHA458767:SHA458799 SQW458767:SQW458799 TAS458767:TAS458799 TKO458767:TKO458799 TUK458767:TUK458799 UEG458767:UEG458799 UOC458767:UOC458799 UXY458767:UXY458799 VHU458767:VHU458799 VRQ458767:VRQ458799 WBM458767:WBM458799 WLI458767:WLI458799 WVE458767:WVE458799 IS524303:IS524335 SO524303:SO524335 ACK524303:ACK524335 AMG524303:AMG524335 AWC524303:AWC524335 BFY524303:BFY524335 BPU524303:BPU524335 BZQ524303:BZQ524335 CJM524303:CJM524335 CTI524303:CTI524335 DDE524303:DDE524335 DNA524303:DNA524335 DWW524303:DWW524335 EGS524303:EGS524335 EQO524303:EQO524335 FAK524303:FAK524335 FKG524303:FKG524335 FUC524303:FUC524335 GDY524303:GDY524335 GNU524303:GNU524335 GXQ524303:GXQ524335 HHM524303:HHM524335 HRI524303:HRI524335 IBE524303:IBE524335 ILA524303:ILA524335 IUW524303:IUW524335 JES524303:JES524335 JOO524303:JOO524335 JYK524303:JYK524335 KIG524303:KIG524335 KSC524303:KSC524335 LBY524303:LBY524335 LLU524303:LLU524335 LVQ524303:LVQ524335 MFM524303:MFM524335 MPI524303:MPI524335 MZE524303:MZE524335 NJA524303:NJA524335 NSW524303:NSW524335 OCS524303:OCS524335 OMO524303:OMO524335 OWK524303:OWK524335 PGG524303:PGG524335 PQC524303:PQC524335 PZY524303:PZY524335 QJU524303:QJU524335 QTQ524303:QTQ524335 RDM524303:RDM524335 RNI524303:RNI524335 RXE524303:RXE524335 SHA524303:SHA524335 SQW524303:SQW524335 TAS524303:TAS524335 TKO524303:TKO524335 TUK524303:TUK524335 UEG524303:UEG524335 UOC524303:UOC524335 UXY524303:UXY524335 VHU524303:VHU524335 VRQ524303:VRQ524335 WBM524303:WBM524335 WLI524303:WLI524335 WVE524303:WVE524335 IS589839:IS589871 SO589839:SO589871 ACK589839:ACK589871 AMG589839:AMG589871 AWC589839:AWC589871 BFY589839:BFY589871 BPU589839:BPU589871 BZQ589839:BZQ589871 CJM589839:CJM589871 CTI589839:CTI589871 DDE589839:DDE589871 DNA589839:DNA589871 DWW589839:DWW589871 EGS589839:EGS589871 EQO589839:EQO589871 FAK589839:FAK589871 FKG589839:FKG589871 FUC589839:FUC589871 GDY589839:GDY589871 GNU589839:GNU589871 GXQ589839:GXQ589871 HHM589839:HHM589871 HRI589839:HRI589871 IBE589839:IBE589871 ILA589839:ILA589871 IUW589839:IUW589871 JES589839:JES589871 JOO589839:JOO589871 JYK589839:JYK589871 KIG589839:KIG589871 KSC589839:KSC589871 LBY589839:LBY589871 LLU589839:LLU589871 LVQ589839:LVQ589871 MFM589839:MFM589871 MPI589839:MPI589871 MZE589839:MZE589871 NJA589839:NJA589871 NSW589839:NSW589871 OCS589839:OCS589871 OMO589839:OMO589871 OWK589839:OWK589871 PGG589839:PGG589871 PQC589839:PQC589871 PZY589839:PZY589871 QJU589839:QJU589871 QTQ589839:QTQ589871 RDM589839:RDM589871 RNI589839:RNI589871 RXE589839:RXE589871 SHA589839:SHA589871 SQW589839:SQW589871 TAS589839:TAS589871 TKO589839:TKO589871 TUK589839:TUK589871 UEG589839:UEG589871 UOC589839:UOC589871 UXY589839:UXY589871 VHU589839:VHU589871 VRQ589839:VRQ589871 WBM589839:WBM589871 WLI589839:WLI589871 WVE589839:WVE589871 IS655375:IS655407 SO655375:SO655407 ACK655375:ACK655407 AMG655375:AMG655407 AWC655375:AWC655407 BFY655375:BFY655407 BPU655375:BPU655407 BZQ655375:BZQ655407 CJM655375:CJM655407 CTI655375:CTI655407 DDE655375:DDE655407 DNA655375:DNA655407 DWW655375:DWW655407 EGS655375:EGS655407 EQO655375:EQO655407 FAK655375:FAK655407 FKG655375:FKG655407 FUC655375:FUC655407 GDY655375:GDY655407 GNU655375:GNU655407 GXQ655375:GXQ655407 HHM655375:HHM655407 HRI655375:HRI655407 IBE655375:IBE655407 ILA655375:ILA655407 IUW655375:IUW655407 JES655375:JES655407 JOO655375:JOO655407 JYK655375:JYK655407 KIG655375:KIG655407 KSC655375:KSC655407 LBY655375:LBY655407 LLU655375:LLU655407 LVQ655375:LVQ655407 MFM655375:MFM655407 MPI655375:MPI655407 MZE655375:MZE655407 NJA655375:NJA655407 NSW655375:NSW655407 OCS655375:OCS655407 OMO655375:OMO655407 OWK655375:OWK655407 PGG655375:PGG655407 PQC655375:PQC655407 PZY655375:PZY655407 QJU655375:QJU655407 QTQ655375:QTQ655407 RDM655375:RDM655407 RNI655375:RNI655407 RXE655375:RXE655407 SHA655375:SHA655407 SQW655375:SQW655407 TAS655375:TAS655407 TKO655375:TKO655407 TUK655375:TUK655407 UEG655375:UEG655407 UOC655375:UOC655407 UXY655375:UXY655407 VHU655375:VHU655407 VRQ655375:VRQ655407 WBM655375:WBM655407 WLI655375:WLI655407 WVE655375:WVE655407 IS720911:IS720943 SO720911:SO720943 ACK720911:ACK720943 AMG720911:AMG720943 AWC720911:AWC720943 BFY720911:BFY720943 BPU720911:BPU720943 BZQ720911:BZQ720943 CJM720911:CJM720943 CTI720911:CTI720943 DDE720911:DDE720943 DNA720911:DNA720943 DWW720911:DWW720943 EGS720911:EGS720943 EQO720911:EQO720943 FAK720911:FAK720943 FKG720911:FKG720943 FUC720911:FUC720943 GDY720911:GDY720943 GNU720911:GNU720943 GXQ720911:GXQ720943 HHM720911:HHM720943 HRI720911:HRI720943 IBE720911:IBE720943 ILA720911:ILA720943 IUW720911:IUW720943 JES720911:JES720943 JOO720911:JOO720943 JYK720911:JYK720943 KIG720911:KIG720943 KSC720911:KSC720943 LBY720911:LBY720943 LLU720911:LLU720943 LVQ720911:LVQ720943 MFM720911:MFM720943 MPI720911:MPI720943 MZE720911:MZE720943 NJA720911:NJA720943 NSW720911:NSW720943 OCS720911:OCS720943 OMO720911:OMO720943 OWK720911:OWK720943 PGG720911:PGG720943 PQC720911:PQC720943 PZY720911:PZY720943 QJU720911:QJU720943 QTQ720911:QTQ720943 RDM720911:RDM720943 RNI720911:RNI720943 RXE720911:RXE720943 SHA720911:SHA720943 SQW720911:SQW720943 TAS720911:TAS720943 TKO720911:TKO720943 TUK720911:TUK720943 UEG720911:UEG720943 UOC720911:UOC720943 UXY720911:UXY720943 VHU720911:VHU720943 VRQ720911:VRQ720943 WBM720911:WBM720943 WLI720911:WLI720943 WVE720911:WVE720943 IS786447:IS786479 SO786447:SO786479 ACK786447:ACK786479 AMG786447:AMG786479 AWC786447:AWC786479 BFY786447:BFY786479 BPU786447:BPU786479 BZQ786447:BZQ786479 CJM786447:CJM786479 CTI786447:CTI786479 DDE786447:DDE786479 DNA786447:DNA786479 DWW786447:DWW786479 EGS786447:EGS786479 EQO786447:EQO786479 FAK786447:FAK786479 FKG786447:FKG786479 FUC786447:FUC786479 GDY786447:GDY786479 GNU786447:GNU786479 GXQ786447:GXQ786479 HHM786447:HHM786479 HRI786447:HRI786479 IBE786447:IBE786479 ILA786447:ILA786479 IUW786447:IUW786479 JES786447:JES786479 JOO786447:JOO786479 JYK786447:JYK786479 KIG786447:KIG786479 KSC786447:KSC786479 LBY786447:LBY786479 LLU786447:LLU786479 LVQ786447:LVQ786479 MFM786447:MFM786479 MPI786447:MPI786479 MZE786447:MZE786479 NJA786447:NJA786479 NSW786447:NSW786479 OCS786447:OCS786479 OMO786447:OMO786479 OWK786447:OWK786479 PGG786447:PGG786479 PQC786447:PQC786479 PZY786447:PZY786479 QJU786447:QJU786479 QTQ786447:QTQ786479 RDM786447:RDM786479 RNI786447:RNI786479 RXE786447:RXE786479 SHA786447:SHA786479 SQW786447:SQW786479 TAS786447:TAS786479 TKO786447:TKO786479 TUK786447:TUK786479 UEG786447:UEG786479 UOC786447:UOC786479 UXY786447:UXY786479 VHU786447:VHU786479 VRQ786447:VRQ786479 WBM786447:WBM786479 WLI786447:WLI786479 WVE786447:WVE786479 IS851983:IS852015 SO851983:SO852015 ACK851983:ACK852015 AMG851983:AMG852015 AWC851983:AWC852015 BFY851983:BFY852015 BPU851983:BPU852015 BZQ851983:BZQ852015 CJM851983:CJM852015 CTI851983:CTI852015 DDE851983:DDE852015 DNA851983:DNA852015 DWW851983:DWW852015 EGS851983:EGS852015 EQO851983:EQO852015 FAK851983:FAK852015 FKG851983:FKG852015 FUC851983:FUC852015 GDY851983:GDY852015 GNU851983:GNU852015 GXQ851983:GXQ852015 HHM851983:HHM852015 HRI851983:HRI852015 IBE851983:IBE852015 ILA851983:ILA852015 IUW851983:IUW852015 JES851983:JES852015 JOO851983:JOO852015 JYK851983:JYK852015 KIG851983:KIG852015 KSC851983:KSC852015 LBY851983:LBY852015 LLU851983:LLU852015 LVQ851983:LVQ852015 MFM851983:MFM852015 MPI851983:MPI852015 MZE851983:MZE852015 NJA851983:NJA852015 NSW851983:NSW852015 OCS851983:OCS852015 OMO851983:OMO852015 OWK851983:OWK852015 PGG851983:PGG852015 PQC851983:PQC852015 PZY851983:PZY852015 QJU851983:QJU852015 QTQ851983:QTQ852015 RDM851983:RDM852015 RNI851983:RNI852015 RXE851983:RXE852015 SHA851983:SHA852015 SQW851983:SQW852015 TAS851983:TAS852015 TKO851983:TKO852015 TUK851983:TUK852015 UEG851983:UEG852015 UOC851983:UOC852015 UXY851983:UXY852015 VHU851983:VHU852015 VRQ851983:VRQ852015 WBM851983:WBM852015 WLI851983:WLI852015 WVE851983:WVE852015 IS917519:IS917551 SO917519:SO917551 ACK917519:ACK917551 AMG917519:AMG917551 AWC917519:AWC917551 BFY917519:BFY917551 BPU917519:BPU917551 BZQ917519:BZQ917551 CJM917519:CJM917551 CTI917519:CTI917551 DDE917519:DDE917551 DNA917519:DNA917551 DWW917519:DWW917551 EGS917519:EGS917551 EQO917519:EQO917551 FAK917519:FAK917551 FKG917519:FKG917551 FUC917519:FUC917551 GDY917519:GDY917551 GNU917519:GNU917551 GXQ917519:GXQ917551 HHM917519:HHM917551 HRI917519:HRI917551 IBE917519:IBE917551 ILA917519:ILA917551 IUW917519:IUW917551 JES917519:JES917551 JOO917519:JOO917551 JYK917519:JYK917551 KIG917519:KIG917551 KSC917519:KSC917551 LBY917519:LBY917551 LLU917519:LLU917551 LVQ917519:LVQ917551 MFM917519:MFM917551 MPI917519:MPI917551 MZE917519:MZE917551 NJA917519:NJA917551 NSW917519:NSW917551 OCS917519:OCS917551 OMO917519:OMO917551 OWK917519:OWK917551 PGG917519:PGG917551 PQC917519:PQC917551 PZY917519:PZY917551 QJU917519:QJU917551 QTQ917519:QTQ917551 RDM917519:RDM917551 RNI917519:RNI917551 RXE917519:RXE917551 SHA917519:SHA917551 SQW917519:SQW917551 TAS917519:TAS917551 TKO917519:TKO917551 TUK917519:TUK917551 UEG917519:UEG917551 UOC917519:UOC917551 UXY917519:UXY917551 VHU917519:VHU917551 VRQ917519:VRQ917551 WBM917519:WBM917551 WLI917519:WLI917551 WVE917519:WVE917551 IS983055:IS983087 SO983055:SO983087 ACK983055:ACK983087 AMG983055:AMG983087 AWC983055:AWC983087 BFY983055:BFY983087 BPU983055:BPU983087 BZQ983055:BZQ983087 CJM983055:CJM983087 CTI983055:CTI983087 DDE983055:DDE983087 DNA983055:DNA983087 DWW983055:DWW983087 EGS983055:EGS983087 EQO983055:EQO983087 FAK983055:FAK983087 FKG983055:FKG983087 FUC983055:FUC983087 GDY983055:GDY983087 GNU983055:GNU983087 GXQ983055:GXQ983087 HHM983055:HHM983087 HRI983055:HRI983087 IBE983055:IBE983087 ILA983055:ILA983087 IUW983055:IUW983087 JES983055:JES983087 JOO983055:JOO983087 JYK983055:JYK983087 KIG983055:KIG983087 KSC983055:KSC983087 LBY983055:LBY983087 LLU983055:LLU983087 LVQ983055:LVQ983087 MFM983055:MFM983087 MPI983055:MPI983087 MZE983055:MZE983087 NJA983055:NJA983087 NSW983055:NSW983087 OCS983055:OCS983087 OMO983055:OMO983087 OWK983055:OWK983087 PGG983055:PGG983087 PQC983055:PQC983087 PZY983055:PZY983087 QJU983055:QJU983087 QTQ983055:QTQ983087 RDM983055:RDM983087 RNI983055:RNI983087 RXE983055:RXE983087 SHA983055:SHA983087 SQW983055:SQW983087 TAS983055:TAS983087 TKO983055:TKO983087 TUK983055:TUK983087 UEG983055:UEG983087 UOC983055:UOC983087 UXY983055:UXY983087 VHU983055:VHU983087 VRQ983055:VRQ983087 WBM983055:WBM983087 WLI983055:WLI983087 WVE983055:WVE983087 IS6:IS13 SO6:SO13 ACK6:ACK13 AMG6:AMG13 AWC6:AWC13 BFY6:BFY13 BPU6:BPU13 BZQ6:BZQ13 CJM6:CJM13 CTI6:CTI13 DDE6:DDE13 DNA6:DNA13 DWW6:DWW13 EGS6:EGS13 EQO6:EQO13 FAK6:FAK13 FKG6:FKG13 FUC6:FUC13 GDY6:GDY13 GNU6:GNU13 GXQ6:GXQ13 HHM6:HHM13 HRI6:HRI13 IBE6:IBE13 ILA6:ILA13 IUW6:IUW13 JES6:JES13 JOO6:JOO13 JYK6:JYK13 KIG6:KIG13 KSC6:KSC13 LBY6:LBY13 LLU6:LLU13 LVQ6:LVQ13 MFM6:MFM13 MPI6:MPI13 MZE6:MZE13 NJA6:NJA13 NSW6:NSW13 OCS6:OCS13 OMO6:OMO13 OWK6:OWK13 PGG6:PGG13 PQC6:PQC13 PZY6:PZY13 QJU6:QJU13 QTQ6:QTQ13 RDM6:RDM13 RNI6:RNI13 RXE6:RXE13 SHA6:SHA13 SQW6:SQW13 TAS6:TAS13 TKO6:TKO13 TUK6:TUK13 UEG6:UEG13 UOC6:UOC13 UXY6:UXY13 VHU6:VHU13 VRQ6:VRQ13 WBM6:WBM13 WLI6:WLI13 WVE6:WVE13 IS65540:IS65547 SO65540:SO65547 ACK65540:ACK65547 AMG65540:AMG65547 AWC65540:AWC65547 BFY65540:BFY65547 BPU65540:BPU65547 BZQ65540:BZQ65547 CJM65540:CJM65547 CTI65540:CTI65547 DDE65540:DDE65547 DNA65540:DNA65547 DWW65540:DWW65547 EGS65540:EGS65547 EQO65540:EQO65547 FAK65540:FAK65547 FKG65540:FKG65547 FUC65540:FUC65547 GDY65540:GDY65547 GNU65540:GNU65547 GXQ65540:GXQ65547 HHM65540:HHM65547 HRI65540:HRI65547 IBE65540:IBE65547 ILA65540:ILA65547 IUW65540:IUW65547 JES65540:JES65547 JOO65540:JOO65547 JYK65540:JYK65547 KIG65540:KIG65547 KSC65540:KSC65547 LBY65540:LBY65547 LLU65540:LLU65547 LVQ65540:LVQ65547 MFM65540:MFM65547 MPI65540:MPI65547 MZE65540:MZE65547 NJA65540:NJA65547 NSW65540:NSW65547 OCS65540:OCS65547 OMO65540:OMO65547 OWK65540:OWK65547 PGG65540:PGG65547 PQC65540:PQC65547 PZY65540:PZY65547 QJU65540:QJU65547 QTQ65540:QTQ65547 RDM65540:RDM65547 RNI65540:RNI65547 RXE65540:RXE65547 SHA65540:SHA65547 SQW65540:SQW65547 TAS65540:TAS65547 TKO65540:TKO65547 TUK65540:TUK65547 UEG65540:UEG65547 UOC65540:UOC65547 UXY65540:UXY65547 VHU65540:VHU65547 VRQ65540:VRQ65547 WBM65540:WBM65547 WLI65540:WLI65547 WVE65540:WVE65547 IS131076:IS131083 SO131076:SO131083 ACK131076:ACK131083 AMG131076:AMG131083 AWC131076:AWC131083 BFY131076:BFY131083 BPU131076:BPU131083 BZQ131076:BZQ131083 CJM131076:CJM131083 CTI131076:CTI131083 DDE131076:DDE131083 DNA131076:DNA131083 DWW131076:DWW131083 EGS131076:EGS131083 EQO131076:EQO131083 FAK131076:FAK131083 FKG131076:FKG131083 FUC131076:FUC131083 GDY131076:GDY131083 GNU131076:GNU131083 GXQ131076:GXQ131083 HHM131076:HHM131083 HRI131076:HRI131083 IBE131076:IBE131083 ILA131076:ILA131083 IUW131076:IUW131083 JES131076:JES131083 JOO131076:JOO131083 JYK131076:JYK131083 KIG131076:KIG131083 KSC131076:KSC131083 LBY131076:LBY131083 LLU131076:LLU131083 LVQ131076:LVQ131083 MFM131076:MFM131083 MPI131076:MPI131083 MZE131076:MZE131083 NJA131076:NJA131083 NSW131076:NSW131083 OCS131076:OCS131083 OMO131076:OMO131083 OWK131076:OWK131083 PGG131076:PGG131083 PQC131076:PQC131083 PZY131076:PZY131083 QJU131076:QJU131083 QTQ131076:QTQ131083 RDM131076:RDM131083 RNI131076:RNI131083 RXE131076:RXE131083 SHA131076:SHA131083 SQW131076:SQW131083 TAS131076:TAS131083 TKO131076:TKO131083 TUK131076:TUK131083 UEG131076:UEG131083 UOC131076:UOC131083 UXY131076:UXY131083 VHU131076:VHU131083 VRQ131076:VRQ131083 WBM131076:WBM131083 WLI131076:WLI131083 WVE131076:WVE131083 IS196612:IS196619 SO196612:SO196619 ACK196612:ACK196619 AMG196612:AMG196619 AWC196612:AWC196619 BFY196612:BFY196619 BPU196612:BPU196619 BZQ196612:BZQ196619 CJM196612:CJM196619 CTI196612:CTI196619 DDE196612:DDE196619 DNA196612:DNA196619 DWW196612:DWW196619 EGS196612:EGS196619 EQO196612:EQO196619 FAK196612:FAK196619 FKG196612:FKG196619 FUC196612:FUC196619 GDY196612:GDY196619 GNU196612:GNU196619 GXQ196612:GXQ196619 HHM196612:HHM196619 HRI196612:HRI196619 IBE196612:IBE196619 ILA196612:ILA196619 IUW196612:IUW196619 JES196612:JES196619 JOO196612:JOO196619 JYK196612:JYK196619 KIG196612:KIG196619 KSC196612:KSC196619 LBY196612:LBY196619 LLU196612:LLU196619 LVQ196612:LVQ196619 MFM196612:MFM196619 MPI196612:MPI196619 MZE196612:MZE196619 NJA196612:NJA196619 NSW196612:NSW196619 OCS196612:OCS196619 OMO196612:OMO196619 OWK196612:OWK196619 PGG196612:PGG196619 PQC196612:PQC196619 PZY196612:PZY196619 QJU196612:QJU196619 QTQ196612:QTQ196619 RDM196612:RDM196619 RNI196612:RNI196619 RXE196612:RXE196619 SHA196612:SHA196619 SQW196612:SQW196619 TAS196612:TAS196619 TKO196612:TKO196619 TUK196612:TUK196619 UEG196612:UEG196619 UOC196612:UOC196619 UXY196612:UXY196619 VHU196612:VHU196619 VRQ196612:VRQ196619 WBM196612:WBM196619 WLI196612:WLI196619 WVE196612:WVE196619 IS262148:IS262155 SO262148:SO262155 ACK262148:ACK262155 AMG262148:AMG262155 AWC262148:AWC262155 BFY262148:BFY262155 BPU262148:BPU262155 BZQ262148:BZQ262155 CJM262148:CJM262155 CTI262148:CTI262155 DDE262148:DDE262155 DNA262148:DNA262155 DWW262148:DWW262155 EGS262148:EGS262155 EQO262148:EQO262155 FAK262148:FAK262155 FKG262148:FKG262155 FUC262148:FUC262155 GDY262148:GDY262155 GNU262148:GNU262155 GXQ262148:GXQ262155 HHM262148:HHM262155 HRI262148:HRI262155 IBE262148:IBE262155 ILA262148:ILA262155 IUW262148:IUW262155 JES262148:JES262155 JOO262148:JOO262155 JYK262148:JYK262155 KIG262148:KIG262155 KSC262148:KSC262155 LBY262148:LBY262155 LLU262148:LLU262155 LVQ262148:LVQ262155 MFM262148:MFM262155 MPI262148:MPI262155 MZE262148:MZE262155 NJA262148:NJA262155 NSW262148:NSW262155 OCS262148:OCS262155 OMO262148:OMO262155 OWK262148:OWK262155 PGG262148:PGG262155 PQC262148:PQC262155 PZY262148:PZY262155 QJU262148:QJU262155 QTQ262148:QTQ262155 RDM262148:RDM262155 RNI262148:RNI262155 RXE262148:RXE262155 SHA262148:SHA262155 SQW262148:SQW262155 TAS262148:TAS262155 TKO262148:TKO262155 TUK262148:TUK262155 UEG262148:UEG262155 UOC262148:UOC262155 UXY262148:UXY262155 VHU262148:VHU262155 VRQ262148:VRQ262155 WBM262148:WBM262155 WLI262148:WLI262155 WVE262148:WVE262155 IS327684:IS327691 SO327684:SO327691 ACK327684:ACK327691 AMG327684:AMG327691 AWC327684:AWC327691 BFY327684:BFY327691 BPU327684:BPU327691 BZQ327684:BZQ327691 CJM327684:CJM327691 CTI327684:CTI327691 DDE327684:DDE327691 DNA327684:DNA327691 DWW327684:DWW327691 EGS327684:EGS327691 EQO327684:EQO327691 FAK327684:FAK327691 FKG327684:FKG327691 FUC327684:FUC327691 GDY327684:GDY327691 GNU327684:GNU327691 GXQ327684:GXQ327691 HHM327684:HHM327691 HRI327684:HRI327691 IBE327684:IBE327691 ILA327684:ILA327691 IUW327684:IUW327691 JES327684:JES327691 JOO327684:JOO327691 JYK327684:JYK327691 KIG327684:KIG327691 KSC327684:KSC327691 LBY327684:LBY327691 LLU327684:LLU327691 LVQ327684:LVQ327691 MFM327684:MFM327691 MPI327684:MPI327691 MZE327684:MZE327691 NJA327684:NJA327691 NSW327684:NSW327691 OCS327684:OCS327691 OMO327684:OMO327691 OWK327684:OWK327691 PGG327684:PGG327691 PQC327684:PQC327691 PZY327684:PZY327691 QJU327684:QJU327691 QTQ327684:QTQ327691 RDM327684:RDM327691 RNI327684:RNI327691 RXE327684:RXE327691 SHA327684:SHA327691 SQW327684:SQW327691 TAS327684:TAS327691 TKO327684:TKO327691 TUK327684:TUK327691 UEG327684:UEG327691 UOC327684:UOC327691 UXY327684:UXY327691 VHU327684:VHU327691 VRQ327684:VRQ327691 WBM327684:WBM327691 WLI327684:WLI327691 WVE327684:WVE327691 IS393220:IS393227 SO393220:SO393227 ACK393220:ACK393227 AMG393220:AMG393227 AWC393220:AWC393227 BFY393220:BFY393227 BPU393220:BPU393227 BZQ393220:BZQ393227 CJM393220:CJM393227 CTI393220:CTI393227 DDE393220:DDE393227 DNA393220:DNA393227 DWW393220:DWW393227 EGS393220:EGS393227 EQO393220:EQO393227 FAK393220:FAK393227 FKG393220:FKG393227 FUC393220:FUC393227 GDY393220:GDY393227 GNU393220:GNU393227 GXQ393220:GXQ393227 HHM393220:HHM393227 HRI393220:HRI393227 IBE393220:IBE393227 ILA393220:ILA393227 IUW393220:IUW393227 JES393220:JES393227 JOO393220:JOO393227 JYK393220:JYK393227 KIG393220:KIG393227 KSC393220:KSC393227 LBY393220:LBY393227 LLU393220:LLU393227 LVQ393220:LVQ393227 MFM393220:MFM393227 MPI393220:MPI393227 MZE393220:MZE393227 NJA393220:NJA393227 NSW393220:NSW393227 OCS393220:OCS393227 OMO393220:OMO393227 OWK393220:OWK393227 PGG393220:PGG393227 PQC393220:PQC393227 PZY393220:PZY393227 QJU393220:QJU393227 QTQ393220:QTQ393227 RDM393220:RDM393227 RNI393220:RNI393227 RXE393220:RXE393227 SHA393220:SHA393227 SQW393220:SQW393227 TAS393220:TAS393227 TKO393220:TKO393227 TUK393220:TUK393227 UEG393220:UEG393227 UOC393220:UOC393227 UXY393220:UXY393227 VHU393220:VHU393227 VRQ393220:VRQ393227 WBM393220:WBM393227 WLI393220:WLI393227 WVE393220:WVE393227 IS458756:IS458763 SO458756:SO458763 ACK458756:ACK458763 AMG458756:AMG458763 AWC458756:AWC458763 BFY458756:BFY458763 BPU458756:BPU458763 BZQ458756:BZQ458763 CJM458756:CJM458763 CTI458756:CTI458763 DDE458756:DDE458763 DNA458756:DNA458763 DWW458756:DWW458763 EGS458756:EGS458763 EQO458756:EQO458763 FAK458756:FAK458763 FKG458756:FKG458763 FUC458756:FUC458763 GDY458756:GDY458763 GNU458756:GNU458763 GXQ458756:GXQ458763 HHM458756:HHM458763 HRI458756:HRI458763 IBE458756:IBE458763 ILA458756:ILA458763 IUW458756:IUW458763 JES458756:JES458763 JOO458756:JOO458763 JYK458756:JYK458763 KIG458756:KIG458763 KSC458756:KSC458763 LBY458756:LBY458763 LLU458756:LLU458763 LVQ458756:LVQ458763 MFM458756:MFM458763 MPI458756:MPI458763 MZE458756:MZE458763 NJA458756:NJA458763 NSW458756:NSW458763 OCS458756:OCS458763 OMO458756:OMO458763 OWK458756:OWK458763 PGG458756:PGG458763 PQC458756:PQC458763 PZY458756:PZY458763 QJU458756:QJU458763 QTQ458756:QTQ458763 RDM458756:RDM458763 RNI458756:RNI458763 RXE458756:RXE458763 SHA458756:SHA458763 SQW458756:SQW458763 TAS458756:TAS458763 TKO458756:TKO458763 TUK458756:TUK458763 UEG458756:UEG458763 UOC458756:UOC458763 UXY458756:UXY458763 VHU458756:VHU458763 VRQ458756:VRQ458763 WBM458756:WBM458763 WLI458756:WLI458763 WVE458756:WVE458763 IS524292:IS524299 SO524292:SO524299 ACK524292:ACK524299 AMG524292:AMG524299 AWC524292:AWC524299 BFY524292:BFY524299 BPU524292:BPU524299 BZQ524292:BZQ524299 CJM524292:CJM524299 CTI524292:CTI524299 DDE524292:DDE524299 DNA524292:DNA524299 DWW524292:DWW524299 EGS524292:EGS524299 EQO524292:EQO524299 FAK524292:FAK524299 FKG524292:FKG524299 FUC524292:FUC524299 GDY524292:GDY524299 GNU524292:GNU524299 GXQ524292:GXQ524299 HHM524292:HHM524299 HRI524292:HRI524299 IBE524292:IBE524299 ILA524292:ILA524299 IUW524292:IUW524299 JES524292:JES524299 JOO524292:JOO524299 JYK524292:JYK524299 KIG524292:KIG524299 KSC524292:KSC524299 LBY524292:LBY524299 LLU524292:LLU524299 LVQ524292:LVQ524299 MFM524292:MFM524299 MPI524292:MPI524299 MZE524292:MZE524299 NJA524292:NJA524299 NSW524292:NSW524299 OCS524292:OCS524299 OMO524292:OMO524299 OWK524292:OWK524299 PGG524292:PGG524299 PQC524292:PQC524299 PZY524292:PZY524299 QJU524292:QJU524299 QTQ524292:QTQ524299 RDM524292:RDM524299 RNI524292:RNI524299 RXE524292:RXE524299 SHA524292:SHA524299 SQW524292:SQW524299 TAS524292:TAS524299 TKO524292:TKO524299 TUK524292:TUK524299 UEG524292:UEG524299 UOC524292:UOC524299 UXY524292:UXY524299 VHU524292:VHU524299 VRQ524292:VRQ524299 WBM524292:WBM524299 WLI524292:WLI524299 WVE524292:WVE524299 IS589828:IS589835 SO589828:SO589835 ACK589828:ACK589835 AMG589828:AMG589835 AWC589828:AWC589835 BFY589828:BFY589835 BPU589828:BPU589835 BZQ589828:BZQ589835 CJM589828:CJM589835 CTI589828:CTI589835 DDE589828:DDE589835 DNA589828:DNA589835 DWW589828:DWW589835 EGS589828:EGS589835 EQO589828:EQO589835 FAK589828:FAK589835 FKG589828:FKG589835 FUC589828:FUC589835 GDY589828:GDY589835 GNU589828:GNU589835 GXQ589828:GXQ589835 HHM589828:HHM589835 HRI589828:HRI589835 IBE589828:IBE589835 ILA589828:ILA589835 IUW589828:IUW589835 JES589828:JES589835 JOO589828:JOO589835 JYK589828:JYK589835 KIG589828:KIG589835 KSC589828:KSC589835 LBY589828:LBY589835 LLU589828:LLU589835 LVQ589828:LVQ589835 MFM589828:MFM589835 MPI589828:MPI589835 MZE589828:MZE589835 NJA589828:NJA589835 NSW589828:NSW589835 OCS589828:OCS589835 OMO589828:OMO589835 OWK589828:OWK589835 PGG589828:PGG589835 PQC589828:PQC589835 PZY589828:PZY589835 QJU589828:QJU589835 QTQ589828:QTQ589835 RDM589828:RDM589835 RNI589828:RNI589835 RXE589828:RXE589835 SHA589828:SHA589835 SQW589828:SQW589835 TAS589828:TAS589835 TKO589828:TKO589835 TUK589828:TUK589835 UEG589828:UEG589835 UOC589828:UOC589835 UXY589828:UXY589835 VHU589828:VHU589835 VRQ589828:VRQ589835 WBM589828:WBM589835 WLI589828:WLI589835 WVE589828:WVE589835 IS655364:IS655371 SO655364:SO655371 ACK655364:ACK655371 AMG655364:AMG655371 AWC655364:AWC655371 BFY655364:BFY655371 BPU655364:BPU655371 BZQ655364:BZQ655371 CJM655364:CJM655371 CTI655364:CTI655371 DDE655364:DDE655371 DNA655364:DNA655371 DWW655364:DWW655371 EGS655364:EGS655371 EQO655364:EQO655371 FAK655364:FAK655371 FKG655364:FKG655371 FUC655364:FUC655371 GDY655364:GDY655371 GNU655364:GNU655371 GXQ655364:GXQ655371 HHM655364:HHM655371 HRI655364:HRI655371 IBE655364:IBE655371 ILA655364:ILA655371 IUW655364:IUW655371 JES655364:JES655371 JOO655364:JOO655371 JYK655364:JYK655371 KIG655364:KIG655371 KSC655364:KSC655371 LBY655364:LBY655371 LLU655364:LLU655371 LVQ655364:LVQ655371 MFM655364:MFM655371 MPI655364:MPI655371 MZE655364:MZE655371 NJA655364:NJA655371 NSW655364:NSW655371 OCS655364:OCS655371 OMO655364:OMO655371 OWK655364:OWK655371 PGG655364:PGG655371 PQC655364:PQC655371 PZY655364:PZY655371 QJU655364:QJU655371 QTQ655364:QTQ655371 RDM655364:RDM655371 RNI655364:RNI655371 RXE655364:RXE655371 SHA655364:SHA655371 SQW655364:SQW655371 TAS655364:TAS655371 TKO655364:TKO655371 TUK655364:TUK655371 UEG655364:UEG655371 UOC655364:UOC655371 UXY655364:UXY655371 VHU655364:VHU655371 VRQ655364:VRQ655371 WBM655364:WBM655371 WLI655364:WLI655371 WVE655364:WVE655371 IS720900:IS720907 SO720900:SO720907 ACK720900:ACK720907 AMG720900:AMG720907 AWC720900:AWC720907 BFY720900:BFY720907 BPU720900:BPU720907 BZQ720900:BZQ720907 CJM720900:CJM720907 CTI720900:CTI720907 DDE720900:DDE720907 DNA720900:DNA720907 DWW720900:DWW720907 EGS720900:EGS720907 EQO720900:EQO720907 FAK720900:FAK720907 FKG720900:FKG720907 FUC720900:FUC720907 GDY720900:GDY720907 GNU720900:GNU720907 GXQ720900:GXQ720907 HHM720900:HHM720907 HRI720900:HRI720907 IBE720900:IBE720907 ILA720900:ILA720907 IUW720900:IUW720907 JES720900:JES720907 JOO720900:JOO720907 JYK720900:JYK720907 KIG720900:KIG720907 KSC720900:KSC720907 LBY720900:LBY720907 LLU720900:LLU720907 LVQ720900:LVQ720907 MFM720900:MFM720907 MPI720900:MPI720907 MZE720900:MZE720907 NJA720900:NJA720907 NSW720900:NSW720907 OCS720900:OCS720907 OMO720900:OMO720907 OWK720900:OWK720907 PGG720900:PGG720907 PQC720900:PQC720907 PZY720900:PZY720907 QJU720900:QJU720907 QTQ720900:QTQ720907 RDM720900:RDM720907 RNI720900:RNI720907 RXE720900:RXE720907 SHA720900:SHA720907 SQW720900:SQW720907 TAS720900:TAS720907 TKO720900:TKO720907 TUK720900:TUK720907 UEG720900:UEG720907 UOC720900:UOC720907 UXY720900:UXY720907 VHU720900:VHU720907 VRQ720900:VRQ720907 WBM720900:WBM720907 WLI720900:WLI720907 WVE720900:WVE720907 IS786436:IS786443 SO786436:SO786443 ACK786436:ACK786443 AMG786436:AMG786443 AWC786436:AWC786443 BFY786436:BFY786443 BPU786436:BPU786443 BZQ786436:BZQ786443 CJM786436:CJM786443 CTI786436:CTI786443 DDE786436:DDE786443 DNA786436:DNA786443 DWW786436:DWW786443 EGS786436:EGS786443 EQO786436:EQO786443 FAK786436:FAK786443 FKG786436:FKG786443 FUC786436:FUC786443 GDY786436:GDY786443 GNU786436:GNU786443 GXQ786436:GXQ786443 HHM786436:HHM786443 HRI786436:HRI786443 IBE786436:IBE786443 ILA786436:ILA786443 IUW786436:IUW786443 JES786436:JES786443 JOO786436:JOO786443 JYK786436:JYK786443 KIG786436:KIG786443 KSC786436:KSC786443 LBY786436:LBY786443 LLU786436:LLU786443 LVQ786436:LVQ786443 MFM786436:MFM786443 MPI786436:MPI786443 MZE786436:MZE786443 NJA786436:NJA786443 NSW786436:NSW786443 OCS786436:OCS786443 OMO786436:OMO786443 OWK786436:OWK786443 PGG786436:PGG786443 PQC786436:PQC786443 PZY786436:PZY786443 QJU786436:QJU786443 QTQ786436:QTQ786443 RDM786436:RDM786443 RNI786436:RNI786443 RXE786436:RXE786443 SHA786436:SHA786443 SQW786436:SQW786443 TAS786436:TAS786443 TKO786436:TKO786443 TUK786436:TUK786443 UEG786436:UEG786443 UOC786436:UOC786443 UXY786436:UXY786443 VHU786436:VHU786443 VRQ786436:VRQ786443 WBM786436:WBM786443 WLI786436:WLI786443 WVE786436:WVE786443 IS851972:IS851979 SO851972:SO851979 ACK851972:ACK851979 AMG851972:AMG851979 AWC851972:AWC851979 BFY851972:BFY851979 BPU851972:BPU851979 BZQ851972:BZQ851979 CJM851972:CJM851979 CTI851972:CTI851979 DDE851972:DDE851979 DNA851972:DNA851979 DWW851972:DWW851979 EGS851972:EGS851979 EQO851972:EQO851979 FAK851972:FAK851979 FKG851972:FKG851979 FUC851972:FUC851979 GDY851972:GDY851979 GNU851972:GNU851979 GXQ851972:GXQ851979 HHM851972:HHM851979 HRI851972:HRI851979 IBE851972:IBE851979 ILA851972:ILA851979 IUW851972:IUW851979 JES851972:JES851979 JOO851972:JOO851979 JYK851972:JYK851979 KIG851972:KIG851979 KSC851972:KSC851979 LBY851972:LBY851979 LLU851972:LLU851979 LVQ851972:LVQ851979 MFM851972:MFM851979 MPI851972:MPI851979 MZE851972:MZE851979 NJA851972:NJA851979 NSW851972:NSW851979 OCS851972:OCS851979 OMO851972:OMO851979 OWK851972:OWK851979 PGG851972:PGG851979 PQC851972:PQC851979 PZY851972:PZY851979 QJU851972:QJU851979 QTQ851972:QTQ851979 RDM851972:RDM851979 RNI851972:RNI851979 RXE851972:RXE851979 SHA851972:SHA851979 SQW851972:SQW851979 TAS851972:TAS851979 TKO851972:TKO851979 TUK851972:TUK851979 UEG851972:UEG851979 UOC851972:UOC851979 UXY851972:UXY851979 VHU851972:VHU851979 VRQ851972:VRQ851979 WBM851972:WBM851979 WLI851972:WLI851979 WVE851972:WVE851979 IS917508:IS917515 SO917508:SO917515 ACK917508:ACK917515 AMG917508:AMG917515 AWC917508:AWC917515 BFY917508:BFY917515 BPU917508:BPU917515 BZQ917508:BZQ917515 CJM917508:CJM917515 CTI917508:CTI917515 DDE917508:DDE917515 DNA917508:DNA917515 DWW917508:DWW917515 EGS917508:EGS917515 EQO917508:EQO917515 FAK917508:FAK917515 FKG917508:FKG917515 FUC917508:FUC917515 GDY917508:GDY917515 GNU917508:GNU917515 GXQ917508:GXQ917515 HHM917508:HHM917515 HRI917508:HRI917515 IBE917508:IBE917515 ILA917508:ILA917515 IUW917508:IUW917515 JES917508:JES917515 JOO917508:JOO917515 JYK917508:JYK917515 KIG917508:KIG917515 KSC917508:KSC917515 LBY917508:LBY917515 LLU917508:LLU917515 LVQ917508:LVQ917515 MFM917508:MFM917515 MPI917508:MPI917515 MZE917508:MZE917515 NJA917508:NJA917515 NSW917508:NSW917515 OCS917508:OCS917515 OMO917508:OMO917515 OWK917508:OWK917515 PGG917508:PGG917515 PQC917508:PQC917515 PZY917508:PZY917515 QJU917508:QJU917515 QTQ917508:QTQ917515 RDM917508:RDM917515 RNI917508:RNI917515 RXE917508:RXE917515 SHA917508:SHA917515 SQW917508:SQW917515 TAS917508:TAS917515 TKO917508:TKO917515 TUK917508:TUK917515 UEG917508:UEG917515 UOC917508:UOC917515 UXY917508:UXY917515 VHU917508:VHU917515 VRQ917508:VRQ917515 WBM917508:WBM917515 WLI917508:WLI917515 WVE917508:WVE917515 IS983044:IS983051 SO983044:SO983051 ACK983044:ACK983051 AMG983044:AMG983051 AWC983044:AWC983051 BFY983044:BFY983051 BPU983044:BPU983051 BZQ983044:BZQ983051 CJM983044:CJM983051 CTI983044:CTI983051 DDE983044:DDE983051 DNA983044:DNA983051 DWW983044:DWW983051 EGS983044:EGS983051 EQO983044:EQO983051 FAK983044:FAK983051 FKG983044:FKG983051 FUC983044:FUC983051 GDY983044:GDY983051 GNU983044:GNU983051 GXQ983044:GXQ983051 HHM983044:HHM983051 HRI983044:HRI983051 IBE983044:IBE983051 ILA983044:ILA983051 IUW983044:IUW983051 JES983044:JES983051 JOO983044:JOO983051 JYK983044:JYK983051 KIG983044:KIG983051 KSC983044:KSC983051 LBY983044:LBY983051 LLU983044:LLU983051 LVQ983044:LVQ983051 MFM983044:MFM983051 MPI983044:MPI983051 MZE983044:MZE983051 NJA983044:NJA983051 NSW983044:NSW983051 OCS983044:OCS983051 OMO983044:OMO983051 OWK983044:OWK983051 PGG983044:PGG983051 PQC983044:PQC983051 PZY983044:PZY983051 QJU983044:QJU983051 QTQ983044:QTQ983051 RDM983044:RDM983051 RNI983044:RNI983051 RXE983044:RXE983051 SHA983044:SHA983051 SQW983044:SQW983051 TAS983044:TAS983051 TKO983044:TKO983051 TUK983044:TUK983051 UEG983044:UEG983051 UOC983044:UOC983051 UXY983044:UXY983051 VHU983044:VHU983051 VRQ983044:VRQ983051 WBM983044:WBM983051 WLI983044:WLI983051 WVE983044:WVE983051 IU6:IU7 SQ6:SQ7 ACM6:ACM7 AMI6:AMI7 AWE6:AWE7 BGA6:BGA7 BPW6:BPW7 BZS6:BZS7 CJO6:CJO7 CTK6:CTK7 DDG6:DDG7 DNC6:DNC7 DWY6:DWY7 EGU6:EGU7 EQQ6:EQQ7 FAM6:FAM7 FKI6:FKI7 FUE6:FUE7 GEA6:GEA7 GNW6:GNW7 GXS6:GXS7 HHO6:HHO7 HRK6:HRK7 IBG6:IBG7 ILC6:ILC7 IUY6:IUY7 JEU6:JEU7 JOQ6:JOQ7 JYM6:JYM7 KII6:KII7 KSE6:KSE7 LCA6:LCA7 LLW6:LLW7 LVS6:LVS7 MFO6:MFO7 MPK6:MPK7 MZG6:MZG7 NJC6:NJC7 NSY6:NSY7 OCU6:OCU7 OMQ6:OMQ7 OWM6:OWM7 PGI6:PGI7 PQE6:PQE7 QAA6:QAA7 QJW6:QJW7 QTS6:QTS7 RDO6:RDO7 RNK6:RNK7 RXG6:RXG7 SHC6:SHC7 SQY6:SQY7 TAU6:TAU7 TKQ6:TKQ7 TUM6:TUM7 UEI6:UEI7 UOE6:UOE7 UYA6:UYA7 VHW6:VHW7 VRS6:VRS7 WBO6:WBO7 WLK6:WLK7 WVG6:WVG7 IU65540:IU65541 SQ65540:SQ65541 ACM65540:ACM65541 AMI65540:AMI65541 AWE65540:AWE65541 BGA65540:BGA65541 BPW65540:BPW65541 BZS65540:BZS65541 CJO65540:CJO65541 CTK65540:CTK65541 DDG65540:DDG65541 DNC65540:DNC65541 DWY65540:DWY65541 EGU65540:EGU65541 EQQ65540:EQQ65541 FAM65540:FAM65541 FKI65540:FKI65541 FUE65540:FUE65541 GEA65540:GEA65541 GNW65540:GNW65541 GXS65540:GXS65541 HHO65540:HHO65541 HRK65540:HRK65541 IBG65540:IBG65541 ILC65540:ILC65541 IUY65540:IUY65541 JEU65540:JEU65541 JOQ65540:JOQ65541 JYM65540:JYM65541 KII65540:KII65541 KSE65540:KSE65541 LCA65540:LCA65541 LLW65540:LLW65541 LVS65540:LVS65541 MFO65540:MFO65541 MPK65540:MPK65541 MZG65540:MZG65541 NJC65540:NJC65541 NSY65540:NSY65541 OCU65540:OCU65541 OMQ65540:OMQ65541 OWM65540:OWM65541 PGI65540:PGI65541 PQE65540:PQE65541 QAA65540:QAA65541 QJW65540:QJW65541 QTS65540:QTS65541 RDO65540:RDO65541 RNK65540:RNK65541 RXG65540:RXG65541 SHC65540:SHC65541 SQY65540:SQY65541 TAU65540:TAU65541 TKQ65540:TKQ65541 TUM65540:TUM65541 UEI65540:UEI65541 UOE65540:UOE65541 UYA65540:UYA65541 VHW65540:VHW65541 VRS65540:VRS65541 WBO65540:WBO65541 WLK65540:WLK65541 WVG65540:WVG65541 IU131076:IU131077 SQ131076:SQ131077 ACM131076:ACM131077 AMI131076:AMI131077 AWE131076:AWE131077 BGA131076:BGA131077 BPW131076:BPW131077 BZS131076:BZS131077 CJO131076:CJO131077 CTK131076:CTK131077 DDG131076:DDG131077 DNC131076:DNC131077 DWY131076:DWY131077 EGU131076:EGU131077 EQQ131076:EQQ131077 FAM131076:FAM131077 FKI131076:FKI131077 FUE131076:FUE131077 GEA131076:GEA131077 GNW131076:GNW131077 GXS131076:GXS131077 HHO131076:HHO131077 HRK131076:HRK131077 IBG131076:IBG131077 ILC131076:ILC131077 IUY131076:IUY131077 JEU131076:JEU131077 JOQ131076:JOQ131077 JYM131076:JYM131077 KII131076:KII131077 KSE131076:KSE131077 LCA131076:LCA131077 LLW131076:LLW131077 LVS131076:LVS131077 MFO131076:MFO131077 MPK131076:MPK131077 MZG131076:MZG131077 NJC131076:NJC131077 NSY131076:NSY131077 OCU131076:OCU131077 OMQ131076:OMQ131077 OWM131076:OWM131077 PGI131076:PGI131077 PQE131076:PQE131077 QAA131076:QAA131077 QJW131076:QJW131077 QTS131076:QTS131077 RDO131076:RDO131077 RNK131076:RNK131077 RXG131076:RXG131077 SHC131076:SHC131077 SQY131076:SQY131077 TAU131076:TAU131077 TKQ131076:TKQ131077 TUM131076:TUM131077 UEI131076:UEI131077 UOE131076:UOE131077 UYA131076:UYA131077 VHW131076:VHW131077 VRS131076:VRS131077 WBO131076:WBO131077 WLK131076:WLK131077 WVG131076:WVG131077 IU196612:IU196613 SQ196612:SQ196613 ACM196612:ACM196613 AMI196612:AMI196613 AWE196612:AWE196613 BGA196612:BGA196613 BPW196612:BPW196613 BZS196612:BZS196613 CJO196612:CJO196613 CTK196612:CTK196613 DDG196612:DDG196613 DNC196612:DNC196613 DWY196612:DWY196613 EGU196612:EGU196613 EQQ196612:EQQ196613 FAM196612:FAM196613 FKI196612:FKI196613 FUE196612:FUE196613 GEA196612:GEA196613 GNW196612:GNW196613 GXS196612:GXS196613 HHO196612:HHO196613 HRK196612:HRK196613 IBG196612:IBG196613 ILC196612:ILC196613 IUY196612:IUY196613 JEU196612:JEU196613 JOQ196612:JOQ196613 JYM196612:JYM196613 KII196612:KII196613 KSE196612:KSE196613 LCA196612:LCA196613 LLW196612:LLW196613 LVS196612:LVS196613 MFO196612:MFO196613 MPK196612:MPK196613 MZG196612:MZG196613 NJC196612:NJC196613 NSY196612:NSY196613 OCU196612:OCU196613 OMQ196612:OMQ196613 OWM196612:OWM196613 PGI196612:PGI196613 PQE196612:PQE196613 QAA196612:QAA196613 QJW196612:QJW196613 QTS196612:QTS196613 RDO196612:RDO196613 RNK196612:RNK196613 RXG196612:RXG196613 SHC196612:SHC196613 SQY196612:SQY196613 TAU196612:TAU196613 TKQ196612:TKQ196613 TUM196612:TUM196613 UEI196612:UEI196613 UOE196612:UOE196613 UYA196612:UYA196613 VHW196612:VHW196613 VRS196612:VRS196613 WBO196612:WBO196613 WLK196612:WLK196613 WVG196612:WVG196613 IU262148:IU262149 SQ262148:SQ262149 ACM262148:ACM262149 AMI262148:AMI262149 AWE262148:AWE262149 BGA262148:BGA262149 BPW262148:BPW262149 BZS262148:BZS262149 CJO262148:CJO262149 CTK262148:CTK262149 DDG262148:DDG262149 DNC262148:DNC262149 DWY262148:DWY262149 EGU262148:EGU262149 EQQ262148:EQQ262149 FAM262148:FAM262149 FKI262148:FKI262149 FUE262148:FUE262149 GEA262148:GEA262149 GNW262148:GNW262149 GXS262148:GXS262149 HHO262148:HHO262149 HRK262148:HRK262149 IBG262148:IBG262149 ILC262148:ILC262149 IUY262148:IUY262149 JEU262148:JEU262149 JOQ262148:JOQ262149 JYM262148:JYM262149 KII262148:KII262149 KSE262148:KSE262149 LCA262148:LCA262149 LLW262148:LLW262149 LVS262148:LVS262149 MFO262148:MFO262149 MPK262148:MPK262149 MZG262148:MZG262149 NJC262148:NJC262149 NSY262148:NSY262149 OCU262148:OCU262149 OMQ262148:OMQ262149 OWM262148:OWM262149 PGI262148:PGI262149 PQE262148:PQE262149 QAA262148:QAA262149 QJW262148:QJW262149 QTS262148:QTS262149 RDO262148:RDO262149 RNK262148:RNK262149 RXG262148:RXG262149 SHC262148:SHC262149 SQY262148:SQY262149 TAU262148:TAU262149 TKQ262148:TKQ262149 TUM262148:TUM262149 UEI262148:UEI262149 UOE262148:UOE262149 UYA262148:UYA262149 VHW262148:VHW262149 VRS262148:VRS262149 WBO262148:WBO262149 WLK262148:WLK262149 WVG262148:WVG262149 IU327684:IU327685 SQ327684:SQ327685 ACM327684:ACM327685 AMI327684:AMI327685 AWE327684:AWE327685 BGA327684:BGA327685 BPW327684:BPW327685 BZS327684:BZS327685 CJO327684:CJO327685 CTK327684:CTK327685 DDG327684:DDG327685 DNC327684:DNC327685 DWY327684:DWY327685 EGU327684:EGU327685 EQQ327684:EQQ327685 FAM327684:FAM327685 FKI327684:FKI327685 FUE327684:FUE327685 GEA327684:GEA327685 GNW327684:GNW327685 GXS327684:GXS327685 HHO327684:HHO327685 HRK327684:HRK327685 IBG327684:IBG327685 ILC327684:ILC327685 IUY327684:IUY327685 JEU327684:JEU327685 JOQ327684:JOQ327685 JYM327684:JYM327685 KII327684:KII327685 KSE327684:KSE327685 LCA327684:LCA327685 LLW327684:LLW327685 LVS327684:LVS327685 MFO327684:MFO327685 MPK327684:MPK327685 MZG327684:MZG327685 NJC327684:NJC327685 NSY327684:NSY327685 OCU327684:OCU327685 OMQ327684:OMQ327685 OWM327684:OWM327685 PGI327684:PGI327685 PQE327684:PQE327685 QAA327684:QAA327685 QJW327684:QJW327685 QTS327684:QTS327685 RDO327684:RDO327685 RNK327684:RNK327685 RXG327684:RXG327685 SHC327684:SHC327685 SQY327684:SQY327685 TAU327684:TAU327685 TKQ327684:TKQ327685 TUM327684:TUM327685 UEI327684:UEI327685 UOE327684:UOE327685 UYA327684:UYA327685 VHW327684:VHW327685 VRS327684:VRS327685 WBO327684:WBO327685 WLK327684:WLK327685 WVG327684:WVG327685 IU393220:IU393221 SQ393220:SQ393221 ACM393220:ACM393221 AMI393220:AMI393221 AWE393220:AWE393221 BGA393220:BGA393221 BPW393220:BPW393221 BZS393220:BZS393221 CJO393220:CJO393221 CTK393220:CTK393221 DDG393220:DDG393221 DNC393220:DNC393221 DWY393220:DWY393221 EGU393220:EGU393221 EQQ393220:EQQ393221 FAM393220:FAM393221 FKI393220:FKI393221 FUE393220:FUE393221 GEA393220:GEA393221 GNW393220:GNW393221 GXS393220:GXS393221 HHO393220:HHO393221 HRK393220:HRK393221 IBG393220:IBG393221 ILC393220:ILC393221 IUY393220:IUY393221 JEU393220:JEU393221 JOQ393220:JOQ393221 JYM393220:JYM393221 KII393220:KII393221 KSE393220:KSE393221 LCA393220:LCA393221 LLW393220:LLW393221 LVS393220:LVS393221 MFO393220:MFO393221 MPK393220:MPK393221 MZG393220:MZG393221 NJC393220:NJC393221 NSY393220:NSY393221 OCU393220:OCU393221 OMQ393220:OMQ393221 OWM393220:OWM393221 PGI393220:PGI393221 PQE393220:PQE393221 QAA393220:QAA393221 QJW393220:QJW393221 QTS393220:QTS393221 RDO393220:RDO393221 RNK393220:RNK393221 RXG393220:RXG393221 SHC393220:SHC393221 SQY393220:SQY393221 TAU393220:TAU393221 TKQ393220:TKQ393221 TUM393220:TUM393221 UEI393220:UEI393221 UOE393220:UOE393221 UYA393220:UYA393221 VHW393220:VHW393221 VRS393220:VRS393221 WBO393220:WBO393221 WLK393220:WLK393221 WVG393220:WVG393221 IU458756:IU458757 SQ458756:SQ458757 ACM458756:ACM458757 AMI458756:AMI458757 AWE458756:AWE458757 BGA458756:BGA458757 BPW458756:BPW458757 BZS458756:BZS458757 CJO458756:CJO458757 CTK458756:CTK458757 DDG458756:DDG458757 DNC458756:DNC458757 DWY458756:DWY458757 EGU458756:EGU458757 EQQ458756:EQQ458757 FAM458756:FAM458757 FKI458756:FKI458757 FUE458756:FUE458757 GEA458756:GEA458757 GNW458756:GNW458757 GXS458756:GXS458757 HHO458756:HHO458757 HRK458756:HRK458757 IBG458756:IBG458757 ILC458756:ILC458757 IUY458756:IUY458757 JEU458756:JEU458757 JOQ458756:JOQ458757 JYM458756:JYM458757 KII458756:KII458757 KSE458756:KSE458757 LCA458756:LCA458757 LLW458756:LLW458757 LVS458756:LVS458757 MFO458756:MFO458757 MPK458756:MPK458757 MZG458756:MZG458757 NJC458756:NJC458757 NSY458756:NSY458757 OCU458756:OCU458757 OMQ458756:OMQ458757 OWM458756:OWM458757 PGI458756:PGI458757 PQE458756:PQE458757 QAA458756:QAA458757 QJW458756:QJW458757 QTS458756:QTS458757 RDO458756:RDO458757 RNK458756:RNK458757 RXG458756:RXG458757 SHC458756:SHC458757 SQY458756:SQY458757 TAU458756:TAU458757 TKQ458756:TKQ458757 TUM458756:TUM458757 UEI458756:UEI458757 UOE458756:UOE458757 UYA458756:UYA458757 VHW458756:VHW458757 VRS458756:VRS458757 WBO458756:WBO458757 WLK458756:WLK458757 WVG458756:WVG458757 IU524292:IU524293 SQ524292:SQ524293 ACM524292:ACM524293 AMI524292:AMI524293 AWE524292:AWE524293 BGA524292:BGA524293 BPW524292:BPW524293 BZS524292:BZS524293 CJO524292:CJO524293 CTK524292:CTK524293 DDG524292:DDG524293 DNC524292:DNC524293 DWY524292:DWY524293 EGU524292:EGU524293 EQQ524292:EQQ524293 FAM524292:FAM524293 FKI524292:FKI524293 FUE524292:FUE524293 GEA524292:GEA524293 GNW524292:GNW524293 GXS524292:GXS524293 HHO524292:HHO524293 HRK524292:HRK524293 IBG524292:IBG524293 ILC524292:ILC524293 IUY524292:IUY524293 JEU524292:JEU524293 JOQ524292:JOQ524293 JYM524292:JYM524293 KII524292:KII524293 KSE524292:KSE524293 LCA524292:LCA524293 LLW524292:LLW524293 LVS524292:LVS524293 MFO524292:MFO524293 MPK524292:MPK524293 MZG524292:MZG524293 NJC524292:NJC524293 NSY524292:NSY524293 OCU524292:OCU524293 OMQ524292:OMQ524293 OWM524292:OWM524293 PGI524292:PGI524293 PQE524292:PQE524293 QAA524292:QAA524293 QJW524292:QJW524293 QTS524292:QTS524293 RDO524292:RDO524293 RNK524292:RNK524293 RXG524292:RXG524293 SHC524292:SHC524293 SQY524292:SQY524293 TAU524292:TAU524293 TKQ524292:TKQ524293 TUM524292:TUM524293 UEI524292:UEI524293 UOE524292:UOE524293 UYA524292:UYA524293 VHW524292:VHW524293 VRS524292:VRS524293 WBO524292:WBO524293 WLK524292:WLK524293 WVG524292:WVG524293 IU589828:IU589829 SQ589828:SQ589829 ACM589828:ACM589829 AMI589828:AMI589829 AWE589828:AWE589829 BGA589828:BGA589829 BPW589828:BPW589829 BZS589828:BZS589829 CJO589828:CJO589829 CTK589828:CTK589829 DDG589828:DDG589829 DNC589828:DNC589829 DWY589828:DWY589829 EGU589828:EGU589829 EQQ589828:EQQ589829 FAM589828:FAM589829 FKI589828:FKI589829 FUE589828:FUE589829 GEA589828:GEA589829 GNW589828:GNW589829 GXS589828:GXS589829 HHO589828:HHO589829 HRK589828:HRK589829 IBG589828:IBG589829 ILC589828:ILC589829 IUY589828:IUY589829 JEU589828:JEU589829 JOQ589828:JOQ589829 JYM589828:JYM589829 KII589828:KII589829 KSE589828:KSE589829 LCA589828:LCA589829 LLW589828:LLW589829 LVS589828:LVS589829 MFO589828:MFO589829 MPK589828:MPK589829 MZG589828:MZG589829 NJC589828:NJC589829 NSY589828:NSY589829 OCU589828:OCU589829 OMQ589828:OMQ589829 OWM589828:OWM589829 PGI589828:PGI589829 PQE589828:PQE589829 QAA589828:QAA589829 QJW589828:QJW589829 QTS589828:QTS589829 RDO589828:RDO589829 RNK589828:RNK589829 RXG589828:RXG589829 SHC589828:SHC589829 SQY589828:SQY589829 TAU589828:TAU589829 TKQ589828:TKQ589829 TUM589828:TUM589829 UEI589828:UEI589829 UOE589828:UOE589829 UYA589828:UYA589829 VHW589828:VHW589829 VRS589828:VRS589829 WBO589828:WBO589829 WLK589828:WLK589829 WVG589828:WVG589829 IU655364:IU655365 SQ655364:SQ655365 ACM655364:ACM655365 AMI655364:AMI655365 AWE655364:AWE655365 BGA655364:BGA655365 BPW655364:BPW655365 BZS655364:BZS655365 CJO655364:CJO655365 CTK655364:CTK655365 DDG655364:DDG655365 DNC655364:DNC655365 DWY655364:DWY655365 EGU655364:EGU655365 EQQ655364:EQQ655365 FAM655364:FAM655365 FKI655364:FKI655365 FUE655364:FUE655365 GEA655364:GEA655365 GNW655364:GNW655365 GXS655364:GXS655365 HHO655364:HHO655365 HRK655364:HRK655365 IBG655364:IBG655365 ILC655364:ILC655365 IUY655364:IUY655365 JEU655364:JEU655365 JOQ655364:JOQ655365 JYM655364:JYM655365 KII655364:KII655365 KSE655364:KSE655365 LCA655364:LCA655365 LLW655364:LLW655365 LVS655364:LVS655365 MFO655364:MFO655365 MPK655364:MPK655365 MZG655364:MZG655365 NJC655364:NJC655365 NSY655364:NSY655365 OCU655364:OCU655365 OMQ655364:OMQ655365 OWM655364:OWM655365 PGI655364:PGI655365 PQE655364:PQE655365 QAA655364:QAA655365 QJW655364:QJW655365 QTS655364:QTS655365 RDO655364:RDO655365 RNK655364:RNK655365 RXG655364:RXG655365 SHC655364:SHC655365 SQY655364:SQY655365 TAU655364:TAU655365 TKQ655364:TKQ655365 TUM655364:TUM655365 UEI655364:UEI655365 UOE655364:UOE655365 UYA655364:UYA655365 VHW655364:VHW655365 VRS655364:VRS655365 WBO655364:WBO655365 WLK655364:WLK655365 WVG655364:WVG655365 IU720900:IU720901 SQ720900:SQ720901 ACM720900:ACM720901 AMI720900:AMI720901 AWE720900:AWE720901 BGA720900:BGA720901 BPW720900:BPW720901 BZS720900:BZS720901 CJO720900:CJO720901 CTK720900:CTK720901 DDG720900:DDG720901 DNC720900:DNC720901 DWY720900:DWY720901 EGU720900:EGU720901 EQQ720900:EQQ720901 FAM720900:FAM720901 FKI720900:FKI720901 FUE720900:FUE720901 GEA720900:GEA720901 GNW720900:GNW720901 GXS720900:GXS720901 HHO720900:HHO720901 HRK720900:HRK720901 IBG720900:IBG720901 ILC720900:ILC720901 IUY720900:IUY720901 JEU720900:JEU720901 JOQ720900:JOQ720901 JYM720900:JYM720901 KII720900:KII720901 KSE720900:KSE720901 LCA720900:LCA720901 LLW720900:LLW720901 LVS720900:LVS720901 MFO720900:MFO720901 MPK720900:MPK720901 MZG720900:MZG720901 NJC720900:NJC720901 NSY720900:NSY720901 OCU720900:OCU720901 OMQ720900:OMQ720901 OWM720900:OWM720901 PGI720900:PGI720901 PQE720900:PQE720901 QAA720900:QAA720901 QJW720900:QJW720901 QTS720900:QTS720901 RDO720900:RDO720901 RNK720900:RNK720901 RXG720900:RXG720901 SHC720900:SHC720901 SQY720900:SQY720901 TAU720900:TAU720901 TKQ720900:TKQ720901 TUM720900:TUM720901 UEI720900:UEI720901 UOE720900:UOE720901 UYA720900:UYA720901 VHW720900:VHW720901 VRS720900:VRS720901 WBO720900:WBO720901 WLK720900:WLK720901 WVG720900:WVG720901 IU786436:IU786437 SQ786436:SQ786437 ACM786436:ACM786437 AMI786436:AMI786437 AWE786436:AWE786437 BGA786436:BGA786437 BPW786436:BPW786437 BZS786436:BZS786437 CJO786436:CJO786437 CTK786436:CTK786437 DDG786436:DDG786437 DNC786436:DNC786437 DWY786436:DWY786437 EGU786436:EGU786437 EQQ786436:EQQ786437 FAM786436:FAM786437 FKI786436:FKI786437 FUE786436:FUE786437 GEA786436:GEA786437 GNW786436:GNW786437 GXS786436:GXS786437 HHO786436:HHO786437 HRK786436:HRK786437 IBG786436:IBG786437 ILC786436:ILC786437 IUY786436:IUY786437 JEU786436:JEU786437 JOQ786436:JOQ786437 JYM786436:JYM786437 KII786436:KII786437 KSE786436:KSE786437 LCA786436:LCA786437 LLW786436:LLW786437 LVS786436:LVS786437 MFO786436:MFO786437 MPK786436:MPK786437 MZG786436:MZG786437 NJC786436:NJC786437 NSY786436:NSY786437 OCU786436:OCU786437 OMQ786436:OMQ786437 OWM786436:OWM786437 PGI786436:PGI786437 PQE786436:PQE786437 QAA786436:QAA786437 QJW786436:QJW786437 QTS786436:QTS786437 RDO786436:RDO786437 RNK786436:RNK786437 RXG786436:RXG786437 SHC786436:SHC786437 SQY786436:SQY786437 TAU786436:TAU786437 TKQ786436:TKQ786437 TUM786436:TUM786437 UEI786436:UEI786437 UOE786436:UOE786437 UYA786436:UYA786437 VHW786436:VHW786437 VRS786436:VRS786437 WBO786436:WBO786437 WLK786436:WLK786437 WVG786436:WVG786437 IU851972:IU851973 SQ851972:SQ851973 ACM851972:ACM851973 AMI851972:AMI851973 AWE851972:AWE851973 BGA851972:BGA851973 BPW851972:BPW851973 BZS851972:BZS851973 CJO851972:CJO851973 CTK851972:CTK851973 DDG851972:DDG851973 DNC851972:DNC851973 DWY851972:DWY851973 EGU851972:EGU851973 EQQ851972:EQQ851973 FAM851972:FAM851973 FKI851972:FKI851973 FUE851972:FUE851973 GEA851972:GEA851973 GNW851972:GNW851973 GXS851972:GXS851973 HHO851972:HHO851973 HRK851972:HRK851973 IBG851972:IBG851973 ILC851972:ILC851973 IUY851972:IUY851973 JEU851972:JEU851973 JOQ851972:JOQ851973 JYM851972:JYM851973 KII851972:KII851973 KSE851972:KSE851973 LCA851972:LCA851973 LLW851972:LLW851973 LVS851972:LVS851973 MFO851972:MFO851973 MPK851972:MPK851973 MZG851972:MZG851973 NJC851972:NJC851973 NSY851972:NSY851973 OCU851972:OCU851973 OMQ851972:OMQ851973 OWM851972:OWM851973 PGI851972:PGI851973 PQE851972:PQE851973 QAA851972:QAA851973 QJW851972:QJW851973 QTS851972:QTS851973 RDO851972:RDO851973 RNK851972:RNK851973 RXG851972:RXG851973 SHC851972:SHC851973 SQY851972:SQY851973 TAU851972:TAU851973 TKQ851972:TKQ851973 TUM851972:TUM851973 UEI851972:UEI851973 UOE851972:UOE851973 UYA851972:UYA851973 VHW851972:VHW851973 VRS851972:VRS851973 WBO851972:WBO851973 WLK851972:WLK851973 WVG851972:WVG851973 IU917508:IU917509 SQ917508:SQ917509 ACM917508:ACM917509 AMI917508:AMI917509 AWE917508:AWE917509 BGA917508:BGA917509 BPW917508:BPW917509 BZS917508:BZS917509 CJO917508:CJO917509 CTK917508:CTK917509 DDG917508:DDG917509 DNC917508:DNC917509 DWY917508:DWY917509 EGU917508:EGU917509 EQQ917508:EQQ917509 FAM917508:FAM917509 FKI917508:FKI917509 FUE917508:FUE917509 GEA917508:GEA917509 GNW917508:GNW917509 GXS917508:GXS917509 HHO917508:HHO917509 HRK917508:HRK917509 IBG917508:IBG917509 ILC917508:ILC917509 IUY917508:IUY917509 JEU917508:JEU917509 JOQ917508:JOQ917509 JYM917508:JYM917509 KII917508:KII917509 KSE917508:KSE917509 LCA917508:LCA917509 LLW917508:LLW917509 LVS917508:LVS917509 MFO917508:MFO917509 MPK917508:MPK917509 MZG917508:MZG917509 NJC917508:NJC917509 NSY917508:NSY917509 OCU917508:OCU917509 OMQ917508:OMQ917509 OWM917508:OWM917509 PGI917508:PGI917509 PQE917508:PQE917509 QAA917508:QAA917509 QJW917508:QJW917509 QTS917508:QTS917509 RDO917508:RDO917509 RNK917508:RNK917509 RXG917508:RXG917509 SHC917508:SHC917509 SQY917508:SQY917509 TAU917508:TAU917509 TKQ917508:TKQ917509 TUM917508:TUM917509 UEI917508:UEI917509 UOE917508:UOE917509 UYA917508:UYA917509 VHW917508:VHW917509 VRS917508:VRS917509 WBO917508:WBO917509 WLK917508:WLK917509 WVG917508:WVG917509 IU983044:IU983045 SQ983044:SQ983045 ACM983044:ACM983045 AMI983044:AMI983045 AWE983044:AWE983045 BGA983044:BGA983045 BPW983044:BPW983045 BZS983044:BZS983045 CJO983044:CJO983045 CTK983044:CTK983045 DDG983044:DDG983045 DNC983044:DNC983045 DWY983044:DWY983045 EGU983044:EGU983045 EQQ983044:EQQ983045 FAM983044:FAM983045 FKI983044:FKI983045 FUE983044:FUE983045 GEA983044:GEA983045 GNW983044:GNW983045 GXS983044:GXS983045 HHO983044:HHO983045 HRK983044:HRK983045 IBG983044:IBG983045 ILC983044:ILC983045 IUY983044:IUY983045 JEU983044:JEU983045 JOQ983044:JOQ983045 JYM983044:JYM983045 KII983044:KII983045 KSE983044:KSE983045 LCA983044:LCA983045 LLW983044:LLW983045 LVS983044:LVS983045 MFO983044:MFO983045 MPK983044:MPK983045 MZG983044:MZG983045 NJC983044:NJC983045 NSY983044:NSY983045 OCU983044:OCU983045 OMQ983044:OMQ983045 OWM983044:OWM983045 PGI983044:PGI983045 PQE983044:PQE983045 QAA983044:QAA983045 QJW983044:QJW983045 QTS983044:QTS983045 RDO983044:RDO983045 RNK983044:RNK983045 RXG983044:RXG983045 SHC983044:SHC983045 SQY983044:SQY983045 TAU983044:TAU983045 TKQ983044:TKQ983045 TUM983044:TUM983045 UEI983044:UEI983045 UOE983044:UOE983045 UYA983044:UYA983045 VHW983044:VHW983045 VRS983044:VRS983045 WBO983044:WBO983045 WLK983044:WLK983045 WVG983044:WVG983045 WVE50:WVE53 WVE17:WVE47 WLI50:WLI53 WLI17:WLI47 WBM50:WBM53 WBM17:WBM47 VRQ50:VRQ53 VRQ17:VRQ47 VHU50:VHU53 VHU17:VHU47 UXY50:UXY53 UXY17:UXY47 UOC50:UOC53 UOC17:UOC47 UEG50:UEG53 UEG17:UEG47 TUK50:TUK53 TUK17:TUK47 TKO50:TKO53 TKO17:TKO47 TAS50:TAS53 TAS17:TAS47 SQW50:SQW53 SQW17:SQW47 SHA50:SHA53 SHA17:SHA47 RXE50:RXE53 RXE17:RXE47 RNI50:RNI53 RNI17:RNI47 RDM50:RDM53 RDM17:RDM47 QTQ50:QTQ53 QTQ17:QTQ47 QJU50:QJU53 QJU17:QJU47 PZY50:PZY53 PZY17:PZY47 PQC50:PQC53 PQC17:PQC47 PGG50:PGG53 PGG17:PGG47 OWK50:OWK53 OWK17:OWK47 OMO50:OMO53 OMO17:OMO47 OCS50:OCS53 OCS17:OCS47 NSW50:NSW53 NSW17:NSW47 NJA50:NJA53 NJA17:NJA47 MZE50:MZE53 MZE17:MZE47 MPI50:MPI53 MPI17:MPI47 MFM50:MFM53 MFM17:MFM47 LVQ50:LVQ53 LVQ17:LVQ47 LLU50:LLU53 LLU17:LLU47 LBY50:LBY53 LBY17:LBY47 KSC50:KSC53 KSC17:KSC47 KIG50:KIG53 KIG17:KIG47 JYK50:JYK53 JYK17:JYK47 JOO50:JOO53 JOO17:JOO47 JES50:JES53 JES17:JES47 IUW50:IUW53 IUW17:IUW47 ILA50:ILA53 ILA17:ILA47 IBE50:IBE53 IBE17:IBE47 HRI50:HRI53 HRI17:HRI47 HHM50:HHM53 HHM17:HHM47 GXQ50:GXQ53 GXQ17:GXQ47 GNU50:GNU53 GNU17:GNU47 GDY50:GDY53 GDY17:GDY47 FUC50:FUC53 FUC17:FUC47 FKG50:FKG53 FKG17:FKG47 FAK50:FAK53 FAK17:FAK47 EQO50:EQO53 EQO17:EQO47 EGS50:EGS53 EGS17:EGS47 DWW50:DWW53 DWW17:DWW47 DNA50:DNA53 DNA17:DNA47 DDE50:DDE53 DDE17:DDE47 CTI50:CTI53 CTI17:CTI47 CJM50:CJM53 CJM17:CJM47 BZQ50:BZQ53 BZQ17:BZQ47 BPU50:BPU53 BPU17:BPU47 BFY50:BFY53 BFY17:BFY47 AWC50:AWC53 AWC17:AWC47 AMG50:AMG53 AMG17:AMG47 ACK50:ACK53 ACK17:ACK47 SO50:SO53 SO17:SO47 IS50:IS53 IS17:IS47 WVG50:WVG53 WVG17:WVG47 WLK50:WLK53 WLK17:WLK47 WBO50:WBO53 WBO17:WBO47 VRS50:VRS53 VRS17:VRS47 VHW50:VHW53 VHW17:VHW47 UYA50:UYA53 UYA17:UYA47 UOE50:UOE53 UOE17:UOE47 UEI50:UEI53 UEI17:UEI47 TUM50:TUM53 TUM17:TUM47 TKQ50:TKQ53 TKQ17:TKQ47 TAU50:TAU53 TAU17:TAU47 SQY50:SQY53 SQY17:SQY47 SHC50:SHC53 SHC17:SHC47 RXG50:RXG53 RXG17:RXG47 RNK50:RNK53 RNK17:RNK47 RDO50:RDO53 RDO17:RDO47 QTS50:QTS53 QTS17:QTS47 QJW50:QJW53 QJW17:QJW47 QAA50:QAA53 QAA17:QAA47 PQE50:PQE53 PQE17:PQE47 PGI50:PGI53 PGI17:PGI47 OWM50:OWM53 OWM17:OWM47 OMQ50:OMQ53 OMQ17:OMQ47 OCU50:OCU53 OCU17:OCU47 NSY50:NSY53 NSY17:NSY47 NJC50:NJC53 NJC17:NJC47 MZG50:MZG53 MZG17:MZG47 MPK50:MPK53 MPK17:MPK47 MFO50:MFO53 MFO17:MFO47 LVS50:LVS53 LVS17:LVS47 LLW50:LLW53 LLW17:LLW47 LCA50:LCA53 LCA17:LCA47 KSE50:KSE53 KSE17:KSE47 KII50:KII53 KII17:KII47 JYM50:JYM53 JYM17:JYM47 JOQ50:JOQ53 JOQ17:JOQ47 JEU50:JEU53 JEU17:JEU47 IUY50:IUY53 IUY17:IUY47 ILC50:ILC53 ILC17:ILC47 IBG50:IBG53 IBG17:IBG47 HRK50:HRK53 HRK17:HRK47 HHO50:HHO53 HHO17:HHO47 GXS50:GXS53 GXS17:GXS47 GNW50:GNW53 GNW17:GNW47 GEA50:GEA53 GEA17:GEA47 FUE50:FUE53 FUE17:FUE47 FKI50:FKI53 FKI17:FKI47 FAM50:FAM53 FAM17:FAM47 EQQ50:EQQ53 EQQ17:EQQ47 EGU50:EGU53 EGU17:EGU47 DWY50:DWY53 DWY17:DWY47 DNC50:DNC53 DNC17:DNC47 DDG50:DDG53 DDG17:DDG47 CTK50:CTK53 CTK17:CTK47 CJO50:CJO53 CJO17:CJO47 BZS50:BZS53 BZS17:BZS47 BPW50:BPW53 BPW17:BPW47 BGA50:BGA53 BGA17:BGA47 AWE50:AWE53 AWE17:AWE47 AMI50:AMI53 AMI17:AMI47 ACM50:ACM53 ACM17:ACM47 SQ50:SQ53 SQ17:SQ47 IU50:IU53 IU17:IU47" xr:uid="{00000000-0002-0000-0500-000000000000}">
      <formula1>0</formula1>
      <formula2>99999999</formula2>
    </dataValidation>
  </dataValidations>
  <hyperlinks>
    <hyperlink ref="D8" location="_ftn1" display="_ftn1" xr:uid="{00000000-0004-0000-0500-000000000000}"/>
  </hyperlink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1-Introduction</vt:lpstr>
      <vt:lpstr>Hypothèses</vt:lpstr>
      <vt:lpstr>Analyses</vt:lpstr>
      <vt:lpstr>Modop administrateur</vt:lpstr>
      <vt:lpstr>Budget prévisionnel global</vt:lpstr>
      <vt:lpstr>Budget prévisionnel action</vt:lpstr>
      <vt:lpstr>'Budget prévisionnel global'!_ftnref1</vt:lpstr>
      <vt:lpstr>'1-Introduction'!Zone_d_impression</vt:lpstr>
      <vt:lpstr>Analyses!Zone_d_impression</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Jeanteur, Arthur (FR - Paris)</dc:creator>
  <cp:lastModifiedBy>CALVIER Héloïse</cp:lastModifiedBy>
  <cp:lastPrinted>2019-11-13T12:57:28Z</cp:lastPrinted>
  <dcterms:created xsi:type="dcterms:W3CDTF">2014-03-27T14:18:07Z</dcterms:created>
  <dcterms:modified xsi:type="dcterms:W3CDTF">2023-08-31T12:49:13Z</dcterms:modified>
</cp:coreProperties>
</file>